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maxma\Downloads\"/>
    </mc:Choice>
  </mc:AlternateContent>
  <xr:revisionPtr revIDLastSave="0" documentId="13_ncr:1_{3A360FF1-6C75-4661-AEC5-C7AD6695174D}" xr6:coauthVersionLast="46" xr6:coauthVersionMax="46" xr10:uidLastSave="{00000000-0000-0000-0000-000000000000}"/>
  <bookViews>
    <workbookView xWindow="-120" yWindow="-120" windowWidth="38640" windowHeight="15840" tabRatio="612" firstSheet="4" activeTab="10" xr2:uid="{00000000-000D-0000-FFFF-FFFF00000000}"/>
  </bookViews>
  <sheets>
    <sheet name="SM_1_Description" sheetId="1" r:id="rId1"/>
    <sheet name="readme" sheetId="2" r:id="rId2"/>
    <sheet name="rules" sheetId="3" r:id="rId3"/>
    <sheet name="I_00-DATA" sheetId="4" r:id="rId4"/>
    <sheet name="II_01-TRIM_02-ECR_03-EXOG" sheetId="5" r:id="rId5"/>
    <sheet name="III_04-ASSEMBLY_05-SCAFFOLD" sheetId="6" r:id="rId6"/>
    <sheet name="IV_06-ANNOTATION_REPEATOME" sheetId="7" r:id="rId7"/>
    <sheet name="IV_07-ANNOTATION_CODING" sheetId="8" r:id="rId8"/>
    <sheet name="V_08_SUMMARY_SELECTED" sheetId="9" r:id="rId9"/>
    <sheet name="VI_extra_summary_steps" sheetId="10" r:id="rId10"/>
    <sheet name="VI_extra_summary_sources" sheetId="11" r:id="rId11"/>
  </sheets>
  <calcPr calcId="191029"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AX39" i="9" l="1"/>
  <c r="AX38" i="9"/>
  <c r="AX37" i="9"/>
  <c r="AX36" i="9"/>
  <c r="AX35" i="9"/>
  <c r="AX34" i="9"/>
  <c r="AX33" i="9"/>
  <c r="AX32" i="9"/>
  <c r="AX31" i="9"/>
  <c r="AX30" i="9"/>
  <c r="AX29" i="9"/>
  <c r="AX28" i="9"/>
  <c r="AX27" i="9"/>
  <c r="AX26" i="9"/>
  <c r="AX25" i="9"/>
  <c r="AX24" i="9"/>
  <c r="AX23" i="9"/>
  <c r="AX22" i="9"/>
  <c r="AX21" i="9"/>
  <c r="AX20" i="9"/>
  <c r="AX19" i="9"/>
  <c r="AX18" i="9"/>
  <c r="AX17" i="9"/>
  <c r="AX16" i="9"/>
  <c r="AN15" i="9"/>
  <c r="AX15" i="9" s="1"/>
  <c r="AX14" i="9"/>
  <c r="AX13" i="9"/>
  <c r="AN13" i="9"/>
  <c r="AX12" i="9"/>
  <c r="AX11" i="9"/>
  <c r="AX10" i="9"/>
  <c r="AX9" i="9"/>
  <c r="AX8" i="9"/>
  <c r="AN7" i="9"/>
  <c r="AX7" i="9" s="1"/>
  <c r="AX6" i="9"/>
  <c r="AX5" i="9"/>
  <c r="AI39" i="8"/>
  <c r="AI38" i="8"/>
  <c r="AI37" i="8"/>
  <c r="AI36" i="8"/>
  <c r="AI35" i="8"/>
  <c r="AI34" i="8"/>
  <c r="AI33" i="8"/>
  <c r="AI32" i="8"/>
  <c r="AI31" i="8"/>
  <c r="AI30" i="8"/>
  <c r="AI29" i="8"/>
  <c r="AI28" i="8"/>
  <c r="AI27" i="8"/>
  <c r="AI26" i="8"/>
  <c r="AI25" i="8"/>
  <c r="AI24" i="8"/>
  <c r="AI23" i="8"/>
  <c r="AI22" i="8"/>
  <c r="AI21" i="8"/>
  <c r="AI20" i="8"/>
  <c r="AI19" i="8"/>
  <c r="AI18" i="8"/>
  <c r="AI17" i="8"/>
  <c r="AI16" i="8"/>
  <c r="AI15" i="8"/>
  <c r="AI14" i="8"/>
  <c r="AI13" i="8"/>
  <c r="AI12" i="8"/>
  <c r="AI11" i="8"/>
  <c r="AI10" i="8"/>
  <c r="AI9" i="8"/>
  <c r="AI8" i="8"/>
  <c r="AI7" i="8"/>
  <c r="AI6" i="8"/>
  <c r="AI5" i="8"/>
  <c r="BG41" i="7"/>
  <c r="BG40" i="7"/>
  <c r="BG39" i="7"/>
  <c r="BG38" i="7"/>
  <c r="BG37" i="7"/>
  <c r="BG36" i="7"/>
  <c r="BG35" i="7"/>
  <c r="BG34" i="7"/>
  <c r="BG33" i="7"/>
  <c r="BG32" i="7"/>
  <c r="BG31" i="7"/>
  <c r="BG30" i="7"/>
  <c r="BG29" i="7"/>
  <c r="BG28" i="7"/>
  <c r="BG27" i="7"/>
  <c r="BG26" i="7"/>
  <c r="BG25" i="7"/>
  <c r="BG24" i="7"/>
  <c r="BG23" i="7"/>
  <c r="BG22" i="7"/>
  <c r="BG21" i="7"/>
  <c r="BG20" i="7"/>
  <c r="BG19" i="7"/>
  <c r="BG18" i="7"/>
  <c r="BG17" i="7"/>
  <c r="BG16" i="7"/>
  <c r="BG15" i="7"/>
  <c r="P15" i="7"/>
  <c r="BG14" i="7"/>
  <c r="BG13" i="7"/>
  <c r="BG12" i="7"/>
  <c r="BG11" i="7"/>
  <c r="BG10" i="7"/>
  <c r="BG9" i="7"/>
  <c r="BG8" i="7"/>
  <c r="BG7" i="7"/>
  <c r="BQ38" i="6"/>
  <c r="BQ37" i="6"/>
  <c r="BQ36" i="6"/>
  <c r="BQ35" i="6"/>
  <c r="BQ34" i="6"/>
  <c r="BQ33" i="6"/>
  <c r="BQ32" i="6"/>
  <c r="BQ31" i="6"/>
  <c r="BQ30" i="6"/>
  <c r="BQ29" i="6"/>
  <c r="BQ28" i="6"/>
  <c r="BQ27" i="6"/>
  <c r="BQ26" i="6"/>
  <c r="BQ25" i="6"/>
  <c r="BQ24" i="6"/>
  <c r="BQ23" i="6"/>
  <c r="BQ22" i="6"/>
  <c r="BQ21" i="6"/>
  <c r="BQ20" i="6"/>
  <c r="BQ19" i="6"/>
  <c r="BQ18" i="6"/>
  <c r="BQ17" i="6"/>
  <c r="BQ16" i="6"/>
  <c r="BQ15" i="6"/>
  <c r="BQ14" i="6"/>
  <c r="BQ13" i="6"/>
  <c r="BQ12" i="6"/>
  <c r="BQ11" i="6"/>
  <c r="BQ10" i="6"/>
  <c r="BQ9" i="6"/>
  <c r="BQ8" i="6"/>
  <c r="BQ7" i="6"/>
  <c r="BQ6" i="6"/>
  <c r="BQ5" i="6"/>
  <c r="M4" i="6"/>
  <c r="BQ4" i="6" s="1"/>
  <c r="BA275" i="5"/>
  <c r="AZ275" i="5"/>
  <c r="AY275" i="5"/>
  <c r="AX275" i="5"/>
  <c r="AW275" i="5"/>
  <c r="AV275" i="5"/>
  <c r="AU275" i="5"/>
  <c r="AT275" i="5"/>
  <c r="AS275" i="5"/>
  <c r="AR275" i="5"/>
  <c r="AQ275" i="5"/>
  <c r="AP275" i="5"/>
  <c r="AO275" i="5"/>
  <c r="AN275" i="5"/>
  <c r="AM275" i="5"/>
  <c r="AL275" i="5"/>
  <c r="AK275" i="5"/>
  <c r="AJ275" i="5"/>
  <c r="AI275" i="5"/>
  <c r="AH275" i="5"/>
  <c r="AG275" i="5"/>
  <c r="AF275" i="5"/>
  <c r="AE275" i="5"/>
  <c r="AD275" i="5"/>
  <c r="AC275" i="5"/>
  <c r="AB275" i="5"/>
  <c r="AA275" i="5"/>
  <c r="Z275" i="5"/>
  <c r="Y275" i="5"/>
  <c r="X275" i="5"/>
  <c r="W275" i="5"/>
  <c r="V275" i="5"/>
  <c r="U275" i="5"/>
  <c r="T275" i="5"/>
  <c r="S275" i="5"/>
  <c r="R275" i="5"/>
  <c r="Q275" i="5"/>
  <c r="P275" i="5"/>
  <c r="O275" i="5"/>
  <c r="N275" i="5"/>
  <c r="M275" i="5"/>
  <c r="L275" i="5"/>
  <c r="K275" i="5"/>
  <c r="J275" i="5"/>
  <c r="I275" i="5"/>
  <c r="H275" i="5"/>
  <c r="G275" i="5"/>
  <c r="F275" i="5"/>
  <c r="E275" i="5"/>
  <c r="BB274" i="5"/>
  <c r="BB273" i="5"/>
  <c r="BB272" i="5"/>
  <c r="BB271" i="5"/>
  <c r="BB270" i="5"/>
  <c r="BB269" i="5"/>
  <c r="BB268" i="5"/>
  <c r="BB267" i="5"/>
  <c r="BB266" i="5"/>
  <c r="BB265" i="5"/>
  <c r="BB264" i="5"/>
  <c r="BB263" i="5"/>
  <c r="BB262" i="5"/>
  <c r="BB261" i="5"/>
  <c r="BB260" i="5"/>
  <c r="BB259" i="5"/>
  <c r="BB258" i="5"/>
  <c r="BB257" i="5"/>
  <c r="BB256" i="5"/>
  <c r="BB255" i="5"/>
  <c r="BB254" i="5"/>
  <c r="BB253" i="5"/>
  <c r="BB252" i="5"/>
  <c r="BB251" i="5"/>
  <c r="BB250" i="5"/>
  <c r="BB249" i="5"/>
  <c r="BB248" i="5"/>
  <c r="BB247" i="5"/>
  <c r="BB246" i="5"/>
  <c r="BB245" i="5"/>
  <c r="BB244" i="5"/>
  <c r="BB243" i="5"/>
  <c r="BB242" i="5"/>
  <c r="BB241" i="5"/>
  <c r="BB240" i="5"/>
  <c r="BB239" i="5"/>
  <c r="BB238" i="5"/>
  <c r="BB237" i="5"/>
  <c r="BB236" i="5"/>
  <c r="BB235" i="5"/>
  <c r="BB234" i="5"/>
  <c r="BB233" i="5"/>
  <c r="BB232" i="5"/>
  <c r="BB231" i="5"/>
  <c r="BB230" i="5"/>
  <c r="BB229" i="5"/>
  <c r="BB228" i="5"/>
  <c r="BB227" i="5"/>
  <c r="BB226" i="5"/>
  <c r="BB225" i="5"/>
  <c r="BB224" i="5"/>
  <c r="BB223" i="5"/>
  <c r="BB222" i="5"/>
  <c r="BB221" i="5"/>
  <c r="BB220" i="5"/>
  <c r="BB219" i="5"/>
  <c r="BB218" i="5"/>
  <c r="BB217" i="5"/>
  <c r="BB216" i="5"/>
  <c r="BB215" i="5"/>
  <c r="BB214" i="5"/>
  <c r="BB213" i="5"/>
  <c r="BB212" i="5"/>
  <c r="BB211" i="5"/>
  <c r="BB210" i="5"/>
  <c r="BB209" i="5"/>
  <c r="BB208" i="5"/>
  <c r="BB207" i="5"/>
  <c r="BB206" i="5"/>
  <c r="BB205" i="5"/>
  <c r="BB204" i="5"/>
  <c r="BB203" i="5"/>
  <c r="BB202" i="5"/>
  <c r="BB201" i="5"/>
  <c r="BB200" i="5"/>
  <c r="BB199" i="5"/>
  <c r="BB198" i="5"/>
  <c r="BB197" i="5"/>
  <c r="BB196" i="5"/>
  <c r="BB195" i="5"/>
  <c r="BB194" i="5"/>
  <c r="BB193" i="5"/>
  <c r="BB192" i="5"/>
  <c r="BB191" i="5"/>
  <c r="BB190" i="5"/>
  <c r="BB189" i="5"/>
  <c r="BB188" i="5"/>
  <c r="BB187" i="5"/>
  <c r="BB186" i="5"/>
  <c r="BB185" i="5"/>
  <c r="BB184" i="5"/>
  <c r="BB183" i="5"/>
  <c r="BB182" i="5"/>
  <c r="BA181" i="5"/>
  <c r="AZ181" i="5"/>
  <c r="AY181" i="5"/>
  <c r="AX181" i="5"/>
  <c r="AW181" i="5"/>
  <c r="AV181" i="5"/>
  <c r="AU181" i="5"/>
  <c r="AT181" i="5"/>
  <c r="AS181" i="5"/>
  <c r="AR181" i="5"/>
  <c r="AQ181" i="5"/>
  <c r="AP181" i="5"/>
  <c r="AO181" i="5"/>
  <c r="AN181" i="5"/>
  <c r="AM181" i="5"/>
  <c r="AL181" i="5"/>
  <c r="AK181" i="5"/>
  <c r="AJ181" i="5"/>
  <c r="AI181" i="5"/>
  <c r="AH181" i="5"/>
  <c r="AG181" i="5"/>
  <c r="AF181" i="5"/>
  <c r="AE181" i="5"/>
  <c r="AD181" i="5"/>
  <c r="AC181" i="5"/>
  <c r="AB181" i="5"/>
  <c r="AA181" i="5"/>
  <c r="Z181" i="5"/>
  <c r="Y181" i="5"/>
  <c r="X181" i="5"/>
  <c r="W181" i="5"/>
  <c r="V181" i="5"/>
  <c r="U181" i="5"/>
  <c r="T181" i="5"/>
  <c r="S181" i="5"/>
  <c r="R181" i="5"/>
  <c r="Q181" i="5"/>
  <c r="P181" i="5"/>
  <c r="O181" i="5"/>
  <c r="N181" i="5"/>
  <c r="M181" i="5"/>
  <c r="L181" i="5"/>
  <c r="K181" i="5"/>
  <c r="J181" i="5"/>
  <c r="I181" i="5"/>
  <c r="H181" i="5"/>
  <c r="G181" i="5"/>
  <c r="F181" i="5"/>
  <c r="BB180" i="5"/>
  <c r="AZ179" i="5"/>
  <c r="AY179" i="5"/>
  <c r="AX179" i="5"/>
  <c r="AW179" i="5"/>
  <c r="AV179" i="5"/>
  <c r="AU179" i="5"/>
  <c r="AT179" i="5"/>
  <c r="AS179" i="5"/>
  <c r="AR179" i="5"/>
  <c r="AQ179" i="5"/>
  <c r="AP179" i="5"/>
  <c r="AO179" i="5"/>
  <c r="AN179" i="5"/>
  <c r="AM179" i="5"/>
  <c r="AL179" i="5"/>
  <c r="AK179" i="5"/>
  <c r="AJ179" i="5"/>
  <c r="AI179" i="5"/>
  <c r="AH179" i="5"/>
  <c r="AG179" i="5"/>
  <c r="AF179" i="5"/>
  <c r="AE179" i="5"/>
  <c r="AD179" i="5"/>
  <c r="AC179" i="5"/>
  <c r="AB179" i="5"/>
  <c r="AA179" i="5"/>
  <c r="Z179" i="5"/>
  <c r="Y179" i="5"/>
  <c r="X179" i="5"/>
  <c r="W179" i="5"/>
  <c r="V179" i="5"/>
  <c r="U179" i="5"/>
  <c r="T179" i="5"/>
  <c r="S179" i="5"/>
  <c r="R179" i="5"/>
  <c r="Q179" i="5"/>
  <c r="P179" i="5"/>
  <c r="O179" i="5"/>
  <c r="N179" i="5"/>
  <c r="M179" i="5"/>
  <c r="L179" i="5"/>
  <c r="K179" i="5"/>
  <c r="J179" i="5"/>
  <c r="I179" i="5"/>
  <c r="H179" i="5"/>
  <c r="G179" i="5"/>
  <c r="F179" i="5"/>
  <c r="BB178" i="5"/>
  <c r="BB177" i="5"/>
  <c r="BB176" i="5"/>
  <c r="BA175" i="5"/>
  <c r="AZ175" i="5"/>
  <c r="AY175" i="5"/>
  <c r="AX175" i="5"/>
  <c r="AW175" i="5"/>
  <c r="AV175" i="5"/>
  <c r="AU175" i="5"/>
  <c r="AT175" i="5"/>
  <c r="AS175" i="5"/>
  <c r="AR175" i="5"/>
  <c r="AQ175" i="5"/>
  <c r="AP175" i="5"/>
  <c r="AO175" i="5"/>
  <c r="AN175" i="5"/>
  <c r="AM175" i="5"/>
  <c r="AL175" i="5"/>
  <c r="AK175" i="5"/>
  <c r="AJ175" i="5"/>
  <c r="AI175" i="5"/>
  <c r="AH175" i="5"/>
  <c r="AG175" i="5"/>
  <c r="AF175" i="5"/>
  <c r="AE175" i="5"/>
  <c r="AD175" i="5"/>
  <c r="AC175" i="5"/>
  <c r="AB175" i="5"/>
  <c r="AA175" i="5"/>
  <c r="Z175" i="5"/>
  <c r="Y175" i="5"/>
  <c r="X175" i="5"/>
  <c r="W175" i="5"/>
  <c r="V175" i="5"/>
  <c r="U175" i="5"/>
  <c r="T175" i="5"/>
  <c r="S175" i="5"/>
  <c r="R175" i="5"/>
  <c r="Q175" i="5"/>
  <c r="P175" i="5"/>
  <c r="O175" i="5"/>
  <c r="N175" i="5"/>
  <c r="M175" i="5"/>
  <c r="L175" i="5"/>
  <c r="K175" i="5"/>
  <c r="J175" i="5"/>
  <c r="I175" i="5"/>
  <c r="H175" i="5"/>
  <c r="G175" i="5"/>
  <c r="F175" i="5"/>
  <c r="BB174" i="5"/>
  <c r="AZ173" i="5"/>
  <c r="AY173" i="5"/>
  <c r="AX173" i="5"/>
  <c r="AW173" i="5"/>
  <c r="AV173" i="5"/>
  <c r="AU173" i="5"/>
  <c r="AT173" i="5"/>
  <c r="AS173" i="5"/>
  <c r="AR173" i="5"/>
  <c r="AQ173" i="5"/>
  <c r="AP173" i="5"/>
  <c r="AO173" i="5"/>
  <c r="AN173" i="5"/>
  <c r="AM173" i="5"/>
  <c r="AL173" i="5"/>
  <c r="AK173" i="5"/>
  <c r="AJ173" i="5"/>
  <c r="AI173" i="5"/>
  <c r="AH173" i="5"/>
  <c r="AG173" i="5"/>
  <c r="AF173" i="5"/>
  <c r="AE173" i="5"/>
  <c r="AD173" i="5"/>
  <c r="AC173" i="5"/>
  <c r="AB173" i="5"/>
  <c r="AA173" i="5"/>
  <c r="Z173" i="5"/>
  <c r="Y173" i="5"/>
  <c r="X173" i="5"/>
  <c r="W173" i="5"/>
  <c r="V173" i="5"/>
  <c r="U173" i="5"/>
  <c r="T173" i="5"/>
  <c r="S173" i="5"/>
  <c r="R173" i="5"/>
  <c r="Q173" i="5"/>
  <c r="P173" i="5"/>
  <c r="O173" i="5"/>
  <c r="N173" i="5"/>
  <c r="M173" i="5"/>
  <c r="L173" i="5"/>
  <c r="K173" i="5"/>
  <c r="J173" i="5"/>
  <c r="I173" i="5"/>
  <c r="H173" i="5"/>
  <c r="G173" i="5"/>
  <c r="F173" i="5"/>
  <c r="E173" i="5"/>
  <c r="BB172" i="5"/>
  <c r="BB171" i="5"/>
  <c r="BB170" i="5"/>
  <c r="BA169" i="5"/>
  <c r="AZ169" i="5"/>
  <c r="AY169" i="5"/>
  <c r="AX169" i="5"/>
  <c r="AW169" i="5"/>
  <c r="AV169" i="5"/>
  <c r="AU169" i="5"/>
  <c r="AT169" i="5"/>
  <c r="AS169" i="5"/>
  <c r="AR169" i="5"/>
  <c r="AQ169" i="5"/>
  <c r="AP169" i="5"/>
  <c r="AO169" i="5"/>
  <c r="AN169" i="5"/>
  <c r="AM169" i="5"/>
  <c r="AL169" i="5"/>
  <c r="AK169" i="5"/>
  <c r="AJ169" i="5"/>
  <c r="AI169" i="5"/>
  <c r="AH169" i="5"/>
  <c r="AG169" i="5"/>
  <c r="AF169" i="5"/>
  <c r="AE169" i="5"/>
  <c r="AD169" i="5"/>
  <c r="AC169" i="5"/>
  <c r="AB169" i="5"/>
  <c r="AA169" i="5"/>
  <c r="Z169" i="5"/>
  <c r="Y169" i="5"/>
  <c r="X169" i="5"/>
  <c r="W169" i="5"/>
  <c r="V169" i="5"/>
  <c r="U169" i="5"/>
  <c r="T169" i="5"/>
  <c r="S169" i="5"/>
  <c r="R169" i="5"/>
  <c r="Q169" i="5"/>
  <c r="P169" i="5"/>
  <c r="O169" i="5"/>
  <c r="N169" i="5"/>
  <c r="M169" i="5"/>
  <c r="L169" i="5"/>
  <c r="K169" i="5"/>
  <c r="J169" i="5"/>
  <c r="I169" i="5"/>
  <c r="H169" i="5"/>
  <c r="G169" i="5"/>
  <c r="F169" i="5"/>
  <c r="E169" i="5"/>
  <c r="BB168" i="5"/>
  <c r="AZ167" i="5"/>
  <c r="AY167" i="5"/>
  <c r="AX167" i="5"/>
  <c r="AW167" i="5"/>
  <c r="AV167" i="5"/>
  <c r="AU167" i="5"/>
  <c r="AT167" i="5"/>
  <c r="AS167" i="5"/>
  <c r="AR167" i="5"/>
  <c r="AQ167" i="5"/>
  <c r="AP167" i="5"/>
  <c r="AO167" i="5"/>
  <c r="AN167" i="5"/>
  <c r="AM167" i="5"/>
  <c r="AL167" i="5"/>
  <c r="AK167" i="5"/>
  <c r="AJ167" i="5"/>
  <c r="AI167" i="5"/>
  <c r="AH167" i="5"/>
  <c r="AG167" i="5"/>
  <c r="AF167" i="5"/>
  <c r="AE167" i="5"/>
  <c r="AD167" i="5"/>
  <c r="AC167" i="5"/>
  <c r="AB167" i="5"/>
  <c r="AA167" i="5"/>
  <c r="Z167" i="5"/>
  <c r="Y167" i="5"/>
  <c r="X167" i="5"/>
  <c r="W167" i="5"/>
  <c r="V167" i="5"/>
  <c r="U167" i="5"/>
  <c r="T167" i="5"/>
  <c r="S167" i="5"/>
  <c r="R167" i="5"/>
  <c r="Q167" i="5"/>
  <c r="P167" i="5"/>
  <c r="O167" i="5"/>
  <c r="N167" i="5"/>
  <c r="M167" i="5"/>
  <c r="L167" i="5"/>
  <c r="K167" i="5"/>
  <c r="J167" i="5"/>
  <c r="I167" i="5"/>
  <c r="H167" i="5"/>
  <c r="G167" i="5"/>
  <c r="F167" i="5"/>
  <c r="E167" i="5"/>
  <c r="BB166" i="5"/>
  <c r="BB165" i="5"/>
  <c r="BB164" i="5"/>
  <c r="BB163" i="5"/>
  <c r="BB162" i="5"/>
  <c r="BB161" i="5"/>
  <c r="BB160" i="5"/>
  <c r="BB159" i="5"/>
  <c r="BB158" i="5"/>
  <c r="BB157" i="5"/>
  <c r="BB156" i="5"/>
  <c r="BB155" i="5"/>
  <c r="BB154" i="5"/>
  <c r="BB153" i="5"/>
  <c r="BB152" i="5"/>
  <c r="BB151" i="5"/>
  <c r="BB150" i="5"/>
  <c r="BB149" i="5"/>
  <c r="BB148" i="5"/>
  <c r="BB147" i="5"/>
  <c r="AZ146" i="5"/>
  <c r="AY146" i="5"/>
  <c r="AX146" i="5"/>
  <c r="AW146" i="5"/>
  <c r="AV146" i="5"/>
  <c r="AU146" i="5"/>
  <c r="AT146" i="5"/>
  <c r="AS146" i="5"/>
  <c r="AR146" i="5"/>
  <c r="AQ146" i="5"/>
  <c r="AP146" i="5"/>
  <c r="AO146" i="5"/>
  <c r="AN146" i="5"/>
  <c r="AM146" i="5"/>
  <c r="AL146" i="5"/>
  <c r="AK146" i="5"/>
  <c r="AJ146" i="5"/>
  <c r="AI146" i="5"/>
  <c r="AH146" i="5"/>
  <c r="AG146" i="5"/>
  <c r="AF146" i="5"/>
  <c r="AE146" i="5"/>
  <c r="AD146" i="5"/>
  <c r="AC146" i="5"/>
  <c r="AB146" i="5"/>
  <c r="AA146" i="5"/>
  <c r="Z146" i="5"/>
  <c r="Y146" i="5"/>
  <c r="X146" i="5"/>
  <c r="W146" i="5"/>
  <c r="V146" i="5"/>
  <c r="U146" i="5"/>
  <c r="T146" i="5"/>
  <c r="S146" i="5"/>
  <c r="R146" i="5"/>
  <c r="Q146" i="5"/>
  <c r="P146" i="5"/>
  <c r="O146" i="5"/>
  <c r="N146" i="5"/>
  <c r="M146" i="5"/>
  <c r="L146" i="5"/>
  <c r="K146" i="5"/>
  <c r="J146" i="5"/>
  <c r="I146" i="5"/>
  <c r="H146" i="5"/>
  <c r="G146" i="5"/>
  <c r="F146" i="5"/>
  <c r="E146" i="5"/>
  <c r="BB145" i="5"/>
  <c r="AZ144" i="5"/>
  <c r="AY144" i="5"/>
  <c r="AX144" i="5"/>
  <c r="AW144" i="5"/>
  <c r="AV144" i="5"/>
  <c r="AU144" i="5"/>
  <c r="AT144" i="5"/>
  <c r="AS144" i="5"/>
  <c r="AR144" i="5"/>
  <c r="AQ144" i="5"/>
  <c r="AP144" i="5"/>
  <c r="AO144" i="5"/>
  <c r="AN144" i="5"/>
  <c r="AM144" i="5"/>
  <c r="AL144" i="5"/>
  <c r="AK144" i="5"/>
  <c r="AJ144" i="5"/>
  <c r="AI144" i="5"/>
  <c r="AH144" i="5"/>
  <c r="AG144" i="5"/>
  <c r="AF144" i="5"/>
  <c r="AE144" i="5"/>
  <c r="AD144" i="5"/>
  <c r="AC144" i="5"/>
  <c r="AB144" i="5"/>
  <c r="AA144" i="5"/>
  <c r="Z144" i="5"/>
  <c r="Y144" i="5"/>
  <c r="X144" i="5"/>
  <c r="W144" i="5"/>
  <c r="V144" i="5"/>
  <c r="U144" i="5"/>
  <c r="T144" i="5"/>
  <c r="S144" i="5"/>
  <c r="R144" i="5"/>
  <c r="Q144" i="5"/>
  <c r="P144" i="5"/>
  <c r="O144" i="5"/>
  <c r="N144" i="5"/>
  <c r="M144" i="5"/>
  <c r="L144" i="5"/>
  <c r="K144" i="5"/>
  <c r="J144" i="5"/>
  <c r="I144" i="5"/>
  <c r="H144" i="5"/>
  <c r="G144" i="5"/>
  <c r="F144" i="5"/>
  <c r="E144" i="5"/>
  <c r="BB143" i="5"/>
  <c r="BB142" i="5"/>
  <c r="BB141" i="5"/>
  <c r="BB140" i="5"/>
  <c r="BB139" i="5"/>
  <c r="AZ138" i="5"/>
  <c r="AY138" i="5"/>
  <c r="AX138" i="5"/>
  <c r="AW138" i="5"/>
  <c r="AV138" i="5"/>
  <c r="AU138" i="5"/>
  <c r="AT138" i="5"/>
  <c r="AS138" i="5"/>
  <c r="AR138" i="5"/>
  <c r="AQ138" i="5"/>
  <c r="AP138" i="5"/>
  <c r="AO138" i="5"/>
  <c r="AN138" i="5"/>
  <c r="AM138" i="5"/>
  <c r="AL138" i="5"/>
  <c r="AK138" i="5"/>
  <c r="AJ138" i="5"/>
  <c r="AI138" i="5"/>
  <c r="AH138" i="5"/>
  <c r="AG138" i="5"/>
  <c r="AF138" i="5"/>
  <c r="AE138" i="5"/>
  <c r="AD138" i="5"/>
  <c r="AC138" i="5"/>
  <c r="AB138" i="5"/>
  <c r="AA138" i="5"/>
  <c r="Z138" i="5"/>
  <c r="Y138" i="5"/>
  <c r="X138" i="5"/>
  <c r="W138" i="5"/>
  <c r="V138" i="5"/>
  <c r="U138" i="5"/>
  <c r="T138" i="5"/>
  <c r="S138" i="5"/>
  <c r="R138" i="5"/>
  <c r="Q138" i="5"/>
  <c r="P138" i="5"/>
  <c r="O138" i="5"/>
  <c r="N138" i="5"/>
  <c r="M138" i="5"/>
  <c r="L138" i="5"/>
  <c r="K138" i="5"/>
  <c r="J138" i="5"/>
  <c r="I138" i="5"/>
  <c r="H138" i="5"/>
  <c r="G138" i="5"/>
  <c r="F138" i="5"/>
  <c r="E138" i="5"/>
  <c r="BB137" i="5"/>
  <c r="AZ136" i="5"/>
  <c r="AY136" i="5"/>
  <c r="AX136" i="5"/>
  <c r="AW136" i="5"/>
  <c r="AV136" i="5"/>
  <c r="AU136" i="5"/>
  <c r="AT136" i="5"/>
  <c r="AS136" i="5"/>
  <c r="AR136" i="5"/>
  <c r="AQ136" i="5"/>
  <c r="AP136" i="5"/>
  <c r="AO136" i="5"/>
  <c r="AN136" i="5"/>
  <c r="AM136" i="5"/>
  <c r="AL136" i="5"/>
  <c r="AK136" i="5"/>
  <c r="AJ136" i="5"/>
  <c r="AI136" i="5"/>
  <c r="AH136" i="5"/>
  <c r="AG136" i="5"/>
  <c r="AF136" i="5"/>
  <c r="AE136" i="5"/>
  <c r="AD136" i="5"/>
  <c r="AC136" i="5"/>
  <c r="AB136" i="5"/>
  <c r="AA136" i="5"/>
  <c r="Z136" i="5"/>
  <c r="Y136" i="5"/>
  <c r="X136" i="5"/>
  <c r="W136" i="5"/>
  <c r="V136" i="5"/>
  <c r="U136" i="5"/>
  <c r="T136" i="5"/>
  <c r="S136" i="5"/>
  <c r="R136" i="5"/>
  <c r="Q136" i="5"/>
  <c r="P136" i="5"/>
  <c r="O136" i="5"/>
  <c r="N136" i="5"/>
  <c r="M136" i="5"/>
  <c r="L136" i="5"/>
  <c r="K136" i="5"/>
  <c r="J136" i="5"/>
  <c r="I136" i="5"/>
  <c r="H136" i="5"/>
  <c r="G136" i="5"/>
  <c r="F136" i="5"/>
  <c r="E136" i="5"/>
  <c r="BB135" i="5"/>
  <c r="AZ134" i="5"/>
  <c r="AY134" i="5"/>
  <c r="AX134" i="5"/>
  <c r="AW134" i="5"/>
  <c r="AV134" i="5"/>
  <c r="AU134" i="5"/>
  <c r="AT134" i="5"/>
  <c r="AS134" i="5"/>
  <c r="AR134" i="5"/>
  <c r="AQ134" i="5"/>
  <c r="AP134" i="5"/>
  <c r="AO134" i="5"/>
  <c r="AN134" i="5"/>
  <c r="AM134" i="5"/>
  <c r="AL134" i="5"/>
  <c r="AK134" i="5"/>
  <c r="AJ134" i="5"/>
  <c r="AI134" i="5"/>
  <c r="AH134" i="5"/>
  <c r="AG134" i="5"/>
  <c r="AF134" i="5"/>
  <c r="AE134" i="5"/>
  <c r="AD134" i="5"/>
  <c r="AC134" i="5"/>
  <c r="AB134" i="5"/>
  <c r="AA134" i="5"/>
  <c r="Z134" i="5"/>
  <c r="Y134" i="5"/>
  <c r="X134" i="5"/>
  <c r="W134" i="5"/>
  <c r="V134" i="5"/>
  <c r="U134" i="5"/>
  <c r="T134" i="5"/>
  <c r="S134" i="5"/>
  <c r="R134" i="5"/>
  <c r="Q134" i="5"/>
  <c r="P134" i="5"/>
  <c r="O134" i="5"/>
  <c r="N134" i="5"/>
  <c r="M134" i="5"/>
  <c r="L134" i="5"/>
  <c r="K134" i="5"/>
  <c r="J134" i="5"/>
  <c r="I134" i="5"/>
  <c r="H134" i="5"/>
  <c r="G134" i="5"/>
  <c r="F134" i="5"/>
  <c r="E134" i="5"/>
  <c r="BB133" i="5"/>
  <c r="BB132" i="5"/>
  <c r="BB131" i="5"/>
  <c r="AZ130" i="5"/>
  <c r="AY130" i="5"/>
  <c r="AX130" i="5"/>
  <c r="AW130" i="5"/>
  <c r="AV130" i="5"/>
  <c r="AU130" i="5"/>
  <c r="AT130" i="5"/>
  <c r="AS130" i="5"/>
  <c r="AR130" i="5"/>
  <c r="AQ130" i="5"/>
  <c r="AP130" i="5"/>
  <c r="AO130" i="5"/>
  <c r="AN130" i="5"/>
  <c r="AM130" i="5"/>
  <c r="AL130" i="5"/>
  <c r="AK130" i="5"/>
  <c r="AJ130" i="5"/>
  <c r="AI130" i="5"/>
  <c r="AH130" i="5"/>
  <c r="AG130" i="5"/>
  <c r="AF130" i="5"/>
  <c r="AE130" i="5"/>
  <c r="AD130" i="5"/>
  <c r="AC130" i="5"/>
  <c r="AB130" i="5"/>
  <c r="AA130" i="5"/>
  <c r="Z130" i="5"/>
  <c r="Y130" i="5"/>
  <c r="X130" i="5"/>
  <c r="W130" i="5"/>
  <c r="V130" i="5"/>
  <c r="U130" i="5"/>
  <c r="T130" i="5"/>
  <c r="S130" i="5"/>
  <c r="R130" i="5"/>
  <c r="Q130" i="5"/>
  <c r="P130" i="5"/>
  <c r="O130" i="5"/>
  <c r="N130" i="5"/>
  <c r="M130" i="5"/>
  <c r="L130" i="5"/>
  <c r="K130" i="5"/>
  <c r="J130" i="5"/>
  <c r="I130" i="5"/>
  <c r="H130" i="5"/>
  <c r="G130" i="5"/>
  <c r="F130" i="5"/>
  <c r="E130" i="5"/>
  <c r="BB129" i="5"/>
  <c r="AZ128" i="5"/>
  <c r="AY128" i="5"/>
  <c r="AX128" i="5"/>
  <c r="AW128" i="5"/>
  <c r="AV128" i="5"/>
  <c r="AU128" i="5"/>
  <c r="AT128" i="5"/>
  <c r="AS128" i="5"/>
  <c r="AR128" i="5"/>
  <c r="AQ128" i="5"/>
  <c r="AP128" i="5"/>
  <c r="AO128" i="5"/>
  <c r="AN128" i="5"/>
  <c r="AM128" i="5"/>
  <c r="AL128" i="5"/>
  <c r="AK128" i="5"/>
  <c r="AJ128" i="5"/>
  <c r="AI128" i="5"/>
  <c r="AH128" i="5"/>
  <c r="AG128" i="5"/>
  <c r="AF128" i="5"/>
  <c r="AE128" i="5"/>
  <c r="AD128" i="5"/>
  <c r="AC128" i="5"/>
  <c r="AB128" i="5"/>
  <c r="AA128" i="5"/>
  <c r="Z128" i="5"/>
  <c r="Y128" i="5"/>
  <c r="X128" i="5"/>
  <c r="W128" i="5"/>
  <c r="V128" i="5"/>
  <c r="U128" i="5"/>
  <c r="T128" i="5"/>
  <c r="S128" i="5"/>
  <c r="R128" i="5"/>
  <c r="Q128" i="5"/>
  <c r="P128" i="5"/>
  <c r="O128" i="5"/>
  <c r="N128" i="5"/>
  <c r="M128" i="5"/>
  <c r="L128" i="5"/>
  <c r="K128" i="5"/>
  <c r="J128" i="5"/>
  <c r="I128" i="5"/>
  <c r="H128" i="5"/>
  <c r="G128" i="5"/>
  <c r="F128" i="5"/>
  <c r="E128" i="5"/>
  <c r="BB127" i="5"/>
  <c r="BB126" i="5"/>
  <c r="BB125" i="5"/>
  <c r="BB124" i="5"/>
  <c r="AZ123" i="5"/>
  <c r="AY123" i="5"/>
  <c r="AX123" i="5"/>
  <c r="AW123" i="5"/>
  <c r="AV123" i="5"/>
  <c r="AU123" i="5"/>
  <c r="AT123" i="5"/>
  <c r="AS123" i="5"/>
  <c r="AR123" i="5"/>
  <c r="AQ123" i="5"/>
  <c r="AP123" i="5"/>
  <c r="AO123" i="5"/>
  <c r="AN123" i="5"/>
  <c r="AM123" i="5"/>
  <c r="AL123" i="5"/>
  <c r="AK123" i="5"/>
  <c r="AJ123" i="5"/>
  <c r="AI123" i="5"/>
  <c r="AH123" i="5"/>
  <c r="AG123" i="5"/>
  <c r="AF123" i="5"/>
  <c r="AE123" i="5"/>
  <c r="AD123" i="5"/>
  <c r="AC123" i="5"/>
  <c r="AB123" i="5"/>
  <c r="AA123" i="5"/>
  <c r="Z123" i="5"/>
  <c r="Y123" i="5"/>
  <c r="X123" i="5"/>
  <c r="W123" i="5"/>
  <c r="V123" i="5"/>
  <c r="U123" i="5"/>
  <c r="T123" i="5"/>
  <c r="S123" i="5"/>
  <c r="R123" i="5"/>
  <c r="Q123" i="5"/>
  <c r="P123" i="5"/>
  <c r="O123" i="5"/>
  <c r="N123" i="5"/>
  <c r="M123" i="5"/>
  <c r="L123" i="5"/>
  <c r="K123" i="5"/>
  <c r="J123" i="5"/>
  <c r="I123" i="5"/>
  <c r="H123" i="5"/>
  <c r="G123" i="5"/>
  <c r="F123" i="5"/>
  <c r="E123" i="5"/>
  <c r="BB122" i="5"/>
  <c r="BB121" i="5"/>
  <c r="AZ120" i="5"/>
  <c r="AY120" i="5"/>
  <c r="AX120" i="5"/>
  <c r="AW120" i="5"/>
  <c r="AV120" i="5"/>
  <c r="AU120" i="5"/>
  <c r="AT120" i="5"/>
  <c r="AS120" i="5"/>
  <c r="AR120" i="5"/>
  <c r="AQ120" i="5"/>
  <c r="AP120" i="5"/>
  <c r="AO120" i="5"/>
  <c r="AN120" i="5"/>
  <c r="AM120" i="5"/>
  <c r="AL120" i="5"/>
  <c r="AK120" i="5"/>
  <c r="AJ120" i="5"/>
  <c r="AI120" i="5"/>
  <c r="AH120" i="5"/>
  <c r="AG120" i="5"/>
  <c r="AF120" i="5"/>
  <c r="AE120" i="5"/>
  <c r="AD120" i="5"/>
  <c r="AC120" i="5"/>
  <c r="AB120" i="5"/>
  <c r="AA120" i="5"/>
  <c r="Z120" i="5"/>
  <c r="Y120" i="5"/>
  <c r="X120" i="5"/>
  <c r="W120" i="5"/>
  <c r="V120" i="5"/>
  <c r="U120" i="5"/>
  <c r="T120" i="5"/>
  <c r="S120" i="5"/>
  <c r="R120" i="5"/>
  <c r="Q120" i="5"/>
  <c r="P120" i="5"/>
  <c r="O120" i="5"/>
  <c r="N120" i="5"/>
  <c r="M120" i="5"/>
  <c r="L120" i="5"/>
  <c r="K120" i="5"/>
  <c r="J120" i="5"/>
  <c r="I120" i="5"/>
  <c r="H120" i="5"/>
  <c r="G120" i="5"/>
  <c r="F120" i="5"/>
  <c r="E120" i="5"/>
  <c r="BB119" i="5"/>
  <c r="BB118" i="5"/>
  <c r="AZ117" i="5"/>
  <c r="AY117" i="5"/>
  <c r="AX117" i="5"/>
  <c r="AW117" i="5"/>
  <c r="AV117" i="5"/>
  <c r="AU117" i="5"/>
  <c r="AT117" i="5"/>
  <c r="AS117" i="5"/>
  <c r="AR117" i="5"/>
  <c r="AQ117" i="5"/>
  <c r="AP117" i="5"/>
  <c r="AO117" i="5"/>
  <c r="AN117" i="5"/>
  <c r="AM117" i="5"/>
  <c r="AL117" i="5"/>
  <c r="AK117" i="5"/>
  <c r="AJ117" i="5"/>
  <c r="AI117" i="5"/>
  <c r="AH117" i="5"/>
  <c r="AG117" i="5"/>
  <c r="AF117" i="5"/>
  <c r="AE117" i="5"/>
  <c r="AD117" i="5"/>
  <c r="AC117" i="5"/>
  <c r="AB117" i="5"/>
  <c r="AA117" i="5"/>
  <c r="Z117" i="5"/>
  <c r="Y117" i="5"/>
  <c r="X117" i="5"/>
  <c r="W117" i="5"/>
  <c r="V117" i="5"/>
  <c r="U117" i="5"/>
  <c r="T117" i="5"/>
  <c r="S117" i="5"/>
  <c r="R117" i="5"/>
  <c r="Q117" i="5"/>
  <c r="P117" i="5"/>
  <c r="O117" i="5"/>
  <c r="N117" i="5"/>
  <c r="M117" i="5"/>
  <c r="L117" i="5"/>
  <c r="K117" i="5"/>
  <c r="J117" i="5"/>
  <c r="I117" i="5"/>
  <c r="H117" i="5"/>
  <c r="G117" i="5"/>
  <c r="F117" i="5"/>
  <c r="E117" i="5"/>
  <c r="BB116" i="5"/>
  <c r="BB115" i="5"/>
  <c r="BB114" i="5"/>
  <c r="BB113" i="5"/>
  <c r="BB112" i="5"/>
  <c r="BB111" i="5"/>
  <c r="AZ110" i="5"/>
  <c r="AY110" i="5"/>
  <c r="AX110" i="5"/>
  <c r="AW110" i="5"/>
  <c r="AV110" i="5"/>
  <c r="AU110" i="5"/>
  <c r="AT110" i="5"/>
  <c r="AS110" i="5"/>
  <c r="AR110" i="5"/>
  <c r="AQ110" i="5"/>
  <c r="AP110" i="5"/>
  <c r="AO110" i="5"/>
  <c r="AN110" i="5"/>
  <c r="AM110" i="5"/>
  <c r="AL110" i="5"/>
  <c r="AK110" i="5"/>
  <c r="AJ110" i="5"/>
  <c r="AI110" i="5"/>
  <c r="AH110" i="5"/>
  <c r="AG110" i="5"/>
  <c r="AF110" i="5"/>
  <c r="AE110" i="5"/>
  <c r="AD110" i="5"/>
  <c r="AC110" i="5"/>
  <c r="AB110" i="5"/>
  <c r="AA110" i="5"/>
  <c r="Z110" i="5"/>
  <c r="Y110" i="5"/>
  <c r="X110" i="5"/>
  <c r="W110" i="5"/>
  <c r="V110" i="5"/>
  <c r="U110" i="5"/>
  <c r="T110" i="5"/>
  <c r="S110" i="5"/>
  <c r="R110" i="5"/>
  <c r="Q110" i="5"/>
  <c r="P110" i="5"/>
  <c r="O110" i="5"/>
  <c r="N110" i="5"/>
  <c r="M110" i="5"/>
  <c r="L110" i="5"/>
  <c r="K110" i="5"/>
  <c r="J110" i="5"/>
  <c r="I110" i="5"/>
  <c r="H110" i="5"/>
  <c r="G110" i="5"/>
  <c r="F110" i="5"/>
  <c r="E110" i="5"/>
  <c r="BB109" i="5"/>
  <c r="AZ108" i="5"/>
  <c r="AY108" i="5"/>
  <c r="AX108" i="5"/>
  <c r="AW108" i="5"/>
  <c r="AV108" i="5"/>
  <c r="AU108" i="5"/>
  <c r="AT108" i="5"/>
  <c r="AS108" i="5"/>
  <c r="AR108" i="5"/>
  <c r="AQ108" i="5"/>
  <c r="AP108" i="5"/>
  <c r="AO108" i="5"/>
  <c r="AN108" i="5"/>
  <c r="AM108" i="5"/>
  <c r="AL108" i="5"/>
  <c r="AK108" i="5"/>
  <c r="AJ108" i="5"/>
  <c r="AI108" i="5"/>
  <c r="AH108" i="5"/>
  <c r="AG108" i="5"/>
  <c r="AF108" i="5"/>
  <c r="AE108" i="5"/>
  <c r="AD108" i="5"/>
  <c r="AC108" i="5"/>
  <c r="AB108" i="5"/>
  <c r="AA108" i="5"/>
  <c r="Z108" i="5"/>
  <c r="Y108" i="5"/>
  <c r="X108" i="5"/>
  <c r="W108" i="5"/>
  <c r="V108" i="5"/>
  <c r="U108" i="5"/>
  <c r="T108" i="5"/>
  <c r="S108" i="5"/>
  <c r="R108" i="5"/>
  <c r="Q108" i="5"/>
  <c r="P108" i="5"/>
  <c r="O108" i="5"/>
  <c r="N108" i="5"/>
  <c r="M108" i="5"/>
  <c r="L108" i="5"/>
  <c r="K108" i="5"/>
  <c r="J108" i="5"/>
  <c r="I108" i="5"/>
  <c r="H108" i="5"/>
  <c r="G108" i="5"/>
  <c r="F108" i="5"/>
  <c r="E108" i="5"/>
  <c r="BB107" i="5"/>
  <c r="BB106" i="5"/>
  <c r="BB105" i="5"/>
  <c r="BB104" i="5"/>
  <c r="BB103" i="5"/>
  <c r="BB102" i="5"/>
  <c r="BB101" i="5"/>
  <c r="BB100" i="5"/>
  <c r="BB99" i="5"/>
  <c r="BB98" i="5"/>
  <c r="BB97" i="5"/>
  <c r="BB96" i="5"/>
  <c r="BB95" i="5"/>
  <c r="BB94" i="5"/>
  <c r="BB93" i="5"/>
  <c r="BB92" i="5"/>
  <c r="BB91" i="5"/>
  <c r="BB90" i="5"/>
  <c r="BB89" i="5"/>
  <c r="BB88" i="5"/>
  <c r="AZ87" i="5"/>
  <c r="AY87" i="5"/>
  <c r="AX87" i="5"/>
  <c r="AW87" i="5"/>
  <c r="AV87" i="5"/>
  <c r="AU87" i="5"/>
  <c r="AT87" i="5"/>
  <c r="AS87" i="5"/>
  <c r="AR87" i="5"/>
  <c r="AQ87" i="5"/>
  <c r="AP87" i="5"/>
  <c r="AO87" i="5"/>
  <c r="AN87" i="5"/>
  <c r="AM87" i="5"/>
  <c r="AL87" i="5"/>
  <c r="AK87" i="5"/>
  <c r="AJ87" i="5"/>
  <c r="AI87" i="5"/>
  <c r="AH87" i="5"/>
  <c r="AG87" i="5"/>
  <c r="AF87" i="5"/>
  <c r="AE87" i="5"/>
  <c r="AD87" i="5"/>
  <c r="AC87" i="5"/>
  <c r="AB87" i="5"/>
  <c r="AA87" i="5"/>
  <c r="Z87" i="5"/>
  <c r="Y87" i="5"/>
  <c r="X87" i="5"/>
  <c r="W87" i="5"/>
  <c r="V87" i="5"/>
  <c r="U87" i="5"/>
  <c r="T87" i="5"/>
  <c r="S87" i="5"/>
  <c r="R87" i="5"/>
  <c r="Q87" i="5"/>
  <c r="P87" i="5"/>
  <c r="O87" i="5"/>
  <c r="N87" i="5"/>
  <c r="M87" i="5"/>
  <c r="L87" i="5"/>
  <c r="K87" i="5"/>
  <c r="J87" i="5"/>
  <c r="I87" i="5"/>
  <c r="H87" i="5"/>
  <c r="G87" i="5"/>
  <c r="F87" i="5"/>
  <c r="E87" i="5"/>
  <c r="BB86" i="5"/>
  <c r="BB85" i="5"/>
  <c r="BB84" i="5"/>
  <c r="BB83" i="5"/>
  <c r="AZ82" i="5"/>
  <c r="AY82" i="5"/>
  <c r="AX82" i="5"/>
  <c r="AW82" i="5"/>
  <c r="AV82" i="5"/>
  <c r="AU82" i="5"/>
  <c r="AT82" i="5"/>
  <c r="AS82" i="5"/>
  <c r="AR82" i="5"/>
  <c r="AQ82" i="5"/>
  <c r="AP82" i="5"/>
  <c r="AO82" i="5"/>
  <c r="AN82" i="5"/>
  <c r="AM82" i="5"/>
  <c r="AL82" i="5"/>
  <c r="AK82" i="5"/>
  <c r="AJ82" i="5"/>
  <c r="AI82" i="5"/>
  <c r="AH82" i="5"/>
  <c r="AG82" i="5"/>
  <c r="AF82" i="5"/>
  <c r="AE82" i="5"/>
  <c r="AD82" i="5"/>
  <c r="AC82" i="5"/>
  <c r="AB82" i="5"/>
  <c r="AA82" i="5"/>
  <c r="Z82" i="5"/>
  <c r="Y82" i="5"/>
  <c r="X82" i="5"/>
  <c r="W82" i="5"/>
  <c r="V82" i="5"/>
  <c r="U82" i="5"/>
  <c r="T82" i="5"/>
  <c r="S82" i="5"/>
  <c r="R82" i="5"/>
  <c r="Q82" i="5"/>
  <c r="P82" i="5"/>
  <c r="O82" i="5"/>
  <c r="N82" i="5"/>
  <c r="M82" i="5"/>
  <c r="L82" i="5"/>
  <c r="K82" i="5"/>
  <c r="J82" i="5"/>
  <c r="I82" i="5"/>
  <c r="H82" i="5"/>
  <c r="G82" i="5"/>
  <c r="F82" i="5"/>
  <c r="E82" i="5"/>
  <c r="BB81" i="5"/>
  <c r="BB80" i="5"/>
  <c r="BB79" i="5"/>
  <c r="BB78" i="5"/>
  <c r="AZ77" i="5"/>
  <c r="AY77" i="5"/>
  <c r="AX77" i="5"/>
  <c r="AW77" i="5"/>
  <c r="AV77" i="5"/>
  <c r="AU77" i="5"/>
  <c r="AT77" i="5"/>
  <c r="AS77" i="5"/>
  <c r="AR77" i="5"/>
  <c r="AQ77" i="5"/>
  <c r="AP77" i="5"/>
  <c r="AO77" i="5"/>
  <c r="AN77" i="5"/>
  <c r="AM77" i="5"/>
  <c r="AL77" i="5"/>
  <c r="AK77" i="5"/>
  <c r="AJ77" i="5"/>
  <c r="AI77" i="5"/>
  <c r="AH77" i="5"/>
  <c r="AG77" i="5"/>
  <c r="AF77" i="5"/>
  <c r="AE77" i="5"/>
  <c r="AD77" i="5"/>
  <c r="AC77" i="5"/>
  <c r="AB77" i="5"/>
  <c r="AA77" i="5"/>
  <c r="Z77" i="5"/>
  <c r="Y77" i="5"/>
  <c r="X77" i="5"/>
  <c r="W77" i="5"/>
  <c r="V77" i="5"/>
  <c r="U77" i="5"/>
  <c r="T77" i="5"/>
  <c r="S77" i="5"/>
  <c r="R77" i="5"/>
  <c r="Q77" i="5"/>
  <c r="P77" i="5"/>
  <c r="O77" i="5"/>
  <c r="N77" i="5"/>
  <c r="M77" i="5"/>
  <c r="L77" i="5"/>
  <c r="K77" i="5"/>
  <c r="J77" i="5"/>
  <c r="I77" i="5"/>
  <c r="H77" i="5"/>
  <c r="G77" i="5"/>
  <c r="F77" i="5"/>
  <c r="E77" i="5"/>
  <c r="BB76" i="5"/>
  <c r="BB75" i="5"/>
  <c r="BB74" i="5"/>
  <c r="AZ73" i="5"/>
  <c r="AY73" i="5"/>
  <c r="AX73" i="5"/>
  <c r="AW73" i="5"/>
  <c r="AV73" i="5"/>
  <c r="AU73" i="5"/>
  <c r="AT73" i="5"/>
  <c r="AS73" i="5"/>
  <c r="AR73" i="5"/>
  <c r="AQ73" i="5"/>
  <c r="AP73" i="5"/>
  <c r="AO73" i="5"/>
  <c r="AN73" i="5"/>
  <c r="AM73" i="5"/>
  <c r="AL73" i="5"/>
  <c r="AK73" i="5"/>
  <c r="AJ73" i="5"/>
  <c r="AI73" i="5"/>
  <c r="AH73" i="5"/>
  <c r="AG73" i="5"/>
  <c r="AF73" i="5"/>
  <c r="AE73" i="5"/>
  <c r="AD73" i="5"/>
  <c r="AC73" i="5"/>
  <c r="AB73" i="5"/>
  <c r="AA73" i="5"/>
  <c r="Z73" i="5"/>
  <c r="Y73" i="5"/>
  <c r="X73" i="5"/>
  <c r="W73" i="5"/>
  <c r="V73" i="5"/>
  <c r="U73" i="5"/>
  <c r="T73" i="5"/>
  <c r="S73" i="5"/>
  <c r="R73" i="5"/>
  <c r="Q73" i="5"/>
  <c r="P73" i="5"/>
  <c r="O73" i="5"/>
  <c r="N73" i="5"/>
  <c r="M73" i="5"/>
  <c r="L73" i="5"/>
  <c r="K73" i="5"/>
  <c r="J73" i="5"/>
  <c r="I73" i="5"/>
  <c r="H73" i="5"/>
  <c r="G73" i="5"/>
  <c r="F73" i="5"/>
  <c r="E73" i="5"/>
  <c r="BB72" i="5"/>
  <c r="BB71" i="5"/>
  <c r="BB70" i="5"/>
  <c r="BB69" i="5"/>
  <c r="BB68" i="5"/>
  <c r="BB67" i="5"/>
  <c r="BB66" i="5"/>
  <c r="AZ65" i="5"/>
  <c r="AY65" i="5"/>
  <c r="AX65" i="5"/>
  <c r="AW65" i="5"/>
  <c r="AV65" i="5"/>
  <c r="AU65" i="5"/>
  <c r="AT65" i="5"/>
  <c r="AS65" i="5"/>
  <c r="AR65" i="5"/>
  <c r="AQ65" i="5"/>
  <c r="AP65" i="5"/>
  <c r="AO65" i="5"/>
  <c r="AN65" i="5"/>
  <c r="AM65" i="5"/>
  <c r="AL65" i="5"/>
  <c r="AK65" i="5"/>
  <c r="AJ65" i="5"/>
  <c r="AI65" i="5"/>
  <c r="AH65" i="5"/>
  <c r="AG65" i="5"/>
  <c r="AF65" i="5"/>
  <c r="AE65" i="5"/>
  <c r="AD65" i="5"/>
  <c r="AC65" i="5"/>
  <c r="AB65" i="5"/>
  <c r="AA65" i="5"/>
  <c r="Z65" i="5"/>
  <c r="Y65" i="5"/>
  <c r="X65" i="5"/>
  <c r="W65" i="5"/>
  <c r="V65" i="5"/>
  <c r="U65" i="5"/>
  <c r="T65" i="5"/>
  <c r="S65" i="5"/>
  <c r="R65" i="5"/>
  <c r="Q65" i="5"/>
  <c r="P65" i="5"/>
  <c r="O65" i="5"/>
  <c r="N65" i="5"/>
  <c r="M65" i="5"/>
  <c r="L65" i="5"/>
  <c r="K65" i="5"/>
  <c r="J65" i="5"/>
  <c r="I65" i="5"/>
  <c r="BB65" i="5" s="1"/>
  <c r="H65" i="5"/>
  <c r="G65" i="5"/>
  <c r="F65" i="5"/>
  <c r="E65" i="5"/>
  <c r="BB64" i="5"/>
  <c r="BB63" i="5"/>
  <c r="BB62" i="5"/>
  <c r="BB61" i="5"/>
  <c r="BB60" i="5"/>
  <c r="BB59" i="5"/>
  <c r="BB58" i="5"/>
  <c r="AZ57" i="5"/>
  <c r="AY57" i="5"/>
  <c r="AX57" i="5"/>
  <c r="AW57" i="5"/>
  <c r="AV57" i="5"/>
  <c r="AU57" i="5"/>
  <c r="AT57" i="5"/>
  <c r="AS57" i="5"/>
  <c r="AR57" i="5"/>
  <c r="AQ57" i="5"/>
  <c r="AP57" i="5"/>
  <c r="AO57" i="5"/>
  <c r="AN57" i="5"/>
  <c r="AM57" i="5"/>
  <c r="AL57" i="5"/>
  <c r="AK57" i="5"/>
  <c r="AJ57" i="5"/>
  <c r="AI57" i="5"/>
  <c r="AH57" i="5"/>
  <c r="AG57" i="5"/>
  <c r="AF57" i="5"/>
  <c r="AE57" i="5"/>
  <c r="AD57" i="5"/>
  <c r="AC57" i="5"/>
  <c r="AB57" i="5"/>
  <c r="AA57" i="5"/>
  <c r="Z57" i="5"/>
  <c r="Y57" i="5"/>
  <c r="X57" i="5"/>
  <c r="W57" i="5"/>
  <c r="V57" i="5"/>
  <c r="U57" i="5"/>
  <c r="T57" i="5"/>
  <c r="S57" i="5"/>
  <c r="R57" i="5"/>
  <c r="Q57" i="5"/>
  <c r="P57" i="5"/>
  <c r="O57" i="5"/>
  <c r="N57" i="5"/>
  <c r="M57" i="5"/>
  <c r="L57" i="5"/>
  <c r="K57" i="5"/>
  <c r="J57" i="5"/>
  <c r="I57" i="5"/>
  <c r="H57" i="5"/>
  <c r="G57" i="5"/>
  <c r="F57" i="5"/>
  <c r="E57" i="5"/>
  <c r="BB56" i="5"/>
  <c r="BB55" i="5"/>
  <c r="BB54" i="5"/>
  <c r="BB53" i="5"/>
  <c r="BB52" i="5"/>
  <c r="BB51" i="5"/>
  <c r="BB50" i="5"/>
  <c r="BB49" i="5"/>
  <c r="BB48" i="5"/>
  <c r="AZ47" i="5"/>
  <c r="AY47" i="5"/>
  <c r="AX47" i="5"/>
  <c r="AW47" i="5"/>
  <c r="AV47" i="5"/>
  <c r="AU47" i="5"/>
  <c r="AT47" i="5"/>
  <c r="AS47" i="5"/>
  <c r="AR47" i="5"/>
  <c r="AQ47" i="5"/>
  <c r="AP47" i="5"/>
  <c r="AO47" i="5"/>
  <c r="AN47" i="5"/>
  <c r="AM47" i="5"/>
  <c r="AL47" i="5"/>
  <c r="AK47" i="5"/>
  <c r="AJ47" i="5"/>
  <c r="AI47" i="5"/>
  <c r="AH47" i="5"/>
  <c r="AG47" i="5"/>
  <c r="AF47" i="5"/>
  <c r="AE47" i="5"/>
  <c r="AD47" i="5"/>
  <c r="AC47" i="5"/>
  <c r="AB47" i="5"/>
  <c r="AA47" i="5"/>
  <c r="Z47" i="5"/>
  <c r="Y47" i="5"/>
  <c r="X47" i="5"/>
  <c r="W47" i="5"/>
  <c r="V47" i="5"/>
  <c r="U47" i="5"/>
  <c r="T47" i="5"/>
  <c r="S47" i="5"/>
  <c r="R47" i="5"/>
  <c r="Q47" i="5"/>
  <c r="P47" i="5"/>
  <c r="O47" i="5"/>
  <c r="N47" i="5"/>
  <c r="M47" i="5"/>
  <c r="L47" i="5"/>
  <c r="K47" i="5"/>
  <c r="J47" i="5"/>
  <c r="I47" i="5"/>
  <c r="H47" i="5"/>
  <c r="G47" i="5"/>
  <c r="F47" i="5"/>
  <c r="E47" i="5"/>
  <c r="BB46" i="5"/>
  <c r="BB45" i="5"/>
  <c r="BB44" i="5"/>
  <c r="AZ43" i="5"/>
  <c r="AY43" i="5"/>
  <c r="AX43" i="5"/>
  <c r="AW43" i="5"/>
  <c r="AV43" i="5"/>
  <c r="AU43" i="5"/>
  <c r="AT43" i="5"/>
  <c r="AS43" i="5"/>
  <c r="AR43" i="5"/>
  <c r="AQ43" i="5"/>
  <c r="AP43" i="5"/>
  <c r="AO43" i="5"/>
  <c r="AN43" i="5"/>
  <c r="AM43" i="5"/>
  <c r="AL43" i="5"/>
  <c r="AK43" i="5"/>
  <c r="AJ43" i="5"/>
  <c r="AI43" i="5"/>
  <c r="AH43" i="5"/>
  <c r="AG43" i="5"/>
  <c r="AF43" i="5"/>
  <c r="AE43" i="5"/>
  <c r="AD43" i="5"/>
  <c r="AC43" i="5"/>
  <c r="AB43" i="5"/>
  <c r="AA43" i="5"/>
  <c r="Z43" i="5"/>
  <c r="Y43" i="5"/>
  <c r="X43" i="5"/>
  <c r="W43" i="5"/>
  <c r="V43" i="5"/>
  <c r="U43" i="5"/>
  <c r="T43" i="5"/>
  <c r="S43" i="5"/>
  <c r="R43" i="5"/>
  <c r="Q43" i="5"/>
  <c r="P43" i="5"/>
  <c r="O43" i="5"/>
  <c r="N43" i="5"/>
  <c r="M43" i="5"/>
  <c r="L43" i="5"/>
  <c r="K43" i="5"/>
  <c r="J43" i="5"/>
  <c r="I43" i="5"/>
  <c r="H43" i="5"/>
  <c r="G43" i="5"/>
  <c r="F43" i="5"/>
  <c r="E43" i="5"/>
  <c r="BB42" i="5"/>
  <c r="BB41" i="5"/>
  <c r="BA40" i="5"/>
  <c r="AZ40" i="5"/>
  <c r="AY40" i="5"/>
  <c r="AX40" i="5"/>
  <c r="AW40" i="5"/>
  <c r="AV40" i="5"/>
  <c r="AU40" i="5"/>
  <c r="AT40" i="5"/>
  <c r="AS40" i="5"/>
  <c r="AR40" i="5"/>
  <c r="AQ40" i="5"/>
  <c r="AP40" i="5"/>
  <c r="AO40" i="5"/>
  <c r="AN40" i="5"/>
  <c r="AM40" i="5"/>
  <c r="AL40" i="5"/>
  <c r="AK40" i="5"/>
  <c r="AJ40" i="5"/>
  <c r="AI40" i="5"/>
  <c r="AH40" i="5"/>
  <c r="AG40" i="5"/>
  <c r="AF40" i="5"/>
  <c r="AE40" i="5"/>
  <c r="AD40" i="5"/>
  <c r="AC40" i="5"/>
  <c r="AB40" i="5"/>
  <c r="AA40" i="5"/>
  <c r="Z40" i="5"/>
  <c r="Y40" i="5"/>
  <c r="X40" i="5"/>
  <c r="W40" i="5"/>
  <c r="V40" i="5"/>
  <c r="U40" i="5"/>
  <c r="T40" i="5"/>
  <c r="S40" i="5"/>
  <c r="R40" i="5"/>
  <c r="Q40" i="5"/>
  <c r="P40" i="5"/>
  <c r="O40" i="5"/>
  <c r="N40" i="5"/>
  <c r="M40" i="5"/>
  <c r="L40" i="5"/>
  <c r="K40" i="5"/>
  <c r="J40" i="5"/>
  <c r="I40" i="5"/>
  <c r="H40" i="5"/>
  <c r="G40" i="5"/>
  <c r="F40" i="5"/>
  <c r="E40" i="5"/>
  <c r="BB39" i="5"/>
  <c r="BB38" i="5"/>
  <c r="AZ37" i="5"/>
  <c r="AY37" i="5"/>
  <c r="AX37" i="5"/>
  <c r="AW37" i="5"/>
  <c r="AV37" i="5"/>
  <c r="AU37" i="5"/>
  <c r="AT37" i="5"/>
  <c r="AS37" i="5"/>
  <c r="AR37" i="5"/>
  <c r="AQ37" i="5"/>
  <c r="AP37" i="5"/>
  <c r="AO37" i="5"/>
  <c r="AN37" i="5"/>
  <c r="AM37" i="5"/>
  <c r="AL37" i="5"/>
  <c r="AK37" i="5"/>
  <c r="AJ37" i="5"/>
  <c r="AI37" i="5"/>
  <c r="AH37" i="5"/>
  <c r="AG37" i="5"/>
  <c r="AF37" i="5"/>
  <c r="AE37" i="5"/>
  <c r="AD37" i="5"/>
  <c r="AC37" i="5"/>
  <c r="AB37" i="5"/>
  <c r="AA37" i="5"/>
  <c r="Z37" i="5"/>
  <c r="Y37" i="5"/>
  <c r="X37" i="5"/>
  <c r="W37" i="5"/>
  <c r="V37" i="5"/>
  <c r="U37" i="5"/>
  <c r="T37" i="5"/>
  <c r="S37" i="5"/>
  <c r="R37" i="5"/>
  <c r="Q37" i="5"/>
  <c r="P37" i="5"/>
  <c r="O37" i="5"/>
  <c r="N37" i="5"/>
  <c r="M37" i="5"/>
  <c r="L37" i="5"/>
  <c r="K37" i="5"/>
  <c r="J37" i="5"/>
  <c r="I37" i="5"/>
  <c r="H37" i="5"/>
  <c r="G37" i="5"/>
  <c r="F37" i="5"/>
  <c r="E37" i="5"/>
  <c r="BB36" i="5"/>
  <c r="BB35" i="5"/>
  <c r="AZ34" i="5"/>
  <c r="AY34" i="5"/>
  <c r="AX34" i="5"/>
  <c r="AW34" i="5"/>
  <c r="AV34" i="5"/>
  <c r="AU34" i="5"/>
  <c r="AT34" i="5"/>
  <c r="AS34" i="5"/>
  <c r="AR34" i="5"/>
  <c r="AQ34" i="5"/>
  <c r="AP34" i="5"/>
  <c r="AO34" i="5"/>
  <c r="AN34" i="5"/>
  <c r="AM34" i="5"/>
  <c r="AL34" i="5"/>
  <c r="AK34" i="5"/>
  <c r="AJ34" i="5"/>
  <c r="AI34" i="5"/>
  <c r="AH34" i="5"/>
  <c r="AG34" i="5"/>
  <c r="AF34" i="5"/>
  <c r="AE34" i="5"/>
  <c r="AD34" i="5"/>
  <c r="AC34" i="5"/>
  <c r="AB34" i="5"/>
  <c r="AA34" i="5"/>
  <c r="Z34" i="5"/>
  <c r="Y34" i="5"/>
  <c r="X34" i="5"/>
  <c r="W34" i="5"/>
  <c r="V34" i="5"/>
  <c r="U34" i="5"/>
  <c r="T34" i="5"/>
  <c r="S34" i="5"/>
  <c r="R34" i="5"/>
  <c r="Q34" i="5"/>
  <c r="P34" i="5"/>
  <c r="O34" i="5"/>
  <c r="N34" i="5"/>
  <c r="M34" i="5"/>
  <c r="L34" i="5"/>
  <c r="K34" i="5"/>
  <c r="J34" i="5"/>
  <c r="I34" i="5"/>
  <c r="H34" i="5"/>
  <c r="G34" i="5"/>
  <c r="F34" i="5"/>
  <c r="E34" i="5"/>
  <c r="BB33" i="5"/>
  <c r="BB32" i="5"/>
  <c r="AZ31" i="5"/>
  <c r="AY31" i="5"/>
  <c r="AX31" i="5"/>
  <c r="AW31" i="5"/>
  <c r="AV31" i="5"/>
  <c r="AU31" i="5"/>
  <c r="AT31" i="5"/>
  <c r="AS31" i="5"/>
  <c r="AR31" i="5"/>
  <c r="AQ31" i="5"/>
  <c r="AP31" i="5"/>
  <c r="AO31" i="5"/>
  <c r="AN31" i="5"/>
  <c r="AM31" i="5"/>
  <c r="AL31" i="5"/>
  <c r="AK31" i="5"/>
  <c r="AJ31" i="5"/>
  <c r="AI31" i="5"/>
  <c r="AH31" i="5"/>
  <c r="AG31" i="5"/>
  <c r="AF31" i="5"/>
  <c r="AE31" i="5"/>
  <c r="AD31" i="5"/>
  <c r="AC31" i="5"/>
  <c r="AB31" i="5"/>
  <c r="AA31" i="5"/>
  <c r="Z31" i="5"/>
  <c r="Y31" i="5"/>
  <c r="X31" i="5"/>
  <c r="W31" i="5"/>
  <c r="V31" i="5"/>
  <c r="U31" i="5"/>
  <c r="T31" i="5"/>
  <c r="S31" i="5"/>
  <c r="R31" i="5"/>
  <c r="Q31" i="5"/>
  <c r="P31" i="5"/>
  <c r="O31" i="5"/>
  <c r="N31" i="5"/>
  <c r="M31" i="5"/>
  <c r="L31" i="5"/>
  <c r="K31" i="5"/>
  <c r="J31" i="5"/>
  <c r="I31" i="5"/>
  <c r="H31" i="5"/>
  <c r="G31" i="5"/>
  <c r="F31" i="5"/>
  <c r="E31" i="5"/>
  <c r="BB30" i="5"/>
  <c r="BB29" i="5"/>
  <c r="BB28" i="5"/>
  <c r="BB27" i="5"/>
  <c r="BB26" i="5"/>
  <c r="BB25" i="5"/>
  <c r="BB24" i="5"/>
  <c r="BB23" i="5"/>
  <c r="BB22"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BB20" i="5"/>
  <c r="BB19" i="5"/>
  <c r="BB18" i="5"/>
  <c r="BB17"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BB15" i="5"/>
  <c r="BB14" i="5"/>
  <c r="BB13" i="5"/>
  <c r="BB12" i="5"/>
  <c r="BB11" i="5"/>
  <c r="BB10" i="5"/>
  <c r="BB9" i="5"/>
  <c r="BB8" i="5"/>
  <c r="BB7" i="5"/>
  <c r="BB6" i="5"/>
  <c r="BB5" i="5"/>
  <c r="BB4" i="5"/>
  <c r="CG274" i="4"/>
  <c r="CF274" i="4"/>
  <c r="CE274" i="4"/>
  <c r="CD274" i="4"/>
  <c r="CC274" i="4"/>
  <c r="CB274" i="4"/>
  <c r="CA274" i="4"/>
  <c r="BZ274" i="4"/>
  <c r="BY274" i="4"/>
  <c r="BX274" i="4"/>
  <c r="BW274" i="4"/>
  <c r="BV274" i="4"/>
  <c r="BU274" i="4"/>
  <c r="BT274" i="4"/>
  <c r="BS274" i="4"/>
  <c r="BR274" i="4"/>
  <c r="BQ274" i="4"/>
  <c r="BP274" i="4"/>
  <c r="BO274" i="4"/>
  <c r="BN274" i="4"/>
  <c r="BM274" i="4"/>
  <c r="BL274" i="4"/>
  <c r="BK274" i="4"/>
  <c r="BJ274" i="4"/>
  <c r="BI274" i="4"/>
  <c r="BH274" i="4"/>
  <c r="BG274" i="4"/>
  <c r="BF274" i="4"/>
  <c r="BE274" i="4"/>
  <c r="BD274" i="4"/>
  <c r="BC274" i="4"/>
  <c r="BB274" i="4"/>
  <c r="BA274" i="4"/>
  <c r="AZ274" i="4"/>
  <c r="AY274" i="4"/>
  <c r="AX274" i="4"/>
  <c r="AW274" i="4"/>
  <c r="AV274" i="4"/>
  <c r="AU274" i="4"/>
  <c r="AT274" i="4"/>
  <c r="AS274" i="4"/>
  <c r="AR274" i="4"/>
  <c r="AQ274" i="4"/>
  <c r="AP274" i="4"/>
  <c r="AN274" i="4"/>
  <c r="AM274" i="4"/>
  <c r="AL274" i="4"/>
  <c r="AK274" i="4"/>
  <c r="AJ274" i="4"/>
  <c r="AI274" i="4"/>
  <c r="AH274" i="4"/>
  <c r="AG274" i="4"/>
  <c r="AF274" i="4"/>
  <c r="AE274" i="4"/>
  <c r="AD274" i="4"/>
  <c r="AC274" i="4"/>
  <c r="AB274" i="4"/>
  <c r="AA274" i="4"/>
  <c r="Z274" i="4"/>
  <c r="Y274" i="4"/>
  <c r="X274" i="4"/>
  <c r="W274" i="4"/>
  <c r="V274" i="4"/>
  <c r="U274" i="4"/>
  <c r="T274" i="4"/>
  <c r="S274" i="4"/>
  <c r="R274" i="4"/>
  <c r="Q274" i="4"/>
  <c r="P274" i="4"/>
  <c r="O274" i="4"/>
  <c r="N274" i="4"/>
  <c r="M274" i="4"/>
  <c r="L274" i="4"/>
  <c r="CH273" i="4"/>
  <c r="CH272" i="4"/>
  <c r="CH271" i="4"/>
  <c r="CH270" i="4"/>
  <c r="CH269" i="4"/>
  <c r="CH268" i="4"/>
  <c r="CH267" i="4"/>
  <c r="CH266" i="4"/>
  <c r="CH265" i="4"/>
  <c r="CH264" i="4"/>
  <c r="CH263" i="4"/>
  <c r="CH262" i="4"/>
  <c r="CH261" i="4"/>
  <c r="CH260" i="4"/>
  <c r="CH259" i="4"/>
  <c r="CH258" i="4"/>
  <c r="CH257" i="4"/>
  <c r="CH256" i="4"/>
  <c r="CH255" i="4"/>
  <c r="CH254" i="4"/>
  <c r="CH253" i="4"/>
  <c r="CH252" i="4"/>
  <c r="CH251" i="4"/>
  <c r="CH250" i="4"/>
  <c r="CH249" i="4"/>
  <c r="CH248" i="4"/>
  <c r="CH247" i="4"/>
  <c r="CH246" i="4"/>
  <c r="CH245" i="4"/>
  <c r="CH244" i="4"/>
  <c r="CH243" i="4"/>
  <c r="CH242" i="4"/>
  <c r="CH241" i="4"/>
  <c r="CH240" i="4"/>
  <c r="CH239" i="4"/>
  <c r="CH238" i="4"/>
  <c r="CH237" i="4"/>
  <c r="CH236" i="4"/>
  <c r="CH235" i="4"/>
  <c r="CH234" i="4"/>
  <c r="CH233" i="4"/>
  <c r="CH232" i="4"/>
  <c r="CH231" i="4"/>
  <c r="CH230" i="4"/>
  <c r="CH229" i="4"/>
  <c r="CH228" i="4"/>
  <c r="CH227" i="4"/>
  <c r="CH226" i="4"/>
  <c r="CH225" i="4"/>
  <c r="CH224" i="4"/>
  <c r="CH223" i="4"/>
  <c r="CH222" i="4"/>
  <c r="CH221" i="4"/>
  <c r="CH220" i="4"/>
  <c r="CH219" i="4"/>
  <c r="CH218" i="4"/>
  <c r="CH217" i="4"/>
  <c r="CH216" i="4"/>
  <c r="CH215" i="4"/>
  <c r="CH214" i="4"/>
  <c r="CH213" i="4"/>
  <c r="CH212" i="4"/>
  <c r="CH211" i="4"/>
  <c r="CH210" i="4"/>
  <c r="CH209" i="4"/>
  <c r="CH208" i="4"/>
  <c r="CH207" i="4"/>
  <c r="CH206" i="4"/>
  <c r="CH205" i="4"/>
  <c r="CH204" i="4"/>
  <c r="CH203" i="4"/>
  <c r="CH202" i="4"/>
  <c r="CH201" i="4"/>
  <c r="CH200" i="4"/>
  <c r="CH199" i="4"/>
  <c r="CH198" i="4"/>
  <c r="CH197" i="4"/>
  <c r="CH196" i="4"/>
  <c r="CH195" i="4"/>
  <c r="CH194" i="4"/>
  <c r="CH193" i="4"/>
  <c r="CH192" i="4"/>
  <c r="CH191" i="4"/>
  <c r="CH190" i="4"/>
  <c r="CH189" i="4"/>
  <c r="CH188" i="4"/>
  <c r="CH187" i="4"/>
  <c r="CH186" i="4"/>
  <c r="CH185" i="4"/>
  <c r="CH184" i="4"/>
  <c r="CH183" i="4"/>
  <c r="CH182" i="4"/>
  <c r="CH181" i="4"/>
  <c r="CG180" i="4"/>
  <c r="CF180" i="4"/>
  <c r="CE180" i="4"/>
  <c r="CD180" i="4"/>
  <c r="CC180" i="4"/>
  <c r="CB180" i="4"/>
  <c r="CA180" i="4"/>
  <c r="BZ180" i="4"/>
  <c r="BY180" i="4"/>
  <c r="BX180" i="4"/>
  <c r="BW180" i="4"/>
  <c r="BV180" i="4"/>
  <c r="BU180" i="4"/>
  <c r="BT180" i="4"/>
  <c r="BS180" i="4"/>
  <c r="BR180" i="4"/>
  <c r="BQ180" i="4"/>
  <c r="BP180" i="4"/>
  <c r="BO180" i="4"/>
  <c r="BN180" i="4"/>
  <c r="BM180" i="4"/>
  <c r="BL180" i="4"/>
  <c r="BK180" i="4"/>
  <c r="BJ180" i="4"/>
  <c r="BI180" i="4"/>
  <c r="BH180" i="4"/>
  <c r="BG180" i="4"/>
  <c r="BF180" i="4"/>
  <c r="BE180" i="4"/>
  <c r="BD180" i="4"/>
  <c r="BC180" i="4"/>
  <c r="BB180" i="4"/>
  <c r="BA180" i="4"/>
  <c r="AZ180" i="4"/>
  <c r="AY180" i="4"/>
  <c r="AX180" i="4"/>
  <c r="AW180" i="4"/>
  <c r="AV180" i="4"/>
  <c r="AU180" i="4"/>
  <c r="AT180" i="4"/>
  <c r="AS180" i="4"/>
  <c r="AR180" i="4"/>
  <c r="AQ180" i="4"/>
  <c r="AP180" i="4"/>
  <c r="AO180" i="4"/>
  <c r="AN180" i="4"/>
  <c r="AM180" i="4"/>
  <c r="AL180" i="4"/>
  <c r="AK180" i="4"/>
  <c r="AJ180" i="4"/>
  <c r="AI180" i="4"/>
  <c r="AH180" i="4"/>
  <c r="AG180" i="4"/>
  <c r="AF180" i="4"/>
  <c r="AE180" i="4"/>
  <c r="AD180" i="4"/>
  <c r="AC180" i="4"/>
  <c r="AB180" i="4"/>
  <c r="AA180" i="4"/>
  <c r="Z180" i="4"/>
  <c r="Y180" i="4"/>
  <c r="X180" i="4"/>
  <c r="W180" i="4"/>
  <c r="V180" i="4"/>
  <c r="U180" i="4"/>
  <c r="T180" i="4"/>
  <c r="S180" i="4"/>
  <c r="R180" i="4"/>
  <c r="Q180" i="4"/>
  <c r="P180" i="4"/>
  <c r="O180" i="4"/>
  <c r="N180" i="4"/>
  <c r="M180" i="4"/>
  <c r="CH179" i="4"/>
  <c r="CG178" i="4"/>
  <c r="CF178" i="4"/>
  <c r="CE178" i="4"/>
  <c r="CD178" i="4"/>
  <c r="CC178" i="4"/>
  <c r="CB178" i="4"/>
  <c r="CA178" i="4"/>
  <c r="BZ178" i="4"/>
  <c r="BY178" i="4"/>
  <c r="BX178" i="4"/>
  <c r="BW178" i="4"/>
  <c r="BV178" i="4"/>
  <c r="BU178" i="4"/>
  <c r="BT178" i="4"/>
  <c r="BS178" i="4"/>
  <c r="BR178" i="4"/>
  <c r="BQ178" i="4"/>
  <c r="BP178" i="4"/>
  <c r="BO178" i="4"/>
  <c r="BN178" i="4"/>
  <c r="BM178" i="4"/>
  <c r="BL178" i="4"/>
  <c r="BK178" i="4"/>
  <c r="BJ178" i="4"/>
  <c r="BI178" i="4"/>
  <c r="BH178" i="4"/>
  <c r="BG178" i="4"/>
  <c r="BF178" i="4"/>
  <c r="BE178" i="4"/>
  <c r="BD178" i="4"/>
  <c r="BC178" i="4"/>
  <c r="BB178" i="4"/>
  <c r="BA178" i="4"/>
  <c r="AZ178" i="4"/>
  <c r="AY178" i="4"/>
  <c r="AX178" i="4"/>
  <c r="AW178" i="4"/>
  <c r="AV178" i="4"/>
  <c r="AU178" i="4"/>
  <c r="AT178" i="4"/>
  <c r="AS178" i="4"/>
  <c r="AR178" i="4"/>
  <c r="AQ178" i="4"/>
  <c r="AP178" i="4"/>
  <c r="AO178" i="4"/>
  <c r="AN178" i="4"/>
  <c r="AM178" i="4"/>
  <c r="AL178" i="4"/>
  <c r="AK178" i="4"/>
  <c r="AJ178" i="4"/>
  <c r="AI178" i="4"/>
  <c r="AH178" i="4"/>
  <c r="AG178" i="4"/>
  <c r="AF178" i="4"/>
  <c r="AE178" i="4"/>
  <c r="AD178" i="4"/>
  <c r="AC178" i="4"/>
  <c r="AB178" i="4"/>
  <c r="AA178" i="4"/>
  <c r="Z178" i="4"/>
  <c r="Y178" i="4"/>
  <c r="X178" i="4"/>
  <c r="W178" i="4"/>
  <c r="V178" i="4"/>
  <c r="U178" i="4"/>
  <c r="T178" i="4"/>
  <c r="S178" i="4"/>
  <c r="R178" i="4"/>
  <c r="Q178" i="4"/>
  <c r="P178" i="4"/>
  <c r="O178" i="4"/>
  <c r="N178" i="4"/>
  <c r="M178" i="4"/>
  <c r="CH177" i="4"/>
  <c r="CH176" i="4"/>
  <c r="CH175" i="4"/>
  <c r="CG174" i="4"/>
  <c r="CF174" i="4"/>
  <c r="CE174" i="4"/>
  <c r="CD174" i="4"/>
  <c r="CC174" i="4"/>
  <c r="CB174" i="4"/>
  <c r="CA174" i="4"/>
  <c r="BZ174" i="4"/>
  <c r="BY174" i="4"/>
  <c r="BX174" i="4"/>
  <c r="BW174" i="4"/>
  <c r="BV174" i="4"/>
  <c r="BU174" i="4"/>
  <c r="BT174" i="4"/>
  <c r="BS174" i="4"/>
  <c r="BR174" i="4"/>
  <c r="BQ174" i="4"/>
  <c r="BP174" i="4"/>
  <c r="BO174" i="4"/>
  <c r="BN174" i="4"/>
  <c r="BM174" i="4"/>
  <c r="BL174" i="4"/>
  <c r="BK174" i="4"/>
  <c r="BJ174" i="4"/>
  <c r="BI174" i="4"/>
  <c r="BH174" i="4"/>
  <c r="BG174" i="4"/>
  <c r="BF174" i="4"/>
  <c r="BE174" i="4"/>
  <c r="BD174" i="4"/>
  <c r="BC174" i="4"/>
  <c r="BB174" i="4"/>
  <c r="BA174" i="4"/>
  <c r="AZ174" i="4"/>
  <c r="AY174" i="4"/>
  <c r="AX174" i="4"/>
  <c r="AW174" i="4"/>
  <c r="AV174" i="4"/>
  <c r="AU174" i="4"/>
  <c r="AT174" i="4"/>
  <c r="AS174" i="4"/>
  <c r="AR174" i="4"/>
  <c r="AQ174" i="4"/>
  <c r="AP174" i="4"/>
  <c r="AO174" i="4"/>
  <c r="AN174" i="4"/>
  <c r="AM174" i="4"/>
  <c r="AL174" i="4"/>
  <c r="AK174" i="4"/>
  <c r="AJ174" i="4"/>
  <c r="AI174" i="4"/>
  <c r="AH174" i="4"/>
  <c r="AG174" i="4"/>
  <c r="AF174" i="4"/>
  <c r="AE174" i="4"/>
  <c r="AD174" i="4"/>
  <c r="AC174" i="4"/>
  <c r="AB174" i="4"/>
  <c r="AA174" i="4"/>
  <c r="Z174" i="4"/>
  <c r="Y174" i="4"/>
  <c r="X174" i="4"/>
  <c r="W174" i="4"/>
  <c r="V174" i="4"/>
  <c r="U174" i="4"/>
  <c r="T174" i="4"/>
  <c r="S174" i="4"/>
  <c r="R174" i="4"/>
  <c r="Q174" i="4"/>
  <c r="P174" i="4"/>
  <c r="O174" i="4"/>
  <c r="N174" i="4"/>
  <c r="M174" i="4"/>
  <c r="CH173" i="4"/>
  <c r="CG172" i="4"/>
  <c r="CF172" i="4"/>
  <c r="CE172" i="4"/>
  <c r="CD172" i="4"/>
  <c r="CC172" i="4"/>
  <c r="CB172" i="4"/>
  <c r="CA172" i="4"/>
  <c r="BZ172" i="4"/>
  <c r="BY172" i="4"/>
  <c r="BX172" i="4"/>
  <c r="BW172" i="4"/>
  <c r="BV172" i="4"/>
  <c r="BU172" i="4"/>
  <c r="BT172" i="4"/>
  <c r="BS172" i="4"/>
  <c r="BR172" i="4"/>
  <c r="BQ172" i="4"/>
  <c r="BP172" i="4"/>
  <c r="BO172" i="4"/>
  <c r="BN172" i="4"/>
  <c r="BM172" i="4"/>
  <c r="BL172" i="4"/>
  <c r="BK172" i="4"/>
  <c r="BJ172" i="4"/>
  <c r="BI172" i="4"/>
  <c r="BH172" i="4"/>
  <c r="BG172" i="4"/>
  <c r="BF172" i="4"/>
  <c r="BE172" i="4"/>
  <c r="BD172" i="4"/>
  <c r="BC172" i="4"/>
  <c r="BB172" i="4"/>
  <c r="BA172" i="4"/>
  <c r="AZ172" i="4"/>
  <c r="AY172" i="4"/>
  <c r="AX172" i="4"/>
  <c r="AW172" i="4"/>
  <c r="AV172" i="4"/>
  <c r="AU172" i="4"/>
  <c r="AT172" i="4"/>
  <c r="AS172" i="4"/>
  <c r="AR172" i="4"/>
  <c r="AQ172" i="4"/>
  <c r="AP172" i="4"/>
  <c r="AO172" i="4"/>
  <c r="AN172" i="4"/>
  <c r="AM172" i="4"/>
  <c r="AL172" i="4"/>
  <c r="AK172" i="4"/>
  <c r="AJ172" i="4"/>
  <c r="AI172" i="4"/>
  <c r="AH172" i="4"/>
  <c r="AG172" i="4"/>
  <c r="AF172" i="4"/>
  <c r="AE172" i="4"/>
  <c r="AD172" i="4"/>
  <c r="AC172" i="4"/>
  <c r="AB172" i="4"/>
  <c r="AA172" i="4"/>
  <c r="Z172" i="4"/>
  <c r="Y172" i="4"/>
  <c r="X172" i="4"/>
  <c r="W172" i="4"/>
  <c r="V172" i="4"/>
  <c r="U172" i="4"/>
  <c r="T172" i="4"/>
  <c r="S172" i="4"/>
  <c r="R172" i="4"/>
  <c r="Q172" i="4"/>
  <c r="P172" i="4"/>
  <c r="O172" i="4"/>
  <c r="N172" i="4"/>
  <c r="M172" i="4"/>
  <c r="L172" i="4"/>
  <c r="CH171" i="4"/>
  <c r="CH170" i="4"/>
  <c r="CH169" i="4"/>
  <c r="CG168" i="4"/>
  <c r="CF168" i="4"/>
  <c r="CE168" i="4"/>
  <c r="CD168" i="4"/>
  <c r="CC168" i="4"/>
  <c r="CB168" i="4"/>
  <c r="CA168" i="4"/>
  <c r="BZ168" i="4"/>
  <c r="BY168" i="4"/>
  <c r="BX168" i="4"/>
  <c r="BW168" i="4"/>
  <c r="BV168" i="4"/>
  <c r="BU168" i="4"/>
  <c r="BT168" i="4"/>
  <c r="BS168" i="4"/>
  <c r="BR168" i="4"/>
  <c r="BQ168" i="4"/>
  <c r="BP168" i="4"/>
  <c r="BO168" i="4"/>
  <c r="BN168" i="4"/>
  <c r="BM168" i="4"/>
  <c r="BL168" i="4"/>
  <c r="BK168" i="4"/>
  <c r="BJ168" i="4"/>
  <c r="BI168" i="4"/>
  <c r="BH168" i="4"/>
  <c r="BG168" i="4"/>
  <c r="BF168" i="4"/>
  <c r="BE168" i="4"/>
  <c r="BD168" i="4"/>
  <c r="BC168" i="4"/>
  <c r="BB168" i="4"/>
  <c r="BA168" i="4"/>
  <c r="AZ168" i="4"/>
  <c r="AY168" i="4"/>
  <c r="AX168" i="4"/>
  <c r="AW168" i="4"/>
  <c r="AV168" i="4"/>
  <c r="AU168" i="4"/>
  <c r="AT168" i="4"/>
  <c r="AS168" i="4"/>
  <c r="AR168" i="4"/>
  <c r="AQ168" i="4"/>
  <c r="AP168" i="4"/>
  <c r="AO168" i="4"/>
  <c r="AN168" i="4"/>
  <c r="AM168" i="4"/>
  <c r="AL168" i="4"/>
  <c r="AK168" i="4"/>
  <c r="AJ168" i="4"/>
  <c r="AI168" i="4"/>
  <c r="AH168" i="4"/>
  <c r="AG168" i="4"/>
  <c r="AF168" i="4"/>
  <c r="AE168" i="4"/>
  <c r="AD168" i="4"/>
  <c r="AC168" i="4"/>
  <c r="AB168" i="4"/>
  <c r="AA168" i="4"/>
  <c r="Z168" i="4"/>
  <c r="Y168" i="4"/>
  <c r="X168" i="4"/>
  <c r="W168" i="4"/>
  <c r="V168" i="4"/>
  <c r="U168" i="4"/>
  <c r="T168" i="4"/>
  <c r="S168" i="4"/>
  <c r="R168" i="4"/>
  <c r="Q168" i="4"/>
  <c r="P168" i="4"/>
  <c r="O168" i="4"/>
  <c r="N168" i="4"/>
  <c r="M168" i="4"/>
  <c r="L168" i="4"/>
  <c r="CH167" i="4"/>
  <c r="CG166" i="4"/>
  <c r="CF166" i="4"/>
  <c r="CE166" i="4"/>
  <c r="CD166" i="4"/>
  <c r="CC166" i="4"/>
  <c r="CB166" i="4"/>
  <c r="CA166" i="4"/>
  <c r="BZ166" i="4"/>
  <c r="BY166" i="4"/>
  <c r="BX166" i="4"/>
  <c r="BW166" i="4"/>
  <c r="BV166" i="4"/>
  <c r="BU166" i="4"/>
  <c r="BT166" i="4"/>
  <c r="BS166" i="4"/>
  <c r="BR166" i="4"/>
  <c r="BQ166" i="4"/>
  <c r="BP166" i="4"/>
  <c r="BO166" i="4"/>
  <c r="BN166" i="4"/>
  <c r="BM166" i="4"/>
  <c r="BL166" i="4"/>
  <c r="BK166" i="4"/>
  <c r="BJ166" i="4"/>
  <c r="BI166" i="4"/>
  <c r="BH166" i="4"/>
  <c r="BG166" i="4"/>
  <c r="BF166" i="4"/>
  <c r="BE166" i="4"/>
  <c r="BD166" i="4"/>
  <c r="BC166" i="4"/>
  <c r="BB166" i="4"/>
  <c r="BA166" i="4"/>
  <c r="AZ166" i="4"/>
  <c r="AY166" i="4"/>
  <c r="AX166" i="4"/>
  <c r="AW166" i="4"/>
  <c r="AV166" i="4"/>
  <c r="AU166" i="4"/>
  <c r="AT166" i="4"/>
  <c r="AS166" i="4"/>
  <c r="AR166" i="4"/>
  <c r="AQ166" i="4"/>
  <c r="AP166" i="4"/>
  <c r="AO166" i="4"/>
  <c r="AN166" i="4"/>
  <c r="AM166" i="4"/>
  <c r="AL166" i="4"/>
  <c r="AK166" i="4"/>
  <c r="AJ166" i="4"/>
  <c r="AI166" i="4"/>
  <c r="AH166" i="4"/>
  <c r="AG166" i="4"/>
  <c r="AF166" i="4"/>
  <c r="AE166" i="4"/>
  <c r="AD166" i="4"/>
  <c r="AC166" i="4"/>
  <c r="AB166" i="4"/>
  <c r="AA166" i="4"/>
  <c r="Z166" i="4"/>
  <c r="Y166" i="4"/>
  <c r="X166" i="4"/>
  <c r="W166" i="4"/>
  <c r="V166" i="4"/>
  <c r="U166" i="4"/>
  <c r="T166" i="4"/>
  <c r="S166" i="4"/>
  <c r="R166" i="4"/>
  <c r="Q166" i="4"/>
  <c r="P166" i="4"/>
  <c r="O166" i="4"/>
  <c r="N166" i="4"/>
  <c r="M166" i="4"/>
  <c r="L166" i="4"/>
  <c r="CH165" i="4"/>
  <c r="CH164" i="4"/>
  <c r="CH163" i="4"/>
  <c r="CH162" i="4"/>
  <c r="CH161" i="4"/>
  <c r="CH160" i="4"/>
  <c r="CH159" i="4"/>
  <c r="CH158" i="4"/>
  <c r="CH157" i="4"/>
  <c r="CH156" i="4"/>
  <c r="CH155" i="4"/>
  <c r="CH154" i="4"/>
  <c r="CH153" i="4"/>
  <c r="CH152" i="4"/>
  <c r="CH151" i="4"/>
  <c r="CH150" i="4"/>
  <c r="CH149" i="4"/>
  <c r="CH148" i="4"/>
  <c r="CH147" i="4"/>
  <c r="CH146" i="4"/>
  <c r="CG145" i="4"/>
  <c r="CF145" i="4"/>
  <c r="CE145" i="4"/>
  <c r="CD145" i="4"/>
  <c r="CC145" i="4"/>
  <c r="CB145" i="4"/>
  <c r="CA145" i="4"/>
  <c r="BZ145" i="4"/>
  <c r="BY145" i="4"/>
  <c r="BX145" i="4"/>
  <c r="BW145" i="4"/>
  <c r="BV145" i="4"/>
  <c r="BU145" i="4"/>
  <c r="BT145" i="4"/>
  <c r="BS145" i="4"/>
  <c r="BR145" i="4"/>
  <c r="BQ145" i="4"/>
  <c r="BP145" i="4"/>
  <c r="BO145" i="4"/>
  <c r="BN145" i="4"/>
  <c r="BM145" i="4"/>
  <c r="BL145" i="4"/>
  <c r="BK145" i="4"/>
  <c r="BJ145" i="4"/>
  <c r="BI145" i="4"/>
  <c r="BH145" i="4"/>
  <c r="BG145" i="4"/>
  <c r="BF145" i="4"/>
  <c r="BE145" i="4"/>
  <c r="BD145" i="4"/>
  <c r="BC145" i="4"/>
  <c r="BB145" i="4"/>
  <c r="BA145" i="4"/>
  <c r="AZ145" i="4"/>
  <c r="AY145" i="4"/>
  <c r="AX145" i="4"/>
  <c r="AW145" i="4"/>
  <c r="AV145" i="4"/>
  <c r="AU145" i="4"/>
  <c r="AT145" i="4"/>
  <c r="AS145" i="4"/>
  <c r="AR145" i="4"/>
  <c r="AQ145" i="4"/>
  <c r="AP145" i="4"/>
  <c r="AO145" i="4"/>
  <c r="AN145" i="4"/>
  <c r="AM145" i="4"/>
  <c r="AL145" i="4"/>
  <c r="AK145" i="4"/>
  <c r="AJ145" i="4"/>
  <c r="AI145" i="4"/>
  <c r="AH145" i="4"/>
  <c r="AG145" i="4"/>
  <c r="AF145" i="4"/>
  <c r="AE145" i="4"/>
  <c r="AD145" i="4"/>
  <c r="AC145" i="4"/>
  <c r="AB145" i="4"/>
  <c r="AA145" i="4"/>
  <c r="Z145" i="4"/>
  <c r="Y145" i="4"/>
  <c r="X145" i="4"/>
  <c r="W145" i="4"/>
  <c r="V145" i="4"/>
  <c r="U145" i="4"/>
  <c r="T145" i="4"/>
  <c r="S145" i="4"/>
  <c r="R145" i="4"/>
  <c r="Q145" i="4"/>
  <c r="P145" i="4"/>
  <c r="O145" i="4"/>
  <c r="N145" i="4"/>
  <c r="M145" i="4"/>
  <c r="L145" i="4"/>
  <c r="CH144" i="4"/>
  <c r="CG143" i="4"/>
  <c r="CF143" i="4"/>
  <c r="CE143" i="4"/>
  <c r="CD143" i="4"/>
  <c r="CC143" i="4"/>
  <c r="CB143" i="4"/>
  <c r="CA143" i="4"/>
  <c r="BZ143" i="4"/>
  <c r="BY143" i="4"/>
  <c r="BX143" i="4"/>
  <c r="BW143" i="4"/>
  <c r="BV143" i="4"/>
  <c r="BU143" i="4"/>
  <c r="BT143" i="4"/>
  <c r="BS143" i="4"/>
  <c r="BR143" i="4"/>
  <c r="BQ143" i="4"/>
  <c r="BP143" i="4"/>
  <c r="BO143" i="4"/>
  <c r="BN143" i="4"/>
  <c r="BM143" i="4"/>
  <c r="BL143" i="4"/>
  <c r="BK143" i="4"/>
  <c r="BJ143" i="4"/>
  <c r="BI143" i="4"/>
  <c r="BH143" i="4"/>
  <c r="BG143" i="4"/>
  <c r="BF143" i="4"/>
  <c r="BE143" i="4"/>
  <c r="BD143" i="4"/>
  <c r="BC143" i="4"/>
  <c r="BB143" i="4"/>
  <c r="BA143" i="4"/>
  <c r="AZ143" i="4"/>
  <c r="AY143" i="4"/>
  <c r="AX143" i="4"/>
  <c r="AW143" i="4"/>
  <c r="AV143" i="4"/>
  <c r="AU143" i="4"/>
  <c r="AT143" i="4"/>
  <c r="AS143" i="4"/>
  <c r="AR143" i="4"/>
  <c r="AQ143" i="4"/>
  <c r="AP143" i="4"/>
  <c r="AO143" i="4"/>
  <c r="AN143" i="4"/>
  <c r="AM143" i="4"/>
  <c r="AL143" i="4"/>
  <c r="AK143" i="4"/>
  <c r="AJ143" i="4"/>
  <c r="AI143" i="4"/>
  <c r="AH143" i="4"/>
  <c r="AG143" i="4"/>
  <c r="AF143" i="4"/>
  <c r="AE143" i="4"/>
  <c r="AD143" i="4"/>
  <c r="AC143" i="4"/>
  <c r="AB143" i="4"/>
  <c r="AA143" i="4"/>
  <c r="Z143" i="4"/>
  <c r="Y143" i="4"/>
  <c r="X143" i="4"/>
  <c r="W143" i="4"/>
  <c r="V143" i="4"/>
  <c r="U143" i="4"/>
  <c r="T143" i="4"/>
  <c r="S143" i="4"/>
  <c r="R143" i="4"/>
  <c r="Q143" i="4"/>
  <c r="P143" i="4"/>
  <c r="O143" i="4"/>
  <c r="N143" i="4"/>
  <c r="M143" i="4"/>
  <c r="L143" i="4"/>
  <c r="CH142" i="4"/>
  <c r="CH141" i="4"/>
  <c r="CH140" i="4"/>
  <c r="CH139" i="4"/>
  <c r="CH138" i="4"/>
  <c r="CG137" i="4"/>
  <c r="CF137" i="4"/>
  <c r="CE137" i="4"/>
  <c r="CD137" i="4"/>
  <c r="CC137" i="4"/>
  <c r="CB137" i="4"/>
  <c r="CA137" i="4"/>
  <c r="BZ137" i="4"/>
  <c r="BY137" i="4"/>
  <c r="BX137" i="4"/>
  <c r="BW137" i="4"/>
  <c r="BV137" i="4"/>
  <c r="BU137" i="4"/>
  <c r="BT137" i="4"/>
  <c r="BS137" i="4"/>
  <c r="BR137" i="4"/>
  <c r="BQ137" i="4"/>
  <c r="BP137" i="4"/>
  <c r="BO137" i="4"/>
  <c r="BN137" i="4"/>
  <c r="BM137" i="4"/>
  <c r="BL137" i="4"/>
  <c r="BK137" i="4"/>
  <c r="BJ137" i="4"/>
  <c r="BI137" i="4"/>
  <c r="BH137" i="4"/>
  <c r="BG137" i="4"/>
  <c r="BF137" i="4"/>
  <c r="BE137" i="4"/>
  <c r="BD137" i="4"/>
  <c r="BC137" i="4"/>
  <c r="BB137" i="4"/>
  <c r="BA137" i="4"/>
  <c r="AZ137" i="4"/>
  <c r="AY137" i="4"/>
  <c r="AX137" i="4"/>
  <c r="AW137" i="4"/>
  <c r="AV137" i="4"/>
  <c r="AU137" i="4"/>
  <c r="AT137" i="4"/>
  <c r="AS137" i="4"/>
  <c r="AR137" i="4"/>
  <c r="AQ137" i="4"/>
  <c r="AP137" i="4"/>
  <c r="AO137" i="4"/>
  <c r="AN137" i="4"/>
  <c r="AM137" i="4"/>
  <c r="AL137" i="4"/>
  <c r="AK137" i="4"/>
  <c r="AJ137" i="4"/>
  <c r="AI137" i="4"/>
  <c r="AH137" i="4"/>
  <c r="AG137" i="4"/>
  <c r="AF137" i="4"/>
  <c r="AE137" i="4"/>
  <c r="AD137" i="4"/>
  <c r="AC137" i="4"/>
  <c r="AB137" i="4"/>
  <c r="AA137" i="4"/>
  <c r="Z137" i="4"/>
  <c r="Y137" i="4"/>
  <c r="X137" i="4"/>
  <c r="W137" i="4"/>
  <c r="V137" i="4"/>
  <c r="U137" i="4"/>
  <c r="T137" i="4"/>
  <c r="S137" i="4"/>
  <c r="R137" i="4"/>
  <c r="Q137" i="4"/>
  <c r="P137" i="4"/>
  <c r="O137" i="4"/>
  <c r="N137" i="4"/>
  <c r="M137" i="4"/>
  <c r="L137" i="4"/>
  <c r="CH136" i="4"/>
  <c r="CG135" i="4"/>
  <c r="CF135" i="4"/>
  <c r="CE135" i="4"/>
  <c r="CD135" i="4"/>
  <c r="CC135" i="4"/>
  <c r="CB135" i="4"/>
  <c r="CA135" i="4"/>
  <c r="BZ135" i="4"/>
  <c r="BY135" i="4"/>
  <c r="BX135" i="4"/>
  <c r="BW135" i="4"/>
  <c r="BV135" i="4"/>
  <c r="BU135" i="4"/>
  <c r="BT135" i="4"/>
  <c r="BS135" i="4"/>
  <c r="BR135" i="4"/>
  <c r="BQ135" i="4"/>
  <c r="BP135" i="4"/>
  <c r="BO135" i="4"/>
  <c r="BN135" i="4"/>
  <c r="BM135" i="4"/>
  <c r="BL135" i="4"/>
  <c r="BK135" i="4"/>
  <c r="BJ135" i="4"/>
  <c r="BI135" i="4"/>
  <c r="BH135" i="4"/>
  <c r="BG135" i="4"/>
  <c r="BF135" i="4"/>
  <c r="BE135" i="4"/>
  <c r="BD135" i="4"/>
  <c r="BC135" i="4"/>
  <c r="BB135" i="4"/>
  <c r="BA135" i="4"/>
  <c r="AZ135" i="4"/>
  <c r="AY135" i="4"/>
  <c r="AX135" i="4"/>
  <c r="AW135" i="4"/>
  <c r="AV135" i="4"/>
  <c r="AU135" i="4"/>
  <c r="AT135" i="4"/>
  <c r="AS135" i="4"/>
  <c r="AR135" i="4"/>
  <c r="AQ135" i="4"/>
  <c r="AP135" i="4"/>
  <c r="AO135" i="4"/>
  <c r="AN135" i="4"/>
  <c r="AM135" i="4"/>
  <c r="AL135" i="4"/>
  <c r="AK135" i="4"/>
  <c r="AJ135" i="4"/>
  <c r="AI135" i="4"/>
  <c r="AH135" i="4"/>
  <c r="AG135" i="4"/>
  <c r="AF135" i="4"/>
  <c r="AE135" i="4"/>
  <c r="AD135" i="4"/>
  <c r="AC135" i="4"/>
  <c r="AB135" i="4"/>
  <c r="AA135" i="4"/>
  <c r="Z135" i="4"/>
  <c r="Y135" i="4"/>
  <c r="X135" i="4"/>
  <c r="W135" i="4"/>
  <c r="V135" i="4"/>
  <c r="U135" i="4"/>
  <c r="T135" i="4"/>
  <c r="S135" i="4"/>
  <c r="R135" i="4"/>
  <c r="Q135" i="4"/>
  <c r="P135" i="4"/>
  <c r="O135" i="4"/>
  <c r="N135" i="4"/>
  <c r="M135" i="4"/>
  <c r="L135" i="4"/>
  <c r="CH134" i="4"/>
  <c r="CG133" i="4"/>
  <c r="CF133" i="4"/>
  <c r="CE133" i="4"/>
  <c r="CD133" i="4"/>
  <c r="CC133" i="4"/>
  <c r="CB133" i="4"/>
  <c r="CA133" i="4"/>
  <c r="BZ133" i="4"/>
  <c r="BY133" i="4"/>
  <c r="BX133" i="4"/>
  <c r="BW133" i="4"/>
  <c r="BV133" i="4"/>
  <c r="BU133" i="4"/>
  <c r="BT133" i="4"/>
  <c r="BS133" i="4"/>
  <c r="BR133" i="4"/>
  <c r="BQ133" i="4"/>
  <c r="BP133" i="4"/>
  <c r="BO133" i="4"/>
  <c r="BN133" i="4"/>
  <c r="BM133" i="4"/>
  <c r="BL133" i="4"/>
  <c r="BK133" i="4"/>
  <c r="BJ133" i="4"/>
  <c r="BI133" i="4"/>
  <c r="BH133" i="4"/>
  <c r="BG133" i="4"/>
  <c r="BF133" i="4"/>
  <c r="BE133" i="4"/>
  <c r="BD133" i="4"/>
  <c r="BC133" i="4"/>
  <c r="BB133" i="4"/>
  <c r="BA133" i="4"/>
  <c r="AZ133" i="4"/>
  <c r="AY133" i="4"/>
  <c r="AX133" i="4"/>
  <c r="AW133" i="4"/>
  <c r="AV133" i="4"/>
  <c r="AU133" i="4"/>
  <c r="AT133" i="4"/>
  <c r="AS133" i="4"/>
  <c r="AR133" i="4"/>
  <c r="AQ133" i="4"/>
  <c r="AP133" i="4"/>
  <c r="AO133" i="4"/>
  <c r="AN133" i="4"/>
  <c r="AM133" i="4"/>
  <c r="AL133" i="4"/>
  <c r="AK133" i="4"/>
  <c r="AJ133" i="4"/>
  <c r="AI133" i="4"/>
  <c r="AH133" i="4"/>
  <c r="AG133" i="4"/>
  <c r="AF133" i="4"/>
  <c r="AE133" i="4"/>
  <c r="AD133" i="4"/>
  <c r="AC133" i="4"/>
  <c r="AB133" i="4"/>
  <c r="AA133" i="4"/>
  <c r="Z133" i="4"/>
  <c r="Y133" i="4"/>
  <c r="X133" i="4"/>
  <c r="W133" i="4"/>
  <c r="V133" i="4"/>
  <c r="U133" i="4"/>
  <c r="T133" i="4"/>
  <c r="S133" i="4"/>
  <c r="R133" i="4"/>
  <c r="Q133" i="4"/>
  <c r="P133" i="4"/>
  <c r="O133" i="4"/>
  <c r="N133" i="4"/>
  <c r="M133" i="4"/>
  <c r="L133" i="4"/>
  <c r="CH132" i="4"/>
  <c r="CH131" i="4"/>
  <c r="CH130" i="4"/>
  <c r="CG129" i="4"/>
  <c r="CF129" i="4"/>
  <c r="CE129" i="4"/>
  <c r="CD129" i="4"/>
  <c r="CC129" i="4"/>
  <c r="CB129" i="4"/>
  <c r="CA129" i="4"/>
  <c r="BZ129" i="4"/>
  <c r="BY129" i="4"/>
  <c r="BX129" i="4"/>
  <c r="BW129" i="4"/>
  <c r="BV129" i="4"/>
  <c r="BU129" i="4"/>
  <c r="BT129" i="4"/>
  <c r="BS129" i="4"/>
  <c r="BR129" i="4"/>
  <c r="BQ129" i="4"/>
  <c r="BP129" i="4"/>
  <c r="BO129" i="4"/>
  <c r="BN129" i="4"/>
  <c r="BM129" i="4"/>
  <c r="BL129" i="4"/>
  <c r="BK129" i="4"/>
  <c r="BJ129" i="4"/>
  <c r="BI129" i="4"/>
  <c r="BH129" i="4"/>
  <c r="BG129" i="4"/>
  <c r="BF129" i="4"/>
  <c r="BE129" i="4"/>
  <c r="BD129" i="4"/>
  <c r="BC129" i="4"/>
  <c r="BB129" i="4"/>
  <c r="BA129" i="4"/>
  <c r="AZ129" i="4"/>
  <c r="AY129" i="4"/>
  <c r="AX129" i="4"/>
  <c r="AW129" i="4"/>
  <c r="AV129" i="4"/>
  <c r="AU129" i="4"/>
  <c r="AT129" i="4"/>
  <c r="AS129" i="4"/>
  <c r="AR129" i="4"/>
  <c r="AQ129" i="4"/>
  <c r="AP129" i="4"/>
  <c r="AO129" i="4"/>
  <c r="AN129" i="4"/>
  <c r="AM129" i="4"/>
  <c r="AL129" i="4"/>
  <c r="AK129" i="4"/>
  <c r="AJ129" i="4"/>
  <c r="AI129" i="4"/>
  <c r="AH129" i="4"/>
  <c r="AG129" i="4"/>
  <c r="AF129" i="4"/>
  <c r="AE129" i="4"/>
  <c r="AD129" i="4"/>
  <c r="AC129" i="4"/>
  <c r="AB129" i="4"/>
  <c r="AA129" i="4"/>
  <c r="Z129" i="4"/>
  <c r="Y129" i="4"/>
  <c r="X129" i="4"/>
  <c r="W129" i="4"/>
  <c r="V129" i="4"/>
  <c r="U129" i="4"/>
  <c r="T129" i="4"/>
  <c r="S129" i="4"/>
  <c r="R129" i="4"/>
  <c r="Q129" i="4"/>
  <c r="P129" i="4"/>
  <c r="O129" i="4"/>
  <c r="N129" i="4"/>
  <c r="M129" i="4"/>
  <c r="L129" i="4"/>
  <c r="CH128" i="4"/>
  <c r="CG127" i="4"/>
  <c r="CF127" i="4"/>
  <c r="CE127" i="4"/>
  <c r="CD127" i="4"/>
  <c r="CC127" i="4"/>
  <c r="CB127" i="4"/>
  <c r="CA127" i="4"/>
  <c r="BZ127" i="4"/>
  <c r="BY127" i="4"/>
  <c r="BX127" i="4"/>
  <c r="BW127" i="4"/>
  <c r="BV127" i="4"/>
  <c r="BU127" i="4"/>
  <c r="BT127" i="4"/>
  <c r="BS127" i="4"/>
  <c r="BR127" i="4"/>
  <c r="BQ127" i="4"/>
  <c r="BP127" i="4"/>
  <c r="BO127" i="4"/>
  <c r="BN127" i="4"/>
  <c r="BM127" i="4"/>
  <c r="BL127" i="4"/>
  <c r="BK127" i="4"/>
  <c r="BJ127" i="4"/>
  <c r="BI127" i="4"/>
  <c r="BH127" i="4"/>
  <c r="BG127" i="4"/>
  <c r="BF127" i="4"/>
  <c r="BE127" i="4"/>
  <c r="BD127" i="4"/>
  <c r="BC127" i="4"/>
  <c r="BB127" i="4"/>
  <c r="BA127" i="4"/>
  <c r="AZ127" i="4"/>
  <c r="AY127" i="4"/>
  <c r="AX127" i="4"/>
  <c r="AW127" i="4"/>
  <c r="AV127" i="4"/>
  <c r="AU127" i="4"/>
  <c r="AT127" i="4"/>
  <c r="AS127" i="4"/>
  <c r="AR127" i="4"/>
  <c r="AQ127" i="4"/>
  <c r="AP127" i="4"/>
  <c r="AO127" i="4"/>
  <c r="AN127" i="4"/>
  <c r="AM127" i="4"/>
  <c r="AL127" i="4"/>
  <c r="AK127" i="4"/>
  <c r="AJ127" i="4"/>
  <c r="AI127" i="4"/>
  <c r="AH127" i="4"/>
  <c r="AG127" i="4"/>
  <c r="AF127" i="4"/>
  <c r="AE127" i="4"/>
  <c r="AD127" i="4"/>
  <c r="AC127" i="4"/>
  <c r="AB127" i="4"/>
  <c r="AA127" i="4"/>
  <c r="Z127" i="4"/>
  <c r="Y127" i="4"/>
  <c r="X127" i="4"/>
  <c r="W127" i="4"/>
  <c r="V127" i="4"/>
  <c r="U127" i="4"/>
  <c r="T127" i="4"/>
  <c r="S127" i="4"/>
  <c r="R127" i="4"/>
  <c r="Q127" i="4"/>
  <c r="P127" i="4"/>
  <c r="O127" i="4"/>
  <c r="N127" i="4"/>
  <c r="M127" i="4"/>
  <c r="L127" i="4"/>
  <c r="CH126" i="4"/>
  <c r="CH125" i="4"/>
  <c r="CH124" i="4"/>
  <c r="CH123" i="4"/>
  <c r="CG122" i="4"/>
  <c r="CF122" i="4"/>
  <c r="CE122" i="4"/>
  <c r="CD122" i="4"/>
  <c r="CC122" i="4"/>
  <c r="CB122" i="4"/>
  <c r="CA122" i="4"/>
  <c r="BZ122" i="4"/>
  <c r="BY122" i="4"/>
  <c r="BX122" i="4"/>
  <c r="BW122" i="4"/>
  <c r="BV122" i="4"/>
  <c r="BU122" i="4"/>
  <c r="BT122" i="4"/>
  <c r="BS122" i="4"/>
  <c r="BR122" i="4"/>
  <c r="BQ122" i="4"/>
  <c r="BP122" i="4"/>
  <c r="BO122" i="4"/>
  <c r="BN122" i="4"/>
  <c r="BM122" i="4"/>
  <c r="BL122" i="4"/>
  <c r="BK122" i="4"/>
  <c r="BJ122" i="4"/>
  <c r="BI122" i="4"/>
  <c r="BH122" i="4"/>
  <c r="BG122" i="4"/>
  <c r="BF122" i="4"/>
  <c r="BE122" i="4"/>
  <c r="BD122" i="4"/>
  <c r="BC122" i="4"/>
  <c r="BB122" i="4"/>
  <c r="BA122" i="4"/>
  <c r="AZ122" i="4"/>
  <c r="AY122" i="4"/>
  <c r="AX122" i="4"/>
  <c r="AW122" i="4"/>
  <c r="AV122" i="4"/>
  <c r="AU122" i="4"/>
  <c r="AT122" i="4"/>
  <c r="AS122" i="4"/>
  <c r="AR122" i="4"/>
  <c r="AQ122" i="4"/>
  <c r="AP122" i="4"/>
  <c r="AO122" i="4"/>
  <c r="AN122" i="4"/>
  <c r="AM122" i="4"/>
  <c r="AL122" i="4"/>
  <c r="AK122" i="4"/>
  <c r="AJ122" i="4"/>
  <c r="AI122" i="4"/>
  <c r="AH122" i="4"/>
  <c r="AG122" i="4"/>
  <c r="AF122" i="4"/>
  <c r="AE122" i="4"/>
  <c r="AD122" i="4"/>
  <c r="AC122" i="4"/>
  <c r="AB122" i="4"/>
  <c r="AA122" i="4"/>
  <c r="Z122" i="4"/>
  <c r="Y122" i="4"/>
  <c r="X122" i="4"/>
  <c r="W122" i="4"/>
  <c r="V122" i="4"/>
  <c r="U122" i="4"/>
  <c r="T122" i="4"/>
  <c r="S122" i="4"/>
  <c r="R122" i="4"/>
  <c r="Q122" i="4"/>
  <c r="P122" i="4"/>
  <c r="O122" i="4"/>
  <c r="N122" i="4"/>
  <c r="M122" i="4"/>
  <c r="L122" i="4"/>
  <c r="CH121" i="4"/>
  <c r="CH120" i="4"/>
  <c r="CG119" i="4"/>
  <c r="CF119" i="4"/>
  <c r="CE119" i="4"/>
  <c r="CD119" i="4"/>
  <c r="CC119" i="4"/>
  <c r="CB119" i="4"/>
  <c r="CA119" i="4"/>
  <c r="BZ119" i="4"/>
  <c r="BY119" i="4"/>
  <c r="BX119" i="4"/>
  <c r="BW119" i="4"/>
  <c r="BV119" i="4"/>
  <c r="BU119" i="4"/>
  <c r="BT119" i="4"/>
  <c r="BS119" i="4"/>
  <c r="BR119" i="4"/>
  <c r="BQ119" i="4"/>
  <c r="BP119" i="4"/>
  <c r="BO119" i="4"/>
  <c r="BN119" i="4"/>
  <c r="BM119" i="4"/>
  <c r="BL119" i="4"/>
  <c r="BK119" i="4"/>
  <c r="BJ119" i="4"/>
  <c r="BI119" i="4"/>
  <c r="BH119" i="4"/>
  <c r="BG119" i="4"/>
  <c r="BF119" i="4"/>
  <c r="BE119" i="4"/>
  <c r="BD119" i="4"/>
  <c r="BC119" i="4"/>
  <c r="BB119" i="4"/>
  <c r="BA119" i="4"/>
  <c r="AZ119" i="4"/>
  <c r="AY119" i="4"/>
  <c r="AX119" i="4"/>
  <c r="AW119" i="4"/>
  <c r="AV119" i="4"/>
  <c r="AU119" i="4"/>
  <c r="AT119" i="4"/>
  <c r="AS119" i="4"/>
  <c r="AR119" i="4"/>
  <c r="AQ119" i="4"/>
  <c r="AP119" i="4"/>
  <c r="AO119" i="4"/>
  <c r="AN119" i="4"/>
  <c r="AM119" i="4"/>
  <c r="AL119" i="4"/>
  <c r="AK119" i="4"/>
  <c r="AJ119" i="4"/>
  <c r="AI119" i="4"/>
  <c r="AH119" i="4"/>
  <c r="AG119" i="4"/>
  <c r="AF119" i="4"/>
  <c r="AE119" i="4"/>
  <c r="AD119" i="4"/>
  <c r="AC119" i="4"/>
  <c r="AB119" i="4"/>
  <c r="AA119" i="4"/>
  <c r="Z119" i="4"/>
  <c r="Y119" i="4"/>
  <c r="X119" i="4"/>
  <c r="W119" i="4"/>
  <c r="V119" i="4"/>
  <c r="U119" i="4"/>
  <c r="T119" i="4"/>
  <c r="S119" i="4"/>
  <c r="R119" i="4"/>
  <c r="Q119" i="4"/>
  <c r="P119" i="4"/>
  <c r="O119" i="4"/>
  <c r="N119" i="4"/>
  <c r="M119" i="4"/>
  <c r="L119" i="4"/>
  <c r="CH118" i="4"/>
  <c r="CH117" i="4"/>
  <c r="CG116" i="4"/>
  <c r="CF116" i="4"/>
  <c r="CE116" i="4"/>
  <c r="CD116" i="4"/>
  <c r="CC116" i="4"/>
  <c r="CB116" i="4"/>
  <c r="CA116" i="4"/>
  <c r="BZ116" i="4"/>
  <c r="BY116" i="4"/>
  <c r="BX116" i="4"/>
  <c r="BW116" i="4"/>
  <c r="BV116" i="4"/>
  <c r="BU116" i="4"/>
  <c r="BT116" i="4"/>
  <c r="BS116" i="4"/>
  <c r="BR116" i="4"/>
  <c r="BQ116" i="4"/>
  <c r="BP116" i="4"/>
  <c r="BO116" i="4"/>
  <c r="BN116" i="4"/>
  <c r="BM116" i="4"/>
  <c r="BL116" i="4"/>
  <c r="BK116" i="4"/>
  <c r="BJ116" i="4"/>
  <c r="BI116" i="4"/>
  <c r="BH116" i="4"/>
  <c r="BG116" i="4"/>
  <c r="BF116" i="4"/>
  <c r="BE116" i="4"/>
  <c r="BD116" i="4"/>
  <c r="BC116" i="4"/>
  <c r="BB116" i="4"/>
  <c r="BA116" i="4"/>
  <c r="AZ116" i="4"/>
  <c r="AY116" i="4"/>
  <c r="AX116" i="4"/>
  <c r="AW116" i="4"/>
  <c r="AV116" i="4"/>
  <c r="AU116" i="4"/>
  <c r="AT116" i="4"/>
  <c r="AS116" i="4"/>
  <c r="AR116" i="4"/>
  <c r="AQ116" i="4"/>
  <c r="AP116" i="4"/>
  <c r="AO116" i="4"/>
  <c r="AN116" i="4"/>
  <c r="AM116" i="4"/>
  <c r="AL116" i="4"/>
  <c r="AK116" i="4"/>
  <c r="AJ116" i="4"/>
  <c r="AI116" i="4"/>
  <c r="AH116" i="4"/>
  <c r="AG116" i="4"/>
  <c r="AF116" i="4"/>
  <c r="AE116" i="4"/>
  <c r="AD116" i="4"/>
  <c r="AC116" i="4"/>
  <c r="AB116" i="4"/>
  <c r="AA116" i="4"/>
  <c r="Z116" i="4"/>
  <c r="Y116" i="4"/>
  <c r="X116" i="4"/>
  <c r="W116" i="4"/>
  <c r="V116" i="4"/>
  <c r="U116" i="4"/>
  <c r="T116" i="4"/>
  <c r="S116" i="4"/>
  <c r="R116" i="4"/>
  <c r="Q116" i="4"/>
  <c r="P116" i="4"/>
  <c r="O116" i="4"/>
  <c r="N116" i="4"/>
  <c r="M116" i="4"/>
  <c r="L116" i="4"/>
  <c r="CH115" i="4"/>
  <c r="CH114" i="4"/>
  <c r="CH113" i="4"/>
  <c r="CH112" i="4"/>
  <c r="CH111" i="4"/>
  <c r="CH110" i="4"/>
  <c r="CG109" i="4"/>
  <c r="CF109" i="4"/>
  <c r="CE109" i="4"/>
  <c r="CD109" i="4"/>
  <c r="CC109" i="4"/>
  <c r="CB109" i="4"/>
  <c r="CA109" i="4"/>
  <c r="BZ109" i="4"/>
  <c r="BY109" i="4"/>
  <c r="BX109" i="4"/>
  <c r="BW109" i="4"/>
  <c r="BV109" i="4"/>
  <c r="BU109" i="4"/>
  <c r="BT109" i="4"/>
  <c r="BS109" i="4"/>
  <c r="BR109" i="4"/>
  <c r="BQ109" i="4"/>
  <c r="BP109" i="4"/>
  <c r="BO109" i="4"/>
  <c r="BN109" i="4"/>
  <c r="BM109" i="4"/>
  <c r="BL109" i="4"/>
  <c r="BK109" i="4"/>
  <c r="BJ109" i="4"/>
  <c r="BI109" i="4"/>
  <c r="BH109" i="4"/>
  <c r="BG109" i="4"/>
  <c r="BF109" i="4"/>
  <c r="BE109" i="4"/>
  <c r="BD109" i="4"/>
  <c r="BC109" i="4"/>
  <c r="BB109" i="4"/>
  <c r="BA109" i="4"/>
  <c r="AZ109" i="4"/>
  <c r="AY109" i="4"/>
  <c r="AX109" i="4"/>
  <c r="AW109" i="4"/>
  <c r="AV109" i="4"/>
  <c r="AU109" i="4"/>
  <c r="AT109" i="4"/>
  <c r="AS109" i="4"/>
  <c r="AR109" i="4"/>
  <c r="AQ109" i="4"/>
  <c r="AP109" i="4"/>
  <c r="AO109" i="4"/>
  <c r="AN109" i="4"/>
  <c r="AM109" i="4"/>
  <c r="AL109" i="4"/>
  <c r="AK109" i="4"/>
  <c r="AJ109" i="4"/>
  <c r="AI109" i="4"/>
  <c r="AH109" i="4"/>
  <c r="AG109" i="4"/>
  <c r="AF109" i="4"/>
  <c r="AE109" i="4"/>
  <c r="AD109" i="4"/>
  <c r="AC109" i="4"/>
  <c r="AB109" i="4"/>
  <c r="AA109" i="4"/>
  <c r="Z109" i="4"/>
  <c r="Y109" i="4"/>
  <c r="X109" i="4"/>
  <c r="W109" i="4"/>
  <c r="V109" i="4"/>
  <c r="U109" i="4"/>
  <c r="T109" i="4"/>
  <c r="S109" i="4"/>
  <c r="R109" i="4"/>
  <c r="Q109" i="4"/>
  <c r="P109" i="4"/>
  <c r="O109" i="4"/>
  <c r="N109" i="4"/>
  <c r="M109" i="4"/>
  <c r="L109" i="4"/>
  <c r="CH108" i="4"/>
  <c r="CG107" i="4"/>
  <c r="CF107" i="4"/>
  <c r="CE107" i="4"/>
  <c r="CD107" i="4"/>
  <c r="CC107" i="4"/>
  <c r="CB107" i="4"/>
  <c r="CA107" i="4"/>
  <c r="BZ107" i="4"/>
  <c r="BY107" i="4"/>
  <c r="BX107" i="4"/>
  <c r="BW107" i="4"/>
  <c r="BV107" i="4"/>
  <c r="BU107" i="4"/>
  <c r="BT107" i="4"/>
  <c r="BS107" i="4"/>
  <c r="BR107" i="4"/>
  <c r="BQ107" i="4"/>
  <c r="BP107" i="4"/>
  <c r="BO107" i="4"/>
  <c r="BN107" i="4"/>
  <c r="BM107" i="4"/>
  <c r="BL107" i="4"/>
  <c r="BK107" i="4"/>
  <c r="BJ107" i="4"/>
  <c r="BI107" i="4"/>
  <c r="BH107" i="4"/>
  <c r="BG107" i="4"/>
  <c r="BF107" i="4"/>
  <c r="BE107" i="4"/>
  <c r="BD107" i="4"/>
  <c r="BC107" i="4"/>
  <c r="BB107" i="4"/>
  <c r="BA107" i="4"/>
  <c r="AZ107" i="4"/>
  <c r="AY107" i="4"/>
  <c r="AX107" i="4"/>
  <c r="AW107" i="4"/>
  <c r="AV107" i="4"/>
  <c r="AU107" i="4"/>
  <c r="AT107" i="4"/>
  <c r="AS107" i="4"/>
  <c r="AR107" i="4"/>
  <c r="AQ107" i="4"/>
  <c r="AP107" i="4"/>
  <c r="AO107" i="4"/>
  <c r="AN107" i="4"/>
  <c r="AM107" i="4"/>
  <c r="AL107" i="4"/>
  <c r="AK107" i="4"/>
  <c r="AJ107" i="4"/>
  <c r="AI107" i="4"/>
  <c r="AH107" i="4"/>
  <c r="AG107" i="4"/>
  <c r="AF107" i="4"/>
  <c r="AE107" i="4"/>
  <c r="AD107" i="4"/>
  <c r="AC107" i="4"/>
  <c r="AB107" i="4"/>
  <c r="AA107" i="4"/>
  <c r="Z107" i="4"/>
  <c r="Y107" i="4"/>
  <c r="X107" i="4"/>
  <c r="W107" i="4"/>
  <c r="V107" i="4"/>
  <c r="U107" i="4"/>
  <c r="T107" i="4"/>
  <c r="S107" i="4"/>
  <c r="R107" i="4"/>
  <c r="Q107" i="4"/>
  <c r="P107" i="4"/>
  <c r="O107" i="4"/>
  <c r="N107" i="4"/>
  <c r="M107" i="4"/>
  <c r="L107" i="4"/>
  <c r="CH106" i="4"/>
  <c r="CH105" i="4"/>
  <c r="CH104" i="4"/>
  <c r="CH103" i="4"/>
  <c r="CH102" i="4"/>
  <c r="CH101" i="4"/>
  <c r="CH100" i="4"/>
  <c r="CH99" i="4"/>
  <c r="CH98" i="4"/>
  <c r="CH97" i="4"/>
  <c r="CH96" i="4"/>
  <c r="CH95" i="4"/>
  <c r="CH94" i="4"/>
  <c r="CH93" i="4"/>
  <c r="CH92" i="4"/>
  <c r="CH91" i="4"/>
  <c r="CH90" i="4"/>
  <c r="CH89" i="4"/>
  <c r="CH88" i="4"/>
  <c r="CH87" i="4"/>
  <c r="CG86" i="4"/>
  <c r="CF86" i="4"/>
  <c r="CE86" i="4"/>
  <c r="CD86" i="4"/>
  <c r="CC86" i="4"/>
  <c r="CB86" i="4"/>
  <c r="CA86" i="4"/>
  <c r="BZ86" i="4"/>
  <c r="BY86" i="4"/>
  <c r="BX86" i="4"/>
  <c r="BW86" i="4"/>
  <c r="BV86" i="4"/>
  <c r="BU86" i="4"/>
  <c r="BT86" i="4"/>
  <c r="BS86" i="4"/>
  <c r="BR86" i="4"/>
  <c r="BQ86" i="4"/>
  <c r="BP86" i="4"/>
  <c r="BO86" i="4"/>
  <c r="BN86" i="4"/>
  <c r="BM86" i="4"/>
  <c r="BL86" i="4"/>
  <c r="BK86" i="4"/>
  <c r="BJ86" i="4"/>
  <c r="BI86" i="4"/>
  <c r="BH86" i="4"/>
  <c r="BG86" i="4"/>
  <c r="BF86" i="4"/>
  <c r="BE86" i="4"/>
  <c r="BD86" i="4"/>
  <c r="BC86" i="4"/>
  <c r="BB86" i="4"/>
  <c r="BA86" i="4"/>
  <c r="AZ86" i="4"/>
  <c r="AY86" i="4"/>
  <c r="AX86" i="4"/>
  <c r="AW86" i="4"/>
  <c r="AV86" i="4"/>
  <c r="AU86" i="4"/>
  <c r="AT86" i="4"/>
  <c r="AS86" i="4"/>
  <c r="AR86" i="4"/>
  <c r="AQ86" i="4"/>
  <c r="AP86" i="4"/>
  <c r="AO86" i="4"/>
  <c r="AN86" i="4"/>
  <c r="AM86" i="4"/>
  <c r="AL86" i="4"/>
  <c r="AK86" i="4"/>
  <c r="AJ86" i="4"/>
  <c r="AI86" i="4"/>
  <c r="AH86" i="4"/>
  <c r="AG86" i="4"/>
  <c r="AF86" i="4"/>
  <c r="AE86" i="4"/>
  <c r="AD86" i="4"/>
  <c r="AC86" i="4"/>
  <c r="AB86" i="4"/>
  <c r="AA86" i="4"/>
  <c r="Z86" i="4"/>
  <c r="Y86" i="4"/>
  <c r="X86" i="4"/>
  <c r="W86" i="4"/>
  <c r="V86" i="4"/>
  <c r="U86" i="4"/>
  <c r="T86" i="4"/>
  <c r="S86" i="4"/>
  <c r="R86" i="4"/>
  <c r="Q86" i="4"/>
  <c r="P86" i="4"/>
  <c r="O86" i="4"/>
  <c r="N86" i="4"/>
  <c r="M86" i="4"/>
  <c r="L86" i="4"/>
  <c r="CH85" i="4"/>
  <c r="CH84" i="4"/>
  <c r="CH83" i="4"/>
  <c r="CH82" i="4"/>
  <c r="CG81" i="4"/>
  <c r="CF81" i="4"/>
  <c r="CE81" i="4"/>
  <c r="CD81" i="4"/>
  <c r="CC81" i="4"/>
  <c r="CB81" i="4"/>
  <c r="CA81" i="4"/>
  <c r="BZ81" i="4"/>
  <c r="BY81" i="4"/>
  <c r="BX81" i="4"/>
  <c r="BW81" i="4"/>
  <c r="BV81" i="4"/>
  <c r="BU81" i="4"/>
  <c r="BT81" i="4"/>
  <c r="BS81" i="4"/>
  <c r="BR81" i="4"/>
  <c r="BQ81" i="4"/>
  <c r="BP81" i="4"/>
  <c r="BO81" i="4"/>
  <c r="BN81" i="4"/>
  <c r="BM81" i="4"/>
  <c r="BL81" i="4"/>
  <c r="BK81" i="4"/>
  <c r="BJ81" i="4"/>
  <c r="BI81" i="4"/>
  <c r="BH81" i="4"/>
  <c r="BG81" i="4"/>
  <c r="BF81" i="4"/>
  <c r="BE81" i="4"/>
  <c r="BD81" i="4"/>
  <c r="BC81" i="4"/>
  <c r="BB81" i="4"/>
  <c r="BA81" i="4"/>
  <c r="AZ81" i="4"/>
  <c r="AY81" i="4"/>
  <c r="AX81" i="4"/>
  <c r="AW81" i="4"/>
  <c r="AV81" i="4"/>
  <c r="AU81" i="4"/>
  <c r="AT81" i="4"/>
  <c r="AS81" i="4"/>
  <c r="AR81" i="4"/>
  <c r="AQ81" i="4"/>
  <c r="AP81" i="4"/>
  <c r="AO81" i="4"/>
  <c r="AN81" i="4"/>
  <c r="AM81" i="4"/>
  <c r="AL81" i="4"/>
  <c r="AK81" i="4"/>
  <c r="AJ81" i="4"/>
  <c r="AI81" i="4"/>
  <c r="AH81" i="4"/>
  <c r="AG81" i="4"/>
  <c r="AF81" i="4"/>
  <c r="AE81" i="4"/>
  <c r="AD81" i="4"/>
  <c r="AC81" i="4"/>
  <c r="AB81" i="4"/>
  <c r="AA81" i="4"/>
  <c r="Z81" i="4"/>
  <c r="Y81" i="4"/>
  <c r="X81" i="4"/>
  <c r="W81" i="4"/>
  <c r="V81" i="4"/>
  <c r="U81" i="4"/>
  <c r="T81" i="4"/>
  <c r="S81" i="4"/>
  <c r="R81" i="4"/>
  <c r="Q81" i="4"/>
  <c r="P81" i="4"/>
  <c r="O81" i="4"/>
  <c r="N81" i="4"/>
  <c r="M81" i="4"/>
  <c r="L81" i="4"/>
  <c r="CH80" i="4"/>
  <c r="CH79" i="4"/>
  <c r="CH78" i="4"/>
  <c r="CH77" i="4"/>
  <c r="CG76" i="4"/>
  <c r="CF76" i="4"/>
  <c r="CE76" i="4"/>
  <c r="CD76" i="4"/>
  <c r="CC76" i="4"/>
  <c r="CB76" i="4"/>
  <c r="CA76" i="4"/>
  <c r="BZ76" i="4"/>
  <c r="BY76" i="4"/>
  <c r="BX76" i="4"/>
  <c r="BW76" i="4"/>
  <c r="BV76" i="4"/>
  <c r="BU76" i="4"/>
  <c r="BT76" i="4"/>
  <c r="BS76" i="4"/>
  <c r="BR76" i="4"/>
  <c r="BQ76" i="4"/>
  <c r="BP76" i="4"/>
  <c r="BO76" i="4"/>
  <c r="BN76" i="4"/>
  <c r="BM76" i="4"/>
  <c r="BL76" i="4"/>
  <c r="BK76" i="4"/>
  <c r="BJ76" i="4"/>
  <c r="BI76" i="4"/>
  <c r="BH76" i="4"/>
  <c r="BG76" i="4"/>
  <c r="BF76" i="4"/>
  <c r="BE76" i="4"/>
  <c r="BD76" i="4"/>
  <c r="BC76" i="4"/>
  <c r="BB76" i="4"/>
  <c r="BA76" i="4"/>
  <c r="AZ76" i="4"/>
  <c r="AY76" i="4"/>
  <c r="AX76" i="4"/>
  <c r="AW76" i="4"/>
  <c r="AV76" i="4"/>
  <c r="AU76" i="4"/>
  <c r="AT76" i="4"/>
  <c r="AS76" i="4"/>
  <c r="AR76" i="4"/>
  <c r="AQ76" i="4"/>
  <c r="AP76" i="4"/>
  <c r="AO76" i="4"/>
  <c r="AN76" i="4"/>
  <c r="AM76" i="4"/>
  <c r="AL76" i="4"/>
  <c r="AK76" i="4"/>
  <c r="AJ76" i="4"/>
  <c r="AI76" i="4"/>
  <c r="AH76" i="4"/>
  <c r="AG76" i="4"/>
  <c r="AF76" i="4"/>
  <c r="AE76" i="4"/>
  <c r="AD76" i="4"/>
  <c r="AC76" i="4"/>
  <c r="AB76" i="4"/>
  <c r="AA76" i="4"/>
  <c r="Z76" i="4"/>
  <c r="Y76" i="4"/>
  <c r="X76" i="4"/>
  <c r="W76" i="4"/>
  <c r="V76" i="4"/>
  <c r="U76" i="4"/>
  <c r="T76" i="4"/>
  <c r="S76" i="4"/>
  <c r="R76" i="4"/>
  <c r="Q76" i="4"/>
  <c r="P76" i="4"/>
  <c r="O76" i="4"/>
  <c r="N76" i="4"/>
  <c r="M76" i="4"/>
  <c r="L76" i="4"/>
  <c r="CH75" i="4"/>
  <c r="CH74" i="4"/>
  <c r="CG73" i="4"/>
  <c r="CF73" i="4"/>
  <c r="CE73" i="4"/>
  <c r="CD73" i="4"/>
  <c r="CC73" i="4"/>
  <c r="CB73" i="4"/>
  <c r="CA73" i="4"/>
  <c r="BZ73" i="4"/>
  <c r="BY73" i="4"/>
  <c r="BX73" i="4"/>
  <c r="BW73" i="4"/>
  <c r="BV73" i="4"/>
  <c r="BU73" i="4"/>
  <c r="BT73" i="4"/>
  <c r="BS73" i="4"/>
  <c r="BR73" i="4"/>
  <c r="BQ73" i="4"/>
  <c r="BP73" i="4"/>
  <c r="BO73" i="4"/>
  <c r="BN73" i="4"/>
  <c r="BM73" i="4"/>
  <c r="BL73" i="4"/>
  <c r="BK73" i="4"/>
  <c r="BJ73" i="4"/>
  <c r="BI73" i="4"/>
  <c r="BH73" i="4"/>
  <c r="BG73" i="4"/>
  <c r="BF73" i="4"/>
  <c r="BE73" i="4"/>
  <c r="BD73" i="4"/>
  <c r="BC73" i="4"/>
  <c r="BB73" i="4"/>
  <c r="BA73" i="4"/>
  <c r="AZ73" i="4"/>
  <c r="AY73" i="4"/>
  <c r="AX73" i="4"/>
  <c r="AW73" i="4"/>
  <c r="AV73" i="4"/>
  <c r="AU73" i="4"/>
  <c r="AT73" i="4"/>
  <c r="AS73" i="4"/>
  <c r="AR73" i="4"/>
  <c r="AQ73" i="4"/>
  <c r="AP73" i="4"/>
  <c r="AO73" i="4"/>
  <c r="AN73" i="4"/>
  <c r="AM73" i="4"/>
  <c r="AL73" i="4"/>
  <c r="AK73" i="4"/>
  <c r="AJ73" i="4"/>
  <c r="AI73" i="4"/>
  <c r="AH73" i="4"/>
  <c r="AG73" i="4"/>
  <c r="AF73" i="4"/>
  <c r="AE73" i="4"/>
  <c r="AD73" i="4"/>
  <c r="AC73" i="4"/>
  <c r="AB73" i="4"/>
  <c r="AA73" i="4"/>
  <c r="Z73" i="4"/>
  <c r="Y73" i="4"/>
  <c r="X73" i="4"/>
  <c r="W73" i="4"/>
  <c r="V73" i="4"/>
  <c r="U73" i="4"/>
  <c r="T73" i="4"/>
  <c r="S73" i="4"/>
  <c r="R73" i="4"/>
  <c r="Q73" i="4"/>
  <c r="P73" i="4"/>
  <c r="O73" i="4"/>
  <c r="N73" i="4"/>
  <c r="M73" i="4"/>
  <c r="L73" i="4"/>
  <c r="CH72" i="4"/>
  <c r="CH71" i="4"/>
  <c r="CH70" i="4"/>
  <c r="CH69" i="4"/>
  <c r="CH68" i="4"/>
  <c r="CH67" i="4"/>
  <c r="CH66" i="4"/>
  <c r="CG65" i="4"/>
  <c r="CF65" i="4"/>
  <c r="CE65" i="4"/>
  <c r="CD65" i="4"/>
  <c r="CC65" i="4"/>
  <c r="CB65" i="4"/>
  <c r="CA65" i="4"/>
  <c r="BZ65" i="4"/>
  <c r="BY65" i="4"/>
  <c r="BX65" i="4"/>
  <c r="BW65" i="4"/>
  <c r="BV65" i="4"/>
  <c r="BU65" i="4"/>
  <c r="BT65" i="4"/>
  <c r="BS65" i="4"/>
  <c r="BR65" i="4"/>
  <c r="BQ65" i="4"/>
  <c r="BP65" i="4"/>
  <c r="BO65" i="4"/>
  <c r="BN65" i="4"/>
  <c r="BM65" i="4"/>
  <c r="BL65" i="4"/>
  <c r="BK65" i="4"/>
  <c r="BJ65" i="4"/>
  <c r="BI65" i="4"/>
  <c r="BH65" i="4"/>
  <c r="BG65" i="4"/>
  <c r="BF65" i="4"/>
  <c r="BE65" i="4"/>
  <c r="BD65" i="4"/>
  <c r="BC65" i="4"/>
  <c r="BB65" i="4"/>
  <c r="BA65" i="4"/>
  <c r="AZ65" i="4"/>
  <c r="AY65" i="4"/>
  <c r="AX65" i="4"/>
  <c r="AW65" i="4"/>
  <c r="AV65" i="4"/>
  <c r="AU65" i="4"/>
  <c r="AT65" i="4"/>
  <c r="AS65" i="4"/>
  <c r="AR65" i="4"/>
  <c r="AQ65" i="4"/>
  <c r="AP65" i="4"/>
  <c r="AO65" i="4"/>
  <c r="AN65" i="4"/>
  <c r="AM65" i="4"/>
  <c r="AL65" i="4"/>
  <c r="AK65" i="4"/>
  <c r="AJ65" i="4"/>
  <c r="AI65" i="4"/>
  <c r="AH65" i="4"/>
  <c r="AG65" i="4"/>
  <c r="AF65" i="4"/>
  <c r="AE65" i="4"/>
  <c r="AD65" i="4"/>
  <c r="AC65" i="4"/>
  <c r="AB65" i="4"/>
  <c r="AA65" i="4"/>
  <c r="Z65" i="4"/>
  <c r="Y65" i="4"/>
  <c r="X65" i="4"/>
  <c r="W65" i="4"/>
  <c r="V65" i="4"/>
  <c r="U65" i="4"/>
  <c r="T65" i="4"/>
  <c r="S65" i="4"/>
  <c r="R65" i="4"/>
  <c r="Q65" i="4"/>
  <c r="P65" i="4"/>
  <c r="O65" i="4"/>
  <c r="N65" i="4"/>
  <c r="M65" i="4"/>
  <c r="L65" i="4"/>
  <c r="CH64" i="4"/>
  <c r="CH63" i="4"/>
  <c r="CH62" i="4"/>
  <c r="CH61" i="4"/>
  <c r="CH60" i="4"/>
  <c r="CH59" i="4"/>
  <c r="CH58" i="4"/>
  <c r="CG57" i="4"/>
  <c r="CF57" i="4"/>
  <c r="CE57" i="4"/>
  <c r="CD57" i="4"/>
  <c r="CC57" i="4"/>
  <c r="CB57" i="4"/>
  <c r="CA57" i="4"/>
  <c r="BZ57" i="4"/>
  <c r="BY57" i="4"/>
  <c r="BX57" i="4"/>
  <c r="BW57" i="4"/>
  <c r="BV57" i="4"/>
  <c r="BU57" i="4"/>
  <c r="BT57" i="4"/>
  <c r="BS57" i="4"/>
  <c r="BR57" i="4"/>
  <c r="BQ57" i="4"/>
  <c r="BP57" i="4"/>
  <c r="BO57" i="4"/>
  <c r="BN57" i="4"/>
  <c r="BM57" i="4"/>
  <c r="BL57" i="4"/>
  <c r="BK57" i="4"/>
  <c r="BJ57" i="4"/>
  <c r="BI57" i="4"/>
  <c r="BH57" i="4"/>
  <c r="BG57" i="4"/>
  <c r="BF57" i="4"/>
  <c r="BE57" i="4"/>
  <c r="BD57" i="4"/>
  <c r="BC57" i="4"/>
  <c r="BB57" i="4"/>
  <c r="BA57" i="4"/>
  <c r="AZ57" i="4"/>
  <c r="AY57" i="4"/>
  <c r="AX57" i="4"/>
  <c r="AW57" i="4"/>
  <c r="AV57" i="4"/>
  <c r="AU57" i="4"/>
  <c r="AT57" i="4"/>
  <c r="AS57" i="4"/>
  <c r="AR57" i="4"/>
  <c r="AQ57" i="4"/>
  <c r="AP57" i="4"/>
  <c r="AO57" i="4"/>
  <c r="AN57" i="4"/>
  <c r="AM57" i="4"/>
  <c r="AL57" i="4"/>
  <c r="AK57" i="4"/>
  <c r="AJ57" i="4"/>
  <c r="AI57" i="4"/>
  <c r="AH57" i="4"/>
  <c r="AG57" i="4"/>
  <c r="AF57" i="4"/>
  <c r="AE57" i="4"/>
  <c r="AD57" i="4"/>
  <c r="AC57" i="4"/>
  <c r="AB57" i="4"/>
  <c r="AA57" i="4"/>
  <c r="Z57" i="4"/>
  <c r="Y57" i="4"/>
  <c r="X57" i="4"/>
  <c r="W57" i="4"/>
  <c r="V57" i="4"/>
  <c r="U57" i="4"/>
  <c r="T57" i="4"/>
  <c r="S57" i="4"/>
  <c r="R57" i="4"/>
  <c r="Q57" i="4"/>
  <c r="P57" i="4"/>
  <c r="O57" i="4"/>
  <c r="N57" i="4"/>
  <c r="M57" i="4"/>
  <c r="L57" i="4"/>
  <c r="CH56" i="4"/>
  <c r="CH55" i="4"/>
  <c r="CH54" i="4"/>
  <c r="CH53" i="4"/>
  <c r="CH52" i="4"/>
  <c r="CH51" i="4"/>
  <c r="CH50" i="4"/>
  <c r="CH49" i="4"/>
  <c r="CH48" i="4"/>
  <c r="CG47" i="4"/>
  <c r="CF47" i="4"/>
  <c r="CE47" i="4"/>
  <c r="CD47" i="4"/>
  <c r="CC47" i="4"/>
  <c r="CB47" i="4"/>
  <c r="CA47" i="4"/>
  <c r="BZ47" i="4"/>
  <c r="BY47" i="4"/>
  <c r="BX47" i="4"/>
  <c r="BW47" i="4"/>
  <c r="BV47" i="4"/>
  <c r="BU47" i="4"/>
  <c r="BT47" i="4"/>
  <c r="BS47" i="4"/>
  <c r="BR47" i="4"/>
  <c r="BQ47" i="4"/>
  <c r="BP47" i="4"/>
  <c r="BO47" i="4"/>
  <c r="BN47" i="4"/>
  <c r="BM47" i="4"/>
  <c r="BL47" i="4"/>
  <c r="BK47" i="4"/>
  <c r="BJ47" i="4"/>
  <c r="BI47" i="4"/>
  <c r="BH47" i="4"/>
  <c r="BG47" i="4"/>
  <c r="BF47" i="4"/>
  <c r="BE47" i="4"/>
  <c r="BD47" i="4"/>
  <c r="BC47" i="4"/>
  <c r="BB47" i="4"/>
  <c r="BA47" i="4"/>
  <c r="AZ47" i="4"/>
  <c r="AY47" i="4"/>
  <c r="AX47" i="4"/>
  <c r="AW47" i="4"/>
  <c r="AV47" i="4"/>
  <c r="AU47" i="4"/>
  <c r="AT47" i="4"/>
  <c r="AS47" i="4"/>
  <c r="AR47" i="4"/>
  <c r="AQ47" i="4"/>
  <c r="AP47" i="4"/>
  <c r="AO47" i="4"/>
  <c r="AN47" i="4"/>
  <c r="AM47" i="4"/>
  <c r="AL47" i="4"/>
  <c r="AK47" i="4"/>
  <c r="AJ47" i="4"/>
  <c r="AI47" i="4"/>
  <c r="AH47" i="4"/>
  <c r="AG47" i="4"/>
  <c r="AF47" i="4"/>
  <c r="AE47" i="4"/>
  <c r="AD47" i="4"/>
  <c r="AC47" i="4"/>
  <c r="AB47" i="4"/>
  <c r="AA47" i="4"/>
  <c r="Z47" i="4"/>
  <c r="Y47" i="4"/>
  <c r="X47" i="4"/>
  <c r="W47" i="4"/>
  <c r="V47" i="4"/>
  <c r="U47" i="4"/>
  <c r="T47" i="4"/>
  <c r="S47" i="4"/>
  <c r="R47" i="4"/>
  <c r="Q47" i="4"/>
  <c r="P47" i="4"/>
  <c r="O47" i="4"/>
  <c r="N47" i="4"/>
  <c r="M47" i="4"/>
  <c r="L47" i="4"/>
  <c r="CH46" i="4"/>
  <c r="CH45" i="4"/>
  <c r="CG44" i="4"/>
  <c r="CF44" i="4"/>
  <c r="CE44" i="4"/>
  <c r="CD44" i="4"/>
  <c r="CC44" i="4"/>
  <c r="CB44" i="4"/>
  <c r="CA44" i="4"/>
  <c r="BZ44" i="4"/>
  <c r="BY44" i="4"/>
  <c r="BX44" i="4"/>
  <c r="BW44" i="4"/>
  <c r="BV44" i="4"/>
  <c r="BU44" i="4"/>
  <c r="BT44" i="4"/>
  <c r="BS44" i="4"/>
  <c r="BR44" i="4"/>
  <c r="BQ44" i="4"/>
  <c r="BP44" i="4"/>
  <c r="BO44" i="4"/>
  <c r="BN44" i="4"/>
  <c r="BM44" i="4"/>
  <c r="BL44" i="4"/>
  <c r="BK44" i="4"/>
  <c r="BJ44" i="4"/>
  <c r="BI44" i="4"/>
  <c r="BH44" i="4"/>
  <c r="BG44" i="4"/>
  <c r="BF44" i="4"/>
  <c r="BE44" i="4"/>
  <c r="BD44" i="4"/>
  <c r="BC44" i="4"/>
  <c r="BB44" i="4"/>
  <c r="BA44" i="4"/>
  <c r="AZ44" i="4"/>
  <c r="AY44" i="4"/>
  <c r="AX44" i="4"/>
  <c r="AW44" i="4"/>
  <c r="AV44" i="4"/>
  <c r="AU44" i="4"/>
  <c r="AT44" i="4"/>
  <c r="AS44" i="4"/>
  <c r="AR44" i="4"/>
  <c r="AQ44" i="4"/>
  <c r="AP44" i="4"/>
  <c r="AO44" i="4"/>
  <c r="AN44" i="4"/>
  <c r="AM44" i="4"/>
  <c r="AL44" i="4"/>
  <c r="AK44" i="4"/>
  <c r="AJ44" i="4"/>
  <c r="AI44" i="4"/>
  <c r="AH44" i="4"/>
  <c r="AG44" i="4"/>
  <c r="AF44" i="4"/>
  <c r="AE44" i="4"/>
  <c r="AD44" i="4"/>
  <c r="AC44" i="4"/>
  <c r="AB44" i="4"/>
  <c r="AA44" i="4"/>
  <c r="Z44" i="4"/>
  <c r="Y44" i="4"/>
  <c r="X44" i="4"/>
  <c r="W44" i="4"/>
  <c r="V44" i="4"/>
  <c r="U44" i="4"/>
  <c r="T44" i="4"/>
  <c r="S44" i="4"/>
  <c r="R44" i="4"/>
  <c r="Q44" i="4"/>
  <c r="P44" i="4"/>
  <c r="O44" i="4"/>
  <c r="N44" i="4"/>
  <c r="M44" i="4"/>
  <c r="L44" i="4"/>
  <c r="CH43" i="4"/>
  <c r="CG42" i="4"/>
  <c r="CF42" i="4"/>
  <c r="CE42" i="4"/>
  <c r="CD42" i="4"/>
  <c r="CC42" i="4"/>
  <c r="CB42" i="4"/>
  <c r="CA42" i="4"/>
  <c r="BZ42" i="4"/>
  <c r="BY42" i="4"/>
  <c r="BX42" i="4"/>
  <c r="BW42" i="4"/>
  <c r="BV42" i="4"/>
  <c r="BU42" i="4"/>
  <c r="BT42" i="4"/>
  <c r="BS42" i="4"/>
  <c r="BR42" i="4"/>
  <c r="BQ42" i="4"/>
  <c r="BP42" i="4"/>
  <c r="BO42" i="4"/>
  <c r="BN42" i="4"/>
  <c r="BM42" i="4"/>
  <c r="BL42" i="4"/>
  <c r="BK42" i="4"/>
  <c r="BJ42" i="4"/>
  <c r="BI42" i="4"/>
  <c r="BH42" i="4"/>
  <c r="BG42" i="4"/>
  <c r="BF42" i="4"/>
  <c r="BE42" i="4"/>
  <c r="BD42" i="4"/>
  <c r="BC42" i="4"/>
  <c r="BB42" i="4"/>
  <c r="BA42" i="4"/>
  <c r="AZ42" i="4"/>
  <c r="AY42" i="4"/>
  <c r="AX42" i="4"/>
  <c r="AW42" i="4"/>
  <c r="AV42" i="4"/>
  <c r="AU42" i="4"/>
  <c r="AT42" i="4"/>
  <c r="AS42" i="4"/>
  <c r="AR42" i="4"/>
  <c r="AQ42" i="4"/>
  <c r="AP42" i="4"/>
  <c r="AO42" i="4"/>
  <c r="AN42" i="4"/>
  <c r="AM42" i="4"/>
  <c r="AL42" i="4"/>
  <c r="AK42" i="4"/>
  <c r="AJ42" i="4"/>
  <c r="AI42" i="4"/>
  <c r="AH42" i="4"/>
  <c r="AG42" i="4"/>
  <c r="AF42" i="4"/>
  <c r="AE42" i="4"/>
  <c r="AD42" i="4"/>
  <c r="AC42" i="4"/>
  <c r="AB42" i="4"/>
  <c r="AA42" i="4"/>
  <c r="Z42" i="4"/>
  <c r="Y42" i="4"/>
  <c r="X42" i="4"/>
  <c r="W42" i="4"/>
  <c r="V42" i="4"/>
  <c r="U42" i="4"/>
  <c r="T42" i="4"/>
  <c r="S42" i="4"/>
  <c r="R42" i="4"/>
  <c r="Q42" i="4"/>
  <c r="P42" i="4"/>
  <c r="O42" i="4"/>
  <c r="N42" i="4"/>
  <c r="CH42" i="4" s="1"/>
  <c r="M42" i="4"/>
  <c r="L42" i="4"/>
  <c r="CH41" i="4"/>
  <c r="CH40" i="4"/>
  <c r="CG39" i="4"/>
  <c r="CF39" i="4"/>
  <c r="CE39" i="4"/>
  <c r="CD39" i="4"/>
  <c r="CC39" i="4"/>
  <c r="CB39" i="4"/>
  <c r="CA39" i="4"/>
  <c r="BZ39" i="4"/>
  <c r="BY39" i="4"/>
  <c r="BX39" i="4"/>
  <c r="BW39" i="4"/>
  <c r="BV39" i="4"/>
  <c r="BU39" i="4"/>
  <c r="BT39" i="4"/>
  <c r="BS39" i="4"/>
  <c r="BR39" i="4"/>
  <c r="BQ39" i="4"/>
  <c r="BP39" i="4"/>
  <c r="BO39" i="4"/>
  <c r="BN39" i="4"/>
  <c r="BM39" i="4"/>
  <c r="BL39" i="4"/>
  <c r="BK39" i="4"/>
  <c r="BJ39" i="4"/>
  <c r="BI39" i="4"/>
  <c r="BH39" i="4"/>
  <c r="BG39" i="4"/>
  <c r="BF39" i="4"/>
  <c r="BE39" i="4"/>
  <c r="BD39" i="4"/>
  <c r="BC39" i="4"/>
  <c r="BB39" i="4"/>
  <c r="BA39" i="4"/>
  <c r="AZ39" i="4"/>
  <c r="AY39" i="4"/>
  <c r="AX39" i="4"/>
  <c r="AW39" i="4"/>
  <c r="AV39" i="4"/>
  <c r="AU39" i="4"/>
  <c r="AT39" i="4"/>
  <c r="AS39" i="4"/>
  <c r="AR39" i="4"/>
  <c r="AQ39" i="4"/>
  <c r="AP39" i="4"/>
  <c r="AO39" i="4"/>
  <c r="AN39" i="4"/>
  <c r="AM39" i="4"/>
  <c r="AL39" i="4"/>
  <c r="AK39" i="4"/>
  <c r="AJ39" i="4"/>
  <c r="AI39" i="4"/>
  <c r="AH39" i="4"/>
  <c r="AG39" i="4"/>
  <c r="AF39" i="4"/>
  <c r="AE39" i="4"/>
  <c r="AD39" i="4"/>
  <c r="AC39" i="4"/>
  <c r="AB39" i="4"/>
  <c r="AA39" i="4"/>
  <c r="Z39" i="4"/>
  <c r="Y39" i="4"/>
  <c r="X39" i="4"/>
  <c r="W39" i="4"/>
  <c r="V39" i="4"/>
  <c r="U39" i="4"/>
  <c r="T39" i="4"/>
  <c r="S39" i="4"/>
  <c r="R39" i="4"/>
  <c r="Q39" i="4"/>
  <c r="P39" i="4"/>
  <c r="O39" i="4"/>
  <c r="N39" i="4"/>
  <c r="M39" i="4"/>
  <c r="L39" i="4"/>
  <c r="CH38" i="4"/>
  <c r="CH37" i="4"/>
  <c r="CG36" i="4"/>
  <c r="CF36" i="4"/>
  <c r="CE36" i="4"/>
  <c r="CD36" i="4"/>
  <c r="CC36" i="4"/>
  <c r="CB36" i="4"/>
  <c r="CA36" i="4"/>
  <c r="BZ36" i="4"/>
  <c r="BY36" i="4"/>
  <c r="BX36" i="4"/>
  <c r="BW36" i="4"/>
  <c r="BV36" i="4"/>
  <c r="BU36" i="4"/>
  <c r="BT36" i="4"/>
  <c r="BS36" i="4"/>
  <c r="BR36" i="4"/>
  <c r="BQ36" i="4"/>
  <c r="BP36" i="4"/>
  <c r="BO36" i="4"/>
  <c r="BN36" i="4"/>
  <c r="BM36" i="4"/>
  <c r="BL36" i="4"/>
  <c r="BK36" i="4"/>
  <c r="BJ36" i="4"/>
  <c r="BI36" i="4"/>
  <c r="BH36" i="4"/>
  <c r="BG36" i="4"/>
  <c r="BF36" i="4"/>
  <c r="BE36" i="4"/>
  <c r="BD36" i="4"/>
  <c r="BC36" i="4"/>
  <c r="BB36" i="4"/>
  <c r="BA36" i="4"/>
  <c r="AZ36" i="4"/>
  <c r="AY36" i="4"/>
  <c r="AX36" i="4"/>
  <c r="AW36" i="4"/>
  <c r="AV36" i="4"/>
  <c r="AU36" i="4"/>
  <c r="AT36" i="4"/>
  <c r="AS36" i="4"/>
  <c r="AR36" i="4"/>
  <c r="AQ36" i="4"/>
  <c r="AP36" i="4"/>
  <c r="AO36" i="4"/>
  <c r="AN36" i="4"/>
  <c r="AM36" i="4"/>
  <c r="AL36" i="4"/>
  <c r="AK36" i="4"/>
  <c r="AJ36" i="4"/>
  <c r="AI36" i="4"/>
  <c r="AH36" i="4"/>
  <c r="AG36" i="4"/>
  <c r="AF36" i="4"/>
  <c r="AE36" i="4"/>
  <c r="AD36" i="4"/>
  <c r="AC36" i="4"/>
  <c r="AB36" i="4"/>
  <c r="AA36" i="4"/>
  <c r="Z36" i="4"/>
  <c r="Y36" i="4"/>
  <c r="X36" i="4"/>
  <c r="W36" i="4"/>
  <c r="V36" i="4"/>
  <c r="U36" i="4"/>
  <c r="T36" i="4"/>
  <c r="S36" i="4"/>
  <c r="R36" i="4"/>
  <c r="Q36" i="4"/>
  <c r="P36" i="4"/>
  <c r="O36" i="4"/>
  <c r="N36" i="4"/>
  <c r="M36" i="4"/>
  <c r="L36" i="4"/>
  <c r="CH35" i="4"/>
  <c r="CH34" i="4"/>
  <c r="CG33" i="4"/>
  <c r="CF33" i="4"/>
  <c r="CE33" i="4"/>
  <c r="CD33" i="4"/>
  <c r="CC33" i="4"/>
  <c r="CB33" i="4"/>
  <c r="CA33" i="4"/>
  <c r="BZ33" i="4"/>
  <c r="BY33" i="4"/>
  <c r="BX33" i="4"/>
  <c r="BW33" i="4"/>
  <c r="BV33" i="4"/>
  <c r="BU33" i="4"/>
  <c r="BT33" i="4"/>
  <c r="BS33" i="4"/>
  <c r="BR33" i="4"/>
  <c r="BQ33" i="4"/>
  <c r="BP33" i="4"/>
  <c r="BO33" i="4"/>
  <c r="BN33" i="4"/>
  <c r="BM33" i="4"/>
  <c r="BL33" i="4"/>
  <c r="BK33" i="4"/>
  <c r="BJ33" i="4"/>
  <c r="BI33" i="4"/>
  <c r="BH33" i="4"/>
  <c r="BG33" i="4"/>
  <c r="BF33" i="4"/>
  <c r="BE33" i="4"/>
  <c r="BD33" i="4"/>
  <c r="BC33" i="4"/>
  <c r="BB33" i="4"/>
  <c r="BA33" i="4"/>
  <c r="AZ33" i="4"/>
  <c r="AY33" i="4"/>
  <c r="AX33" i="4"/>
  <c r="AW33" i="4"/>
  <c r="AV33" i="4"/>
  <c r="AU33" i="4"/>
  <c r="AT33" i="4"/>
  <c r="AS33" i="4"/>
  <c r="AR33" i="4"/>
  <c r="AQ33" i="4"/>
  <c r="AP33" i="4"/>
  <c r="AO33" i="4"/>
  <c r="AN33" i="4"/>
  <c r="AM33" i="4"/>
  <c r="AL33" i="4"/>
  <c r="AK33" i="4"/>
  <c r="AJ33" i="4"/>
  <c r="AI33" i="4"/>
  <c r="AH33" i="4"/>
  <c r="AG33" i="4"/>
  <c r="AF33" i="4"/>
  <c r="AE33" i="4"/>
  <c r="AD33" i="4"/>
  <c r="AC33" i="4"/>
  <c r="AB33" i="4"/>
  <c r="AA33" i="4"/>
  <c r="Z33" i="4"/>
  <c r="Y33" i="4"/>
  <c r="X33" i="4"/>
  <c r="W33" i="4"/>
  <c r="V33" i="4"/>
  <c r="U33" i="4"/>
  <c r="T33" i="4"/>
  <c r="S33" i="4"/>
  <c r="R33" i="4"/>
  <c r="Q33" i="4"/>
  <c r="P33" i="4"/>
  <c r="O33" i="4"/>
  <c r="N33" i="4"/>
  <c r="M33" i="4"/>
  <c r="L33" i="4"/>
  <c r="CH32" i="4"/>
  <c r="CH31" i="4"/>
  <c r="CG30" i="4"/>
  <c r="CF30" i="4"/>
  <c r="CE30" i="4"/>
  <c r="CD30" i="4"/>
  <c r="CC30" i="4"/>
  <c r="CB30" i="4"/>
  <c r="CA30" i="4"/>
  <c r="BZ30" i="4"/>
  <c r="BY30" i="4"/>
  <c r="BX30" i="4"/>
  <c r="BW30" i="4"/>
  <c r="BV30" i="4"/>
  <c r="BU30" i="4"/>
  <c r="BT30" i="4"/>
  <c r="BS30" i="4"/>
  <c r="BR30" i="4"/>
  <c r="BQ30" i="4"/>
  <c r="BP30" i="4"/>
  <c r="BO30" i="4"/>
  <c r="BN30" i="4"/>
  <c r="BM30" i="4"/>
  <c r="BL30" i="4"/>
  <c r="BK30" i="4"/>
  <c r="BJ30" i="4"/>
  <c r="BI30" i="4"/>
  <c r="BH30" i="4"/>
  <c r="BG30" i="4"/>
  <c r="BF30" i="4"/>
  <c r="BE30" i="4"/>
  <c r="BD30" i="4"/>
  <c r="BC30" i="4"/>
  <c r="BB30" i="4"/>
  <c r="BA30" i="4"/>
  <c r="AZ30" i="4"/>
  <c r="AY30" i="4"/>
  <c r="AX30" i="4"/>
  <c r="AW30" i="4"/>
  <c r="AV30" i="4"/>
  <c r="AU30" i="4"/>
  <c r="AT30" i="4"/>
  <c r="AS30" i="4"/>
  <c r="AR30" i="4"/>
  <c r="AQ30" i="4"/>
  <c r="AP30" i="4"/>
  <c r="AO30" i="4"/>
  <c r="AN30" i="4"/>
  <c r="AM30" i="4"/>
  <c r="AL30" i="4"/>
  <c r="AK30" i="4"/>
  <c r="AJ30" i="4"/>
  <c r="AI30" i="4"/>
  <c r="AH30" i="4"/>
  <c r="AG30" i="4"/>
  <c r="AF30" i="4"/>
  <c r="AE30" i="4"/>
  <c r="AD30" i="4"/>
  <c r="AC30" i="4"/>
  <c r="AB30" i="4"/>
  <c r="AA30" i="4"/>
  <c r="Z30" i="4"/>
  <c r="Y30" i="4"/>
  <c r="X30" i="4"/>
  <c r="W30" i="4"/>
  <c r="V30" i="4"/>
  <c r="U30" i="4"/>
  <c r="T30" i="4"/>
  <c r="S30" i="4"/>
  <c r="R30" i="4"/>
  <c r="Q30" i="4"/>
  <c r="P30" i="4"/>
  <c r="O30" i="4"/>
  <c r="N30" i="4"/>
  <c r="M30" i="4"/>
  <c r="L30" i="4"/>
  <c r="CH29" i="4"/>
  <c r="CH28" i="4"/>
  <c r="CH27" i="4"/>
  <c r="CH26" i="4"/>
  <c r="CH25" i="4"/>
  <c r="CH24" i="4"/>
  <c r="CH23" i="4"/>
  <c r="CH22" i="4"/>
  <c r="CH21" i="4"/>
  <c r="CG20" i="4"/>
  <c r="CF20" i="4"/>
  <c r="CE20" i="4"/>
  <c r="CD20" i="4"/>
  <c r="CC20" i="4"/>
  <c r="CB20" i="4"/>
  <c r="CA20" i="4"/>
  <c r="BZ20" i="4"/>
  <c r="BY20" i="4"/>
  <c r="BX20" i="4"/>
  <c r="BW20" i="4"/>
  <c r="BV20" i="4"/>
  <c r="BU20" i="4"/>
  <c r="BT20" i="4"/>
  <c r="BS20" i="4"/>
  <c r="BR20" i="4"/>
  <c r="BQ20" i="4"/>
  <c r="BP20" i="4"/>
  <c r="BO20" i="4"/>
  <c r="BN20" i="4"/>
  <c r="BM20" i="4"/>
  <c r="BL20" i="4"/>
  <c r="BK20" i="4"/>
  <c r="BJ20" i="4"/>
  <c r="BI20" i="4"/>
  <c r="BH20" i="4"/>
  <c r="BG20" i="4"/>
  <c r="BF20" i="4"/>
  <c r="BE20" i="4"/>
  <c r="BD20" i="4"/>
  <c r="BC20" i="4"/>
  <c r="BB20" i="4"/>
  <c r="BA20" i="4"/>
  <c r="AZ20" i="4"/>
  <c r="AY20" i="4"/>
  <c r="AX20" i="4"/>
  <c r="AW20" i="4"/>
  <c r="AV20" i="4"/>
  <c r="AU20" i="4"/>
  <c r="AT20" i="4"/>
  <c r="AS20" i="4"/>
  <c r="AR20" i="4"/>
  <c r="AQ20" i="4"/>
  <c r="AP20" i="4"/>
  <c r="AO20" i="4"/>
  <c r="AN20" i="4"/>
  <c r="AM20" i="4"/>
  <c r="AL20" i="4"/>
  <c r="AK20" i="4"/>
  <c r="AJ20" i="4"/>
  <c r="AI20" i="4"/>
  <c r="AH20" i="4"/>
  <c r="AG20" i="4"/>
  <c r="AF20" i="4"/>
  <c r="AE20" i="4"/>
  <c r="AD20" i="4"/>
  <c r="AC20" i="4"/>
  <c r="AB20" i="4"/>
  <c r="AA20" i="4"/>
  <c r="Z20" i="4"/>
  <c r="Y20" i="4"/>
  <c r="X20" i="4"/>
  <c r="W20" i="4"/>
  <c r="V20" i="4"/>
  <c r="U20" i="4"/>
  <c r="T20" i="4"/>
  <c r="S20" i="4"/>
  <c r="R20" i="4"/>
  <c r="Q20" i="4"/>
  <c r="P20" i="4"/>
  <c r="O20" i="4"/>
  <c r="N20" i="4"/>
  <c r="M20" i="4"/>
  <c r="L20" i="4"/>
  <c r="CH19" i="4"/>
  <c r="CH18" i="4"/>
  <c r="CH17" i="4"/>
  <c r="CH16" i="4"/>
  <c r="CG15" i="4"/>
  <c r="CF15" i="4"/>
  <c r="CE15" i="4"/>
  <c r="CD15" i="4"/>
  <c r="CC15" i="4"/>
  <c r="CB15" i="4"/>
  <c r="CA15" i="4"/>
  <c r="BZ15" i="4"/>
  <c r="BY15" i="4"/>
  <c r="BX15" i="4"/>
  <c r="BW15" i="4"/>
  <c r="BV15" i="4"/>
  <c r="BU15" i="4"/>
  <c r="BT15" i="4"/>
  <c r="BS15" i="4"/>
  <c r="BR15" i="4"/>
  <c r="BQ15" i="4"/>
  <c r="BP15" i="4"/>
  <c r="BO15" i="4"/>
  <c r="BN15" i="4"/>
  <c r="BM15" i="4"/>
  <c r="BL15" i="4"/>
  <c r="BK15" i="4"/>
  <c r="BJ15" i="4"/>
  <c r="BI15" i="4"/>
  <c r="BH15" i="4"/>
  <c r="BG15" i="4"/>
  <c r="BF15" i="4"/>
  <c r="BE15" i="4"/>
  <c r="BD15" i="4"/>
  <c r="BC15" i="4"/>
  <c r="BB15" i="4"/>
  <c r="BA15" i="4"/>
  <c r="AZ15" i="4"/>
  <c r="AY15" i="4"/>
  <c r="AX15" i="4"/>
  <c r="AW15" i="4"/>
  <c r="AV15" i="4"/>
  <c r="AU15" i="4"/>
  <c r="AT15" i="4"/>
  <c r="AS15" i="4"/>
  <c r="AR15" i="4"/>
  <c r="AQ15" i="4"/>
  <c r="AP15" i="4"/>
  <c r="AO15" i="4"/>
  <c r="AN15" i="4"/>
  <c r="AM15" i="4"/>
  <c r="AL15" i="4"/>
  <c r="AK15" i="4"/>
  <c r="AJ15" i="4"/>
  <c r="AI15" i="4"/>
  <c r="AH15" i="4"/>
  <c r="AG15" i="4"/>
  <c r="AF15" i="4"/>
  <c r="AE15" i="4"/>
  <c r="AD15" i="4"/>
  <c r="AC15" i="4"/>
  <c r="AB15" i="4"/>
  <c r="AA15" i="4"/>
  <c r="Z15" i="4"/>
  <c r="Y15" i="4"/>
  <c r="X15" i="4"/>
  <c r="W15" i="4"/>
  <c r="V15" i="4"/>
  <c r="U15" i="4"/>
  <c r="T15" i="4"/>
  <c r="S15" i="4"/>
  <c r="R15" i="4"/>
  <c r="Q15" i="4"/>
  <c r="P15" i="4"/>
  <c r="O15" i="4"/>
  <c r="N15" i="4"/>
  <c r="M15" i="4"/>
  <c r="L15" i="4"/>
  <c r="CH14" i="4"/>
  <c r="CH13" i="4"/>
  <c r="CH12" i="4"/>
  <c r="CH11" i="4"/>
  <c r="CH10" i="4"/>
  <c r="CH9" i="4"/>
  <c r="CH8" i="4"/>
  <c r="CH7" i="4"/>
  <c r="CH6" i="4"/>
  <c r="CH5" i="4"/>
  <c r="CH4" i="4"/>
  <c r="CH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0000000-0006-0000-0300-000013000000}">
      <text>
        <r>
          <rPr>
            <sz val="10"/>
            <rFont val="SimSun"/>
            <charset val="134"/>
          </rPr>
          <t>#M.M. Maronna:
If no publication is available, submitter ID is informed.</t>
        </r>
      </text>
    </comment>
    <comment ref="K16" authorId="0" shapeId="0" xr:uid="{00000000-0006-0000-0300-000001000000}">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Khalturin et al 2019: 
"According to 16S and ITS1/5.8S sequence analysis, the "Roscoff" strain is most related to "ubiquitous" Aurelia (see details in Fuchs et al.5) and is genetically identical to the animals that inhabit Tokyo Bay and the Sea of Japan near Sasebo and Nagasaki."</t>
        </r>
      </text>
    </comment>
    <comment ref="K17" authorId="0" shapeId="0" xr:uid="{00000000-0006-0000-0300-000002000000}">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Khalturin et al 2019: 
"According to 16S and ITS1/5.8S sequence analysis, the "Roscoff" strain is most related to "ubiquitous" Aurelia (see details in Fuchs et al.5) and is genetically identical to the animals that inhabit Tokyo Bay and the Sea of Japan near Sasebo and Nagasaki."</t>
        </r>
      </text>
    </comment>
    <comment ref="K18" authorId="0" shapeId="0" xr:uid="{00000000-0006-0000-0300-000003000000}">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Khalturin et al 2019: 
"According to 16S and ITS1/5.8S sequence analysis, the "Roscoff" strain is most related to "ubiquitous" Aurelia (see details in Fuchs et al.5) and is genetically identical to the animals that inhabit Tokyo Bay and the Sea of Japan near Sasebo and Nagasaki."</t>
        </r>
      </text>
    </comment>
    <comment ref="K19" authorId="0" shapeId="0" xr:uid="{00000000-0006-0000-0300-000004000000}">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Khalturin et al 2019: 
"According to 16S and ITS1/5.8S sequence analysis, the "Roscoff" strain is most related to "ubiquitous" Aurelia (see details in Fuchs et al.5) and is genetically identical to the animals that inhabit Tokyo Bay and the Sea of Japan near Sasebo and Nagasaki."</t>
        </r>
      </text>
    </comment>
    <comment ref="K20" authorId="0" shapeId="0" xr:uid="{00000000-0006-0000-0300-000005000000}">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Khalturin et al 2019: 
"According to 16S and ITS1/5.8S sequence analysis, the "Roscoff" strain is most related to "ubiquitous" Aurelia (see details in Fuchs et al.5) and is genetically identical to the animals that inhabit Tokyo Bay and the Sea of Japan near Sasebo and Nagasaki."</t>
        </r>
      </text>
    </comment>
    <comment ref="K21" authorId="0" shapeId="0" xr:uid="{00000000-0006-0000-0300-000006000000}">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Aurelia sp1.</t>
        </r>
      </text>
    </comment>
    <comment ref="K22" authorId="0" shapeId="0" xr:uid="{00000000-0006-0000-0300-000007000000}">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Aurelia sp1.</t>
        </r>
      </text>
    </comment>
    <comment ref="K23" authorId="0" shapeId="0" xr:uid="{00000000-0006-0000-0300-000008000000}">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Aurelia sp1.</t>
        </r>
      </text>
    </comment>
    <comment ref="K24" authorId="0" shapeId="0" xr:uid="{F0093F28-D5C6-428C-9A17-FFA0C58E2E71}">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Aurelia sp1.</t>
        </r>
      </text>
    </comment>
    <comment ref="K25" authorId="0" shapeId="0" xr:uid="{83E9C7A7-D0D5-45BC-8A0C-856A28BD015D}">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Aurelia sp1.</t>
        </r>
      </text>
    </comment>
    <comment ref="K26" authorId="0" shapeId="0" xr:uid="{F07BEEDE-4D1B-4F21-9726-62D9F76A614B}">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Aurelia sp1.</t>
        </r>
      </text>
    </comment>
    <comment ref="K27" authorId="0" shapeId="0" xr:uid="{5778BD1C-96D9-4033-BE7B-D28ECDE1C363}">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Aurelia sp1.</t>
        </r>
      </text>
    </comment>
    <comment ref="K28" authorId="0" shapeId="0" xr:uid="{D082F32B-4337-4806-9DE8-838985D5EF4C}">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Aurelia sp1.</t>
        </r>
      </text>
    </comment>
    <comment ref="K29" authorId="0" shapeId="0" xr:uid="{90C756F2-7928-4483-84B7-F4FAC2CA166C}">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Aurelia sp1.</t>
        </r>
      </text>
    </comment>
    <comment ref="K30" authorId="0" shapeId="0" xr:uid="{00000000-0006-0000-0300-00000F000000}">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Aurelia sp1.</t>
        </r>
      </text>
    </comment>
    <comment ref="AI74" authorId="0" shapeId="0" xr:uid="{00000000-0006-0000-0300-000014000000}">
      <text>
        <r>
          <rPr>
            <sz val="10"/>
            <rFont val="SimSun"/>
            <charset val="134"/>
          </rPr>
          <t>#M.M. Maronna: 
Information retrieved from GigaDB:
http://gigadb.org/dataset/100720</t>
        </r>
      </text>
    </comment>
    <comment ref="AJ74" authorId="0" shapeId="0" xr:uid="{00000000-0006-0000-0300-000016000000}">
      <text>
        <r>
          <rPr>
            <sz val="10"/>
            <rFont val="SimSun"/>
            <charset val="134"/>
          </rPr>
          <t>#M.M. Maronna:
Information retrieved from GigaDB:
http://gigadb.org/dataset/100720</t>
        </r>
      </text>
    </comment>
    <comment ref="BG74" authorId="0" shapeId="0" xr:uid="{00000000-0006-0000-0300-00001D000000}">
      <text>
        <r>
          <rPr>
            <sz val="10"/>
            <rFont val="SimSun"/>
            <charset val="134"/>
          </rPr>
          <t>#M.M. Maronna: 
Information retrieved from GigaDB:
http://gigadb.org/dataset/100720</t>
        </r>
      </text>
    </comment>
    <comment ref="BN74" authorId="0" shapeId="0" xr:uid="{00000000-0006-0000-0300-000029000000}">
      <text>
        <r>
          <rPr>
            <sz val="10"/>
            <rFont val="SimSun"/>
            <charset val="134"/>
          </rPr>
          <t>#M.M. Maronna: 
Information retrieved from GigaDB:
http://gigadb.org/dataset/100720</t>
        </r>
      </text>
    </comment>
    <comment ref="AI75" authorId="0" shapeId="0" xr:uid="{00000000-0006-0000-0300-000015000000}">
      <text>
        <r>
          <rPr>
            <sz val="10"/>
            <rFont val="SimSun"/>
            <charset val="134"/>
          </rPr>
          <t>#M.M. Maronna: 
Information retrieved from GigaDB:
http://gigadb.org/dataset/100720</t>
        </r>
      </text>
    </comment>
    <comment ref="AJ75" authorId="0" shapeId="0" xr:uid="{00000000-0006-0000-0300-000017000000}">
      <text>
        <r>
          <rPr>
            <sz val="10"/>
            <rFont val="SimSun"/>
            <charset val="134"/>
          </rPr>
          <t>#M.M. Maronna:
Information retrieved from GigaDB:
http://gigadb.org/dataset/100720</t>
        </r>
      </text>
    </comment>
    <comment ref="BG75" authorId="0" shapeId="0" xr:uid="{00000000-0006-0000-0300-00001E000000}">
      <text>
        <r>
          <rPr>
            <sz val="10"/>
            <rFont val="SimSun"/>
            <charset val="134"/>
          </rPr>
          <t>#M.M. Maronna: 
Information retrieved from GigaDB:
http://gigadb.org/dataset/100720</t>
        </r>
      </text>
    </comment>
    <comment ref="K108" authorId="0" shapeId="0" xr:uid="{00000000-0006-0000-0300-000010000000}">
      <text>
        <r>
          <rPr>
            <sz val="10"/>
            <rFont val="SimSun"/>
            <charset val="134"/>
          </rPr>
          <t xml:space="preserve">#M.M. Maronna:
Also identified as Alatina moseri 
https://www.ncbi.nlm.nih.gov/Traces/study/?query_key=7&amp;WebEnv=MCID_60e8cddb0333854ffb4a117a&amp;o=acc_s%3Aa
Potential mixed information considering "Alatinidae sp. SP-2018, Alatina sp. Z8VKAUB7J3. Alatina alata, Alatina moseri".
</t>
        </r>
      </text>
    </comment>
    <comment ref="K109" authorId="0" shapeId="0" xr:uid="{00000000-0006-0000-0300-000011000000}">
      <text>
        <r>
          <rPr>
            <sz val="10"/>
            <rFont val="SimSun"/>
            <charset val="134"/>
          </rPr>
          <t xml:space="preserve">#M.M. Maronna:
Also identified as Alatina moseri 
https://www.ncbi.nlm.nih.gov/Traces/study/?query_key=7&amp;WebEnv=MCID_60e8cddb0333854ffb4a117a&amp;o=acc_s%3Aa
Potential mixed information considering "Alatinidae sp. SP-2018, Alatina sp. Z8VKAUB7J3. Alatina alata, Alatina moseri".
</t>
        </r>
      </text>
    </comment>
    <comment ref="K123" authorId="0" shapeId="0" xr:uid="{00000000-0006-0000-0300-000012000000}">
      <text>
        <r>
          <rPr>
            <sz val="10"/>
            <rFont val="SimSun"/>
            <charset val="134"/>
          </rPr>
          <t>#M.M. Maronna:
According to original manuscript, there are additional single-read libraries:
"Four 150-bp paired-end linear libraries and four 150-bp single-end linear libraries with insert size of 300 bp were generated and sequenced on the Illumina NextSeq 500, generating 291,944,064 paired-end reads and 141,911,072 single-end reads."</t>
        </r>
      </text>
    </comment>
    <comment ref="BB138" authorId="0" shapeId="0" xr:uid="{00000000-0006-0000-0300-000018000000}">
      <text>
        <r>
          <rPr>
            <sz val="10"/>
            <rFont val="SimSun"/>
            <charset val="134"/>
          </rPr>
          <t>#M.M. Maronna
Retrieved from original article: https://doi.org/10.1534/g3.120.401411</t>
        </r>
      </text>
    </comment>
    <comment ref="BI138" authorId="0" shapeId="0" xr:uid="{00000000-0006-0000-0300-00001F000000}">
      <text>
        <r>
          <rPr>
            <sz val="10"/>
            <rFont val="SimSun"/>
            <charset val="134"/>
          </rPr>
          <t>#M.M. Maronna
Retrieved from original article: https://doi.org/10.1534/g3.120.401411</t>
        </r>
      </text>
    </comment>
    <comment ref="BK138" authorId="0" shapeId="0" xr:uid="{00000000-0006-0000-0300-000024000000}">
      <text>
        <r>
          <rPr>
            <sz val="10"/>
            <rFont val="SimSun"/>
            <charset val="134"/>
          </rPr>
          <t>#M.M. Maronna
Retrieved from original article: https://doi.org/10.1534/g3.120.401411</t>
        </r>
      </text>
    </comment>
    <comment ref="BP138" authorId="0" shapeId="0" xr:uid="{00000000-0006-0000-0300-00002A000000}">
      <text>
        <r>
          <rPr>
            <sz val="10"/>
            <rFont val="SimSun"/>
            <charset val="134"/>
          </rPr>
          <t>#M.M. Maronna
Retrieved from original article: https://doi.org/10.1534/g3.120.401411</t>
        </r>
      </text>
    </comment>
    <comment ref="BQ138" authorId="0" shapeId="0" xr:uid="{00000000-0006-0000-0300-00002F000000}">
      <text>
        <r>
          <rPr>
            <sz val="10"/>
            <rFont val="SimSun"/>
            <charset val="134"/>
          </rPr>
          <t>#M.M. Maronna
Retrieved from original article: https://doi.org/10.1534/g3.120.401411</t>
        </r>
      </text>
    </comment>
    <comment ref="CG138" authorId="0" shapeId="0" xr:uid="{00000000-0006-0000-0300-000034000000}">
      <text>
        <r>
          <rPr>
            <sz val="10"/>
            <rFont val="SimSun"/>
            <charset val="134"/>
          </rPr>
          <t>#M.M. Maronna
Retrieved from original article: https://doi.org/10.1534/g3.120.401411</t>
        </r>
      </text>
    </comment>
    <comment ref="BB139" authorId="0" shapeId="0" xr:uid="{00000000-0006-0000-0300-000019000000}">
      <text>
        <r>
          <rPr>
            <sz val="10"/>
            <color rgb="FF000000"/>
            <rFont val="Arial"/>
            <charset val="134"/>
          </rPr>
          <t xml:space="preserve">max maronna:
</t>
        </r>
        <r>
          <rPr>
            <sz val="9"/>
            <color rgb="FF000000"/>
            <rFont val="Segoe UI"/>
            <charset val="1"/>
          </rPr>
          <t>#M.M. Maronna
Retrieved from original article: https://doi.org/10.1534/g3.120.401411</t>
        </r>
      </text>
    </comment>
    <comment ref="BI139" authorId="0" shapeId="0" xr:uid="{00000000-0006-0000-0300-000020000000}">
      <text>
        <r>
          <rPr>
            <sz val="10"/>
            <rFont val="SimSun"/>
            <charset val="134"/>
          </rPr>
          <t>#M.M. Maronna
Retrieved from original article: https://doi.org/10.1534/g3.120.401411</t>
        </r>
      </text>
    </comment>
    <comment ref="BK139" authorId="0" shapeId="0" xr:uid="{00000000-0006-0000-0300-000025000000}">
      <text>
        <r>
          <rPr>
            <sz val="10"/>
            <rFont val="SimSun"/>
            <charset val="134"/>
          </rPr>
          <t>#M.M. Maronna
Retrieved from original article: https://doi.org/10.1534/g3.120.401411</t>
        </r>
      </text>
    </comment>
    <comment ref="BP139" authorId="0" shapeId="0" xr:uid="{00000000-0006-0000-0300-00002B000000}">
      <text>
        <r>
          <rPr>
            <sz val="10"/>
            <rFont val="SimSun"/>
            <charset val="134"/>
          </rPr>
          <t>#M.M. Maronna
Retrieved from original article: https://doi.org/10.1534/g3.120.401411</t>
        </r>
      </text>
    </comment>
    <comment ref="BQ139" authorId="0" shapeId="0" xr:uid="{00000000-0006-0000-0300-000030000000}">
      <text>
        <r>
          <rPr>
            <sz val="10"/>
            <rFont val="SimSun"/>
            <charset val="134"/>
          </rPr>
          <t>#M.M. Maronna
Retrieved from original article: https://doi.org/10.1534/g3.120.401411</t>
        </r>
      </text>
    </comment>
    <comment ref="CG139" authorId="0" shapeId="0" xr:uid="{00000000-0006-0000-0300-000035000000}">
      <text>
        <r>
          <rPr>
            <sz val="10"/>
            <rFont val="SimSun"/>
            <charset val="134"/>
          </rPr>
          <t>#M.M. Maronna
Retrieved from original article: https://doi.org/10.1534/g3.120.401411</t>
        </r>
      </text>
    </comment>
    <comment ref="BB140" authorId="0" shapeId="0" xr:uid="{00000000-0006-0000-0300-00001A000000}">
      <text>
        <r>
          <rPr>
            <sz val="10"/>
            <color rgb="FF000000"/>
            <rFont val="Arial"/>
            <charset val="134"/>
          </rPr>
          <t xml:space="preserve">max maronna:
</t>
        </r>
        <r>
          <rPr>
            <sz val="9"/>
            <color rgb="FF000000"/>
            <rFont val="Segoe UI"/>
            <charset val="1"/>
          </rPr>
          <t>#M.M. Maronna
Retrieved from original article: https://doi.org/10.1534/g3.120.401411</t>
        </r>
      </text>
    </comment>
    <comment ref="BI140" authorId="0" shapeId="0" xr:uid="{00000000-0006-0000-0300-000021000000}">
      <text>
        <r>
          <rPr>
            <sz val="10"/>
            <rFont val="SimSun"/>
            <charset val="134"/>
          </rPr>
          <t>#M.M. Maronna
Retrieved from original article: https://doi.org/10.1534/g3.120.401411</t>
        </r>
      </text>
    </comment>
    <comment ref="BK140" authorId="0" shapeId="0" xr:uid="{00000000-0006-0000-0300-000026000000}">
      <text>
        <r>
          <rPr>
            <sz val="10"/>
            <rFont val="SimSun"/>
            <charset val="134"/>
          </rPr>
          <t>#M.M. Maronna
Retrieved from original article: https://doi.org/10.1534/g3.120.401411</t>
        </r>
      </text>
    </comment>
    <comment ref="BP140" authorId="0" shapeId="0" xr:uid="{00000000-0006-0000-0300-00002C000000}">
      <text>
        <r>
          <rPr>
            <sz val="10"/>
            <rFont val="SimSun"/>
            <charset val="134"/>
          </rPr>
          <t>#M.M. Maronna
Retrieved from original article: https://doi.org/10.1534/g3.120.401411</t>
        </r>
      </text>
    </comment>
    <comment ref="BQ140" authorId="0" shapeId="0" xr:uid="{00000000-0006-0000-0300-000031000000}">
      <text>
        <r>
          <rPr>
            <sz val="10"/>
            <rFont val="SimSun"/>
            <charset val="134"/>
          </rPr>
          <t>#M.M. Maronna
Retrieved from original article: https://doi.org/10.1534/g3.120.401411</t>
        </r>
      </text>
    </comment>
    <comment ref="CG140" authorId="0" shapeId="0" xr:uid="{00000000-0006-0000-0300-000036000000}">
      <text>
        <r>
          <rPr>
            <sz val="10"/>
            <rFont val="SimSun"/>
            <charset val="134"/>
          </rPr>
          <t>#M.M. Maronna
Retrieved from original article: https://doi.org/10.1534/g3.120.401411</t>
        </r>
      </text>
    </comment>
    <comment ref="BB141" authorId="0" shapeId="0" xr:uid="{00000000-0006-0000-0300-00001B000000}">
      <text>
        <r>
          <rPr>
            <sz val="10"/>
            <color rgb="FF000000"/>
            <rFont val="Arial"/>
            <charset val="134"/>
          </rPr>
          <t xml:space="preserve">max maronna:
</t>
        </r>
        <r>
          <rPr>
            <sz val="9"/>
            <color rgb="FF000000"/>
            <rFont val="Segoe UI"/>
            <charset val="1"/>
          </rPr>
          <t>#M.M. Maronna
Retrieved from original article: https://doi.org/10.1534/g3.120.401411</t>
        </r>
      </text>
    </comment>
    <comment ref="BI141" authorId="0" shapeId="0" xr:uid="{00000000-0006-0000-0300-000022000000}">
      <text>
        <r>
          <rPr>
            <sz val="10"/>
            <rFont val="SimSun"/>
            <charset val="134"/>
          </rPr>
          <t>#M.M. Maronna
Retrieved from original article: https://doi.org/10.1534/g3.120.401411</t>
        </r>
      </text>
    </comment>
    <comment ref="BK141" authorId="0" shapeId="0" xr:uid="{00000000-0006-0000-0300-000027000000}">
      <text>
        <r>
          <rPr>
            <sz val="10"/>
            <rFont val="SimSun"/>
            <charset val="134"/>
          </rPr>
          <t>#M.M. Maronna
Retrieved from original article: https://doi.org/10.1534/g3.120.401411</t>
        </r>
      </text>
    </comment>
    <comment ref="BP141" authorId="0" shapeId="0" xr:uid="{00000000-0006-0000-0300-00002D000000}">
      <text>
        <r>
          <rPr>
            <sz val="10"/>
            <rFont val="SimSun"/>
            <charset val="134"/>
          </rPr>
          <t>#M.M. Maronna
Retrieved from original article: https://doi.org/10.1534/g3.120.401411</t>
        </r>
      </text>
    </comment>
    <comment ref="BQ141" authorId="0" shapeId="0" xr:uid="{00000000-0006-0000-0300-000032000000}">
      <text>
        <r>
          <rPr>
            <sz val="10"/>
            <rFont val="SimSun"/>
            <charset val="134"/>
          </rPr>
          <t>#M.M. Maronna
Retrieved from original article: https://doi.org/10.1534/g3.120.401411</t>
        </r>
      </text>
    </comment>
    <comment ref="CG141" authorId="0" shapeId="0" xr:uid="{00000000-0006-0000-0300-000037000000}">
      <text>
        <r>
          <rPr>
            <sz val="10"/>
            <rFont val="SimSun"/>
            <charset val="134"/>
          </rPr>
          <t>#M.M. Maronna
Retrieved from original article: https://doi.org/10.1534/g3.120.401411</t>
        </r>
      </text>
    </comment>
    <comment ref="BB142" authorId="0" shapeId="0" xr:uid="{00000000-0006-0000-0300-00001C000000}">
      <text>
        <r>
          <rPr>
            <sz val="10"/>
            <color rgb="FF000000"/>
            <rFont val="Arial"/>
            <charset val="134"/>
          </rPr>
          <t xml:space="preserve">max maronna:
</t>
        </r>
        <r>
          <rPr>
            <sz val="9"/>
            <color rgb="FF000000"/>
            <rFont val="Segoe UI"/>
            <charset val="1"/>
          </rPr>
          <t>#M.M. Maronna
Retrieved from original article: https://doi.org/10.1534/g3.120.401411</t>
        </r>
      </text>
    </comment>
    <comment ref="BI142" authorId="0" shapeId="0" xr:uid="{00000000-0006-0000-0300-000023000000}">
      <text>
        <r>
          <rPr>
            <sz val="10"/>
            <rFont val="SimSun"/>
            <charset val="134"/>
          </rPr>
          <t>#M.M. Maronna
Retrieved from original article: https://doi.org/10.1534/g3.120.401411</t>
        </r>
      </text>
    </comment>
    <comment ref="BK142" authorId="0" shapeId="0" xr:uid="{00000000-0006-0000-0300-000028000000}">
      <text>
        <r>
          <rPr>
            <sz val="10"/>
            <rFont val="SimSun"/>
            <charset val="134"/>
          </rPr>
          <t>#M.M. Maronna
Retrieved from original article: https://doi.org/10.1534/g3.120.401411</t>
        </r>
      </text>
    </comment>
    <comment ref="BP142" authorId="0" shapeId="0" xr:uid="{00000000-0006-0000-0300-00002E000000}">
      <text>
        <r>
          <rPr>
            <sz val="10"/>
            <rFont val="SimSun"/>
            <charset val="134"/>
          </rPr>
          <t>#M.M. Maronna
Retrieved from original article: https://doi.org/10.1534/g3.120.401411</t>
        </r>
      </text>
    </comment>
    <comment ref="BQ142" authorId="0" shapeId="0" xr:uid="{00000000-0006-0000-0300-000033000000}">
      <text>
        <r>
          <rPr>
            <sz val="10"/>
            <rFont val="SimSun"/>
            <charset val="134"/>
          </rPr>
          <t>#M.M. Maronna
Retrieved from original article: https://doi.org/10.1534/g3.120.401411
Retrieved from original article: https://doi.org/10.1534/g3.120.401411</t>
        </r>
      </text>
    </comment>
    <comment ref="CG142" authorId="0" shapeId="0" xr:uid="{00000000-0006-0000-0300-000038000000}">
      <text>
        <r>
          <rPr>
            <sz val="10"/>
            <rFont val="SimSun"/>
            <charset val="134"/>
          </rPr>
          <t>#M.M. Maronna
Retrieved from original article: https://doi.org/10.1534/g3.120.401411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rFont val="SimSun"/>
            <charset val="134"/>
          </rPr>
          <t xml:space="preserve">Details:
Not informed: blank data (information not available in NCBI) and/or missing from literature.
</t>
        </r>
      </text>
    </comment>
    <comment ref="E1" authorId="0" shapeId="0" xr:uid="{00000000-0006-0000-0400-000012000000}">
      <text>
        <r>
          <rPr>
            <sz val="10"/>
            <rFont val="SimSun"/>
            <charset val="134"/>
          </rPr>
          <t>#M.M. Maronna:
If no publication is available, submitter ID is informed.</t>
        </r>
      </text>
    </comment>
    <comment ref="L2" authorId="0" shapeId="0" xr:uid="{00000000-0006-0000-0400-000035000000}">
      <text>
        <r>
          <rPr>
            <sz val="10"/>
            <rFont val="SimSun"/>
            <charset val="134"/>
          </rPr>
          <t xml:space="preserve">#M.M. Maronna:
single value: Illumina
variable long read: variable
shortest_average_longest_N50:
</t>
        </r>
      </text>
    </comment>
    <comment ref="V2" authorId="0" shapeId="0" xr:uid="{00000000-0006-0000-0400-000050000000}">
      <text>
        <r>
          <rPr>
            <sz val="10"/>
            <rFont val="SimSun"/>
            <charset val="134"/>
          </rPr>
          <t>#maxmaronna: computed just from Illumina reads.</t>
        </r>
      </text>
    </comment>
    <comment ref="W2" authorId="0" shapeId="0" xr:uid="{00000000-0006-0000-0400-000051000000}">
      <text>
        <r>
          <rPr>
            <sz val="10"/>
            <rFont val="SimSun"/>
            <charset val="134"/>
          </rPr>
          <t xml:space="preserve"> [both+unpaired]</t>
        </r>
      </text>
    </comment>
    <comment ref="I3" authorId="0" shapeId="0" xr:uid="{00000000-0006-0000-0400-000019000000}">
      <text>
        <r>
          <rPr>
            <sz val="10"/>
            <rFont val="SimSun"/>
            <charset val="134"/>
          </rPr>
          <t>#M.M. Maronna:
If there is no information from published article, data is retrieved from NCBI Traces/SRA (AvgSpotLen).</t>
        </r>
      </text>
    </comment>
    <comment ref="J3" authorId="0" shapeId="0" xr:uid="{00000000-0006-0000-0400-00002F000000}">
      <text>
        <r>
          <rPr>
            <sz val="10"/>
            <rFont val="SimSun"/>
            <charset val="134"/>
          </rPr>
          <t>#M.M. Maronna:
If there are +2 runs per library per NCBI traces, they will be just counted. Details: NCBI/TRACES Data access.</t>
        </r>
      </text>
    </comment>
    <comment ref="AW3" authorId="0" shapeId="0" xr:uid="{00000000-0006-0000-0400-000052000000}">
      <text>
        <r>
          <rPr>
            <sz val="10"/>
            <rFont val="SimSun"/>
            <charset val="134"/>
          </rPr>
          <t>#M.M. Maronna:
Example: general food used in cnidarian cultures (Artemia).</t>
        </r>
      </text>
    </comment>
    <comment ref="AX3" authorId="0" shapeId="0" xr:uid="{00000000-0006-0000-0400-000053000000}">
      <text>
        <r>
          <rPr>
            <sz val="10"/>
            <rFont val="SimSun"/>
            <charset val="134"/>
          </rPr>
          <t>#M.M. Maronna:
If not stated in original article, data was collected from NCBI/Traces_metadata section.</t>
        </r>
      </text>
    </comment>
    <comment ref="AY3" authorId="0" shapeId="0" xr:uid="{00000000-0006-0000-0400-00005F000000}">
      <text>
        <r>
          <rPr>
            <sz val="10"/>
            <rFont val="SimSun"/>
            <charset val="134"/>
          </rPr>
          <t>#M.M. Maronna:
If not stated in original article, data was collected from NCBI/Traces_metadata section.</t>
        </r>
      </text>
    </comment>
    <comment ref="AZ3" authorId="0" shapeId="0" xr:uid="{00000000-0006-0000-0400-000069000000}">
      <text>
        <r>
          <rPr>
            <sz val="10"/>
            <rFont val="SimSun"/>
            <charset val="134"/>
          </rPr>
          <t>#M.M. Maronna:
If not stated in original article, data was collected from NCBI/Traces_metadata section.</t>
        </r>
      </text>
    </comment>
    <comment ref="BA16" authorId="0" shapeId="0" xr:uid="{00000000-0006-0000-0400-00008C000000}">
      <text>
        <r>
          <rPr>
            <sz val="10"/>
            <rFont val="SimSun"/>
            <charset val="134"/>
          </rPr>
          <t>#M.M. Maronna:
From original article (Khalturin et al 2019) S4: 
"len: 417,847,353 bp uniq: 55.6% het: 1.26% kcov:43.5 err:0.771% dup:1.12% k:21".</t>
        </r>
      </text>
    </comment>
    <comment ref="D17" authorId="0" shapeId="0" xr:uid="{00000000-0006-0000-0400-000002000000}">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Khalturin et al 2019: 
"According to 16S and ITS1/5.8S sequence analysis, the "Roscoff" strain is most related to "ubiquitous" Aurelia (see details in Fuchs et al.5) and is genetically identical to the animals that inhabit Tokyo Bay and the Sea of Japan near Sasebo and Nagasaki."</t>
        </r>
      </text>
    </comment>
    <comment ref="D18" authorId="0" shapeId="0" xr:uid="{00000000-0006-0000-0400-000003000000}">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Khalturin et al 2019: 
"According to 16S and ITS1/5.8S sequence analysis, the "Roscoff" strain is most related to "ubiquitous" Aurelia (see details in Fuchs et al.5) and is genetically identical to the animals that inhabit Tokyo Bay and the Sea of Japan near Sasebo and Nagasaki."</t>
        </r>
      </text>
    </comment>
    <comment ref="D19" authorId="0" shapeId="0" xr:uid="{00000000-0006-0000-0400-000004000000}">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Khalturin et al 2019: 
"According to 16S and ITS1/5.8S sequence analysis, the "Roscoff" strain is most related to "ubiquitous" Aurelia (see details in Fuchs et al.5) and is genetically identical to the animals that inhabit Tokyo Bay and the Sea of Japan near Sasebo and Nagasaki."</t>
        </r>
      </text>
    </comment>
    <comment ref="D20" authorId="0" shapeId="0" xr:uid="{00000000-0006-0000-0400-000005000000}">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Khalturin et al 2019: 
"According to 16S and ITS1/5.8S sequence analysis, the "Roscoff" strain is most related to "ubiquitous" Aurelia (see details in Fuchs et al.5) and is genetically identical to the animals that inhabit Tokyo Bay and the Sea of Japan near Sasebo and Nagasaki."</t>
        </r>
      </text>
    </comment>
    <comment ref="D21" authorId="0" shapeId="0" xr:uid="{00000000-0006-0000-0400-000006000000}">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Khalturin et al 2019: 
"According to 16S and ITS1/5.8S sequence analysis, the "Roscoff" strain is most related to "ubiquitous" Aurelia (see details in Fuchs et al.5) and is genetically identical to the animals that inhabit Tokyo Bay and the Sea of Japan near Sasebo and Nagasaki."</t>
        </r>
      </text>
    </comment>
    <comment ref="BA21" authorId="0" shapeId="0" xr:uid="{00000000-0006-0000-0400-00008D000000}">
      <text>
        <r>
          <rPr>
            <sz val="10"/>
            <rFont val="SimSun"/>
            <charset val="134"/>
          </rPr>
          <t>#M.M. Maronna:
From original article (Khalturin et al 2019) S4: 
"len: 491,930,638 bp uniq: 50.4% het: 2.08% kcov:15.1 err:0.972% dup:0.422% k:21"</t>
        </r>
      </text>
    </comment>
    <comment ref="D22" authorId="0" shapeId="0" xr:uid="{00000000-0006-0000-0400-000007000000}">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Aurelia sp1.</t>
        </r>
      </text>
    </comment>
    <comment ref="I22" authorId="0" shapeId="0" xr:uid="{00000000-0006-0000-0400-00001A000000}">
      <text>
        <r>
          <rPr>
            <sz val="10"/>
            <rFont val="SimSun"/>
            <charset val="134"/>
          </rPr>
          <t>#M.M. Maronna:
Retrieved from original Table S2 (Gold et al 2019). I considered this value as intercahnged from the original source (Insert size: 1573; Read lenght: 5471).</t>
        </r>
      </text>
    </comment>
    <comment ref="AZ22" authorId="0" shapeId="0" xr:uid="{00000000-0006-0000-0400-00006A000000}">
      <text>
        <r>
          <rPr>
            <sz val="10"/>
            <rFont val="SimSun"/>
            <charset val="134"/>
          </rPr>
          <t>#M.M. Maronna:
From original article (Gold et al 2019):
"Coverage: 4.1X"</t>
        </r>
      </text>
    </comment>
    <comment ref="D23" authorId="0" shapeId="0" xr:uid="{00000000-0006-0000-0400-000008000000}">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Aurelia sp1.</t>
        </r>
      </text>
    </comment>
    <comment ref="AZ23" authorId="0" shapeId="0" xr:uid="{00000000-0006-0000-0400-00006B000000}">
      <text>
        <r>
          <rPr>
            <sz val="10"/>
            <rFont val="SimSun"/>
            <charset val="134"/>
          </rPr>
          <t>#M.M. Maronna:
From original article (Gold et al 2019):
"Coverage: 9.4X"</t>
        </r>
      </text>
    </comment>
    <comment ref="D24" authorId="0" shapeId="0" xr:uid="{3E5C0C77-8456-4778-A938-EC234C08D8C8}">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Aurelia sp1.</t>
        </r>
      </text>
    </comment>
    <comment ref="AZ24" authorId="0" shapeId="0" xr:uid="{00000000-0006-0000-0400-00006C000000}">
      <text>
        <r>
          <rPr>
            <sz val="10"/>
            <rFont val="SimSun"/>
            <charset val="134"/>
          </rPr>
          <t>#M.M. Maronna:
From original article (Gold et al 2019):
"Coverage: 53X"</t>
        </r>
      </text>
    </comment>
    <comment ref="D25" authorId="0" shapeId="0" xr:uid="{18D6BA04-9146-45DE-8CDE-79F05F4F233E}">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Aurelia sp1.</t>
        </r>
      </text>
    </comment>
    <comment ref="AZ25" authorId="0" shapeId="0" xr:uid="{00000000-0006-0000-0400-00006D000000}">
      <text>
        <r>
          <rPr>
            <sz val="10"/>
            <rFont val="SimSun"/>
            <charset val="134"/>
          </rPr>
          <t>#M.M. Maronna:
From original article (Gold et al 2019):
"Coverage: 123X"</t>
        </r>
      </text>
    </comment>
    <comment ref="D26" authorId="0" shapeId="0" xr:uid="{D787941C-E2D8-412D-9A9E-3D969B2C6736}">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Aurelia sp1.</t>
        </r>
      </text>
    </comment>
    <comment ref="AZ26" authorId="0" shapeId="0" xr:uid="{00000000-0006-0000-0400-00006E000000}">
      <text>
        <r>
          <rPr>
            <sz val="10"/>
            <rFont val="SimSun"/>
            <charset val="134"/>
          </rPr>
          <t>#M.M. Maronna:
From original article (Gold et al 2019):
Considering SRRxxx280---SRRxxx284
"Coverage: 500X"</t>
        </r>
      </text>
    </comment>
    <comment ref="D27" authorId="0" shapeId="0" xr:uid="{25CF35DA-D8B5-47E2-9CC0-F4D5754E1709}">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Aurelia sp1.</t>
        </r>
      </text>
    </comment>
    <comment ref="AZ27" authorId="0" shapeId="0" xr:uid="{00000000-0006-0000-0400-00006F000000}">
      <text>
        <r>
          <rPr>
            <sz val="10"/>
            <rFont val="SimSun"/>
            <charset val="134"/>
          </rPr>
          <t xml:space="preserve">#M.M. Maronna:
From original article (Gold et al 2019):
Considering SRRxxx280---SRRxxx284
"Coverage: 500X"
</t>
        </r>
      </text>
    </comment>
    <comment ref="D28" authorId="0" shapeId="0" xr:uid="{B4B2140D-6B4A-44E2-B686-63C3D09D1C1F}">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Aurelia sp1.</t>
        </r>
      </text>
    </comment>
    <comment ref="AZ28" authorId="0" shapeId="0" xr:uid="{00000000-0006-0000-0400-000070000000}">
      <text>
        <r>
          <rPr>
            <sz val="10"/>
            <rFont val="SimSun"/>
            <charset val="134"/>
          </rPr>
          <t>#M.M. Maronna:
From original article (Gold et al 2019):
Considering SRRxxx280---SRRxxx284
"Coverage: 500X"</t>
        </r>
      </text>
    </comment>
    <comment ref="D29" authorId="0" shapeId="0" xr:uid="{40860948-D84A-4EDD-8EEB-CBCC0978CE9D}">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Aurelia sp1.</t>
        </r>
      </text>
    </comment>
    <comment ref="AZ29" authorId="0" shapeId="0" xr:uid="{00000000-0006-0000-0400-000071000000}">
      <text>
        <r>
          <rPr>
            <sz val="10"/>
            <rFont val="SimSun"/>
            <charset val="134"/>
          </rPr>
          <t>#M.M. Maronna:
From original article (Gold et al 2019):
Considering SRRxxx280---SRRxxx284
"Coverage: 500X"</t>
        </r>
      </text>
    </comment>
    <comment ref="D30" authorId="0" shapeId="0" xr:uid="{0BE165BF-CBC4-4243-83EB-2DCF0A45F43F}">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Aurelia sp1.</t>
        </r>
      </text>
    </comment>
    <comment ref="AZ30" authorId="0" shapeId="0" xr:uid="{00000000-0006-0000-0400-000072000000}">
      <text>
        <r>
          <rPr>
            <sz val="10"/>
            <rFont val="SimSun"/>
            <charset val="134"/>
          </rPr>
          <t>#M.M. Maronna:
From original article (Gold et al 2019):
Considering SRRxxx280---SRRxxx284
"Coverage: 500X"</t>
        </r>
      </text>
    </comment>
    <comment ref="D31" authorId="0" shapeId="0" xr:uid="{00000000-0006-0000-0400-000010000000}">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Aurelia sp1.</t>
        </r>
      </text>
    </comment>
    <comment ref="AZ45" authorId="0" shapeId="0" xr:uid="{00000000-0006-0000-0400-000073000000}">
      <text>
        <r>
          <rPr>
            <sz val="10"/>
            <rFont val="SimSun"/>
            <charset val="134"/>
          </rPr>
          <t>#M.M. Maronna:
From original article (Xia et al 2020 (2)):
"Sequencing depth: ~254X".</t>
        </r>
      </text>
    </comment>
    <comment ref="BA45" authorId="0" shapeId="0" xr:uid="{00000000-0006-0000-0400-00008E000000}">
      <text>
        <r>
          <rPr>
            <sz val="10"/>
            <rFont val="SimSun"/>
            <charset val="134"/>
          </rPr>
          <t>#M.M. Maronna:
From original article (Xia et al 2020 (2)):
"We used the 17-mer method and found the C. quinquecirrha genome is very complex, with high heterozygosity and repeat sequences, and has a genome size of 330.67 Mb".</t>
        </r>
      </text>
    </comment>
    <comment ref="AZ46" authorId="0" shapeId="0" xr:uid="{00000000-0006-0000-0400-000074000000}">
      <text>
        <r>
          <rPr>
            <sz val="10"/>
            <rFont val="SimSun"/>
            <charset val="134"/>
          </rPr>
          <t>#M.M. Maronna:
From original article (Xia et al 2020):
"Sequencing depth: 156.25X".</t>
        </r>
      </text>
    </comment>
    <comment ref="N48" authorId="0" shapeId="0" xr:uid="{00000000-0006-0000-0400-000038000000}">
      <text>
        <r>
          <rPr>
            <sz val="10"/>
            <rFont val="SimSun"/>
            <charset val="134"/>
          </rPr>
          <t>#M.M. Maronna:
From original article (Nong et al 2020):
"Sequencing data pre-processing. For Illumina sequencing data, adapters were trimmed and reads were filtered using the following parameters ‘-n 0.1 (if N
accounted for 10% or more of reads) -l 4 -q 0.5 (if the quality value is lower than 4 and accounts for 50% or more of reads)’. FastQC was run as a quality control. If adapter contamination was identified, adapter sequences were deduced using minion. Adapter trimming and quality trimming was then performed with cutadapt v1.1075".</t>
        </r>
      </text>
    </comment>
    <comment ref="AZ48" authorId="0" shapeId="0" xr:uid="{00000000-0006-0000-0400-000075000000}">
      <text>
        <r>
          <rPr>
            <sz val="10"/>
            <rFont val="SimSun"/>
            <charset val="134"/>
          </rPr>
          <t>#M.M. Maronna:
From original article (Nong et al 2020):
"Coverage: 183.9".</t>
        </r>
      </text>
    </comment>
    <comment ref="N49" authorId="0" shapeId="0" xr:uid="{00000000-0006-0000-0400-000039000000}">
      <text>
        <r>
          <rPr>
            <sz val="10"/>
            <rFont val="SimSun"/>
            <charset val="134"/>
          </rPr>
          <t>#M.M. Maronna:
From original article (Nong et al 2020):
"Sequencing data pre-processing. For Illumina sequencing data, adapters were trimmed and reads were filtered using the following parameters ‘-n 0.1 (if N
accounted for 10% or more of reads) -l 4 -q 0.5 (if the quality value is lower than 4 and accounts for 50% or more of reads)’. FastQC was run as a quality control. If adapter contamination was identified, adapter sequences were deduced using minion. Adapter trimming and quality trimming was then performed with cutadapt v1.1075".</t>
        </r>
      </text>
    </comment>
    <comment ref="AZ49" authorId="0" shapeId="0" xr:uid="{00000000-0006-0000-0400-000076000000}">
      <text>
        <r>
          <rPr>
            <sz val="10"/>
            <rFont val="SimSun"/>
            <charset val="134"/>
          </rPr>
          <t>#M.M. Maronna:
From original article (Nong et al 2020):
"Coverage: 117.9"</t>
        </r>
      </text>
    </comment>
    <comment ref="N50" authorId="0" shapeId="0" xr:uid="{00000000-0006-0000-0400-00003A000000}">
      <text>
        <r>
          <rPr>
            <sz val="10"/>
            <rFont val="SimSun"/>
            <charset val="134"/>
          </rPr>
          <t>#M.M. Maronna:
From original article (Nong et al 2020):
"Sequencing data pre-processing. For Illumina sequencing data, adapters were trimmed and reads were filtered using the following parameters ‘-n 0.1 (if N
accounted for 10% or more of reads) -l 4 -q 0.5 (if the quality value is lower than 4 and accounts for 50% or more of reads)’. FastQC was run as a quality control. If adapter contamination was identified, adapter sequences were deduced using minion. Adapter trimming and quality trimming was then performed with cutadapt v1.1075".</t>
        </r>
      </text>
    </comment>
    <comment ref="AZ50" authorId="0" shapeId="0" xr:uid="{00000000-0006-0000-0400-000077000000}">
      <text>
        <r>
          <rPr>
            <sz val="10"/>
            <rFont val="SimSun"/>
            <charset val="134"/>
          </rPr>
          <t>#M.M. Maronna:
From original article (Nong et al 2020):
"Coverage: 213.4"</t>
        </r>
      </text>
    </comment>
    <comment ref="N51" authorId="0" shapeId="0" xr:uid="{00000000-0006-0000-0400-00003B000000}">
      <text>
        <r>
          <rPr>
            <sz val="10"/>
            <rFont val="SimSun"/>
            <charset val="134"/>
          </rPr>
          <t>#M.M. Maronna:
From original article (Nong et al 2020):
"Sequencing data pre-processing. For Illumina sequencing data, adapters were trimmed and reads were filtered using the following parameters ‘-n 0.1 (if N
accounted for 10% or more of reads) -l 4 -q 0.5 (if the quality value is lower than 4 and accounts for 50% or more of reads)’. FastQC was run as a quality control. If adapter contamination was identified, adapter sequences were deduced using minion. Adapter trimming and quality trimming was then performed with cutadapt v1.1075".</t>
        </r>
      </text>
    </comment>
    <comment ref="AZ51" authorId="0" shapeId="0" xr:uid="{00000000-0006-0000-0400-000078000000}">
      <text>
        <r>
          <rPr>
            <sz val="10"/>
            <rFont val="SimSun"/>
            <charset val="134"/>
          </rPr>
          <t>#M.M. Maronna:
From original article (Nong et al 2020):
"Coverage: 196.7"</t>
        </r>
      </text>
    </comment>
    <comment ref="BA51" authorId="0" shapeId="0" xr:uid="{00000000-0006-0000-0400-00008F000000}">
      <text>
        <r>
          <rPr>
            <sz val="10"/>
            <rFont val="SimSun"/>
            <charset val="134"/>
          </rPr>
          <t xml:space="preserve">#M.M. Maronna:
From original article (Nong et al 2020):
"Supplementary Discussion
1. Heterozygosity 
The estimated heterozygous rates are 0.97% for S. malayensis and 1.97% for R. esculentum respectively, which are higher than that of other cnidarians."
</t>
        </r>
      </text>
    </comment>
    <comment ref="N52" authorId="0" shapeId="0" xr:uid="{00000000-0006-0000-0400-00003C000000}">
      <text>
        <r>
          <rPr>
            <sz val="10"/>
            <rFont val="SimSun"/>
            <charset val="134"/>
          </rPr>
          <t>#M.M. Maronna:
From original article (Nong et al 2020):
"Sequencing data pre-processing. For Illumina sequencing data, adapters were trimmed and reads were filtered using the following parameters ‘-n 0.1 (if N
accounted for 10% or more of reads) -l 4 -q 0.5 (if the quality value is lower than 4 and accounts for 50% or more of reads)’. FastQC was run as a quality control. If adapter contamination was identified, adapter sequences were deduced using minion. Adapter trimming and quality trimming was then performed with cutadapt v1.1075".</t>
        </r>
      </text>
    </comment>
    <comment ref="AZ52" authorId="0" shapeId="0" xr:uid="{00000000-0006-0000-0400-000079000000}">
      <text>
        <r>
          <rPr>
            <sz val="10"/>
            <rFont val="SimSun"/>
            <charset val="134"/>
          </rPr>
          <t>#M.M. Maronna:
From original article (Nong et al 2020):
"Coverage: 218.6"</t>
        </r>
      </text>
    </comment>
    <comment ref="N53" authorId="0" shapeId="0" xr:uid="{00000000-0006-0000-0400-00003D000000}">
      <text>
        <r>
          <rPr>
            <sz val="10"/>
            <rFont val="SimSun"/>
            <charset val="134"/>
          </rPr>
          <t>#M.M. Maronna:
From original article (Nong et al 2020):
"Sequencing data pre-processing. For Illumina sequencing data, adapters were trimmed and reads were filtered using the following parameters ‘-n 0.1 (if N
accounted for 10% or more of reads) -l 4 -q 0.5 (if the quality value is lower than 4 and accounts for 50% or more of reads)’. FastQC was run as a quality control. If adapter contamination was identified, adapter sequences were deduced using minion. Adapter trimming and quality trimming was then performed with cutadapt v1.1075".</t>
        </r>
      </text>
    </comment>
    <comment ref="AZ53" authorId="0" shapeId="0" xr:uid="{00000000-0006-0000-0400-00007A000000}">
      <text>
        <r>
          <rPr>
            <sz val="10"/>
            <rFont val="SimSun"/>
            <charset val="134"/>
          </rPr>
          <t>#M.M. Maronna:
From original article (Nong et al 2020):
"Coverage: 148.3"</t>
        </r>
      </text>
    </comment>
    <comment ref="N54" authorId="0" shapeId="0" xr:uid="{00000000-0006-0000-0400-00003E000000}">
      <text>
        <r>
          <rPr>
            <sz val="10"/>
            <rFont val="SimSun"/>
            <charset val="134"/>
          </rPr>
          <t>#M.M. Maronna:
From original article (Nong et al 2020):
"Sequencing data pre-processing. For Illumina sequencing data, adapters were trimmed and reads were filtered using the following parameters ‘-n 0.1 (if N
accounted for 10% or more of reads) -l 4 -q 0.5 (if the quality value is lower than 4 and accounts for 50% or more of reads)’. FastQC was run as a quality control. If adapter contamination was identified, adapter sequences were deduced using minion. Adapter trimming and quality trimming was then performed with cutadapt v1.1075".</t>
        </r>
      </text>
    </comment>
    <comment ref="AY54" authorId="0" shapeId="0" xr:uid="{00000000-0006-0000-0400-000060000000}">
      <text>
        <r>
          <rPr>
            <sz val="10"/>
            <rFont val="SimSun"/>
            <charset val="134"/>
          </rPr>
          <t>#M.M. Maronna:
From original article (Nong et al 2020):
Supplementary Table 2:  "Average : 8,428"</t>
        </r>
      </text>
    </comment>
    <comment ref="AZ54" authorId="0" shapeId="0" xr:uid="{00000000-0006-0000-0400-00007B000000}">
      <text>
        <r>
          <rPr>
            <sz val="10"/>
            <rFont val="SimSun"/>
            <charset val="134"/>
          </rPr>
          <t>#M.M. Maronna:
From original article (Nong et al 2020):
"Coverage: 214.4"</t>
        </r>
      </text>
    </comment>
    <comment ref="N55" authorId="0" shapeId="0" xr:uid="{00000000-0006-0000-0400-00003F000000}">
      <text>
        <r>
          <rPr>
            <sz val="10"/>
            <rFont val="SimSun"/>
            <charset val="134"/>
          </rPr>
          <t>#M.M. Maronna:
From original article (Nong et al 2020):
"Sequencing data pre-processing. For Illumina sequencing data, adapters were trimmed and reads were filtered using the following parameters ‘-n 0.1 (if N
accounted for 10% or more of reads) -l 4 -q 0.5 (if the quality value is lower than 4 and accounts for 50% or more of reads)’. FastQC was run as a quality control. If adapter contamination was identified, adapter sequences were deduced using minion. Adapter trimming and quality trimming was then performed with cutadapt v1.1075".</t>
        </r>
      </text>
    </comment>
    <comment ref="AZ55" authorId="0" shapeId="0" xr:uid="{00000000-0006-0000-0400-00007C000000}">
      <text>
        <r>
          <rPr>
            <sz val="10"/>
            <rFont val="SimSun"/>
            <charset val="134"/>
          </rPr>
          <t>#M.M. Maronna:
From original article (Nong et al 2020):
"Coverage: 356.3"</t>
        </r>
      </text>
    </comment>
    <comment ref="N56" authorId="0" shapeId="0" xr:uid="{00000000-0006-0000-0400-000040000000}">
      <text>
        <r>
          <rPr>
            <sz val="10"/>
            <rFont val="SimSun"/>
            <charset val="134"/>
          </rPr>
          <t>#M.M. Maronna:
From original article (Nong et al 2020):
"Sequencing data pre-processing. For Illumina sequencing data, adapters were trimmed and reads were filtered using the following parameters ‘-n 0.1 (if N
accounted for 10% or more of reads) -l 4 -q 0.5 (if the quality value is lower than 4 and accounts for 50% or more of reads)’. FastQC was run as a quality control. If adapter contamination was identified, adapter sequences were deduced using minion. Adapter trimming and quality trimming was then performed with cutadapt v1.1075".</t>
        </r>
      </text>
    </comment>
    <comment ref="AZ56" authorId="0" shapeId="0" xr:uid="{00000000-0006-0000-0400-00007D000000}">
      <text>
        <r>
          <rPr>
            <sz val="10"/>
            <rFont val="SimSun"/>
            <charset val="134"/>
          </rPr>
          <t>#M.M. Maronna:
From original article (Nong et al 2020):
"Coverage: 369.4"</t>
        </r>
      </text>
    </comment>
    <comment ref="BA63" authorId="0" shapeId="0" xr:uid="{00000000-0006-0000-0400-000090000000}">
      <text>
        <r>
          <rPr>
            <sz val="10"/>
            <rFont val="SimSun"/>
            <charset val="134"/>
          </rPr>
          <t>#M.M. Maronna:
From original article (Kim et al 2020):
"2.1 Estimating genome size and complexity
Marine species, especially invertebrates, typically show high levels of genome heterozygosity
[65], which affects the assembly quality. To determine the optimal sequencing strategies for
the jellyfish assembly, we sequenced 18.5 Gb (86.8× coverage) of Illumina short (~400 bp
insert size) paired-end reads to estimate the genomic complexity of Nemopilema using the K-
mer analysis of the JELLYFISH program [66]. The distributions of four different K-mer
frequency plots showed two peaks in the Nemopilema genome (Figure S2), indicating that it
has a highly heterozygous genome. From a K-mer (K=17, 19, 21, and 23) analysis, the
Nemopilema genome size was estimated to be 211~221 Mb (Table S1)."</t>
        </r>
      </text>
    </comment>
    <comment ref="N66" authorId="0" shapeId="0" xr:uid="{00000000-0006-0000-0400-000041000000}">
      <text>
        <r>
          <rPr>
            <sz val="10"/>
            <rFont val="SimSun"/>
            <charset val="134"/>
          </rPr>
          <t>#M.M. Maronna:
From original article (Nong et al 2020):
"Sequencing data pre-processing. For Illumina sequencing data, adapters were trimmed and reads were filtered using the following parameters ‘-n 0.1 (if N
accounted for 10% or more of reads) -l 4 -q 0.5 (if the quality value is lower than 4 and accounts for 50% or more of reads)’. FastQC was run as a quality control. If adapter contamination was identified, adapter sequences were deduced using minion. Adapter trimming and quality trimming was then performed with cutadapt v1.1075".</t>
        </r>
      </text>
    </comment>
    <comment ref="P66" authorId="0" shapeId="0" xr:uid="{00000000-0006-0000-0400-000048000000}">
      <text>
        <r>
          <rPr>
            <sz val="10"/>
            <rFont val="SimSun"/>
            <charset val="134"/>
          </rPr>
          <t>#M.M. Maronna:
From original article (Nong et al 2020):
Supplementary Table 2:  "Average : 5,819"</t>
        </r>
      </text>
    </comment>
    <comment ref="Q66" authorId="0" shapeId="0" xr:uid="{00000000-0006-0000-0400-000049000000}">
      <text>
        <r>
          <rPr>
            <sz val="10"/>
            <rFont val="SimSun"/>
            <charset val="134"/>
          </rPr>
          <t>#M.M. Maronna:
From original article (Nong et al 2020):
Supplementary Table 2
"Coverage: 31.3"</t>
        </r>
      </text>
    </comment>
    <comment ref="AY66" authorId="0" shapeId="0" xr:uid="{00000000-0006-0000-0400-000061000000}">
      <text>
        <r>
          <rPr>
            <sz val="10"/>
            <rFont val="SimSun"/>
            <charset val="134"/>
          </rPr>
          <t>#M.M. Maronna:
From original article (Nong et al 2020):
Supplementary Table 2:  "Average : 5,819"</t>
        </r>
      </text>
    </comment>
    <comment ref="AZ66" authorId="0" shapeId="0" xr:uid="{00000000-0006-0000-0400-00007E000000}">
      <text>
        <r>
          <rPr>
            <sz val="10"/>
            <rFont val="SimSun"/>
            <charset val="134"/>
          </rPr>
          <t>#M.M. Maronna:
From original article (Nong et al 2020):
Supplementary Table 2
"Coverage: 31.3"</t>
        </r>
      </text>
    </comment>
    <comment ref="N67" authorId="0" shapeId="0" xr:uid="{00000000-0006-0000-0400-000042000000}">
      <text>
        <r>
          <rPr>
            <sz val="10"/>
            <rFont val="SimSun"/>
            <charset val="134"/>
          </rPr>
          <t>#M.M. Maronna:
From original article (Nong et al 2020):
"Sequencing data pre-processing. For Illumina sequencing data, adapters were trimmed and reads were filtered using the following parameters ‘-n 0.1 (if N
accounted for 10% or more of reads) -l 4 -q 0.5 (if the quality value is lower than 4 and accounts for 50% or more of reads)’. FastQC was run as a quality control. If adapter contamination was identified, adapter sequences were deduced using minion. Adapter trimming and quality trimming was then performed with cutadapt v1.1075".</t>
        </r>
      </text>
    </comment>
    <comment ref="Q67" authorId="0" shapeId="0" xr:uid="{00000000-0006-0000-0400-00004A000000}">
      <text>
        <r>
          <rPr>
            <sz val="10"/>
            <rFont val="SimSun"/>
            <charset val="134"/>
          </rPr>
          <t>#M.M. Maronna:
From original article (Nong et al 2020):
Supplementary Table 2
"Coverage: 102.8"</t>
        </r>
      </text>
    </comment>
    <comment ref="AZ67" authorId="0" shapeId="0" xr:uid="{00000000-0006-0000-0400-00007F000000}">
      <text>
        <r>
          <rPr>
            <sz val="10"/>
            <rFont val="SimSun"/>
            <charset val="134"/>
          </rPr>
          <t>#M.M. Maronna:
From original article (Nong et al 2020):
Supplementary Table 2
"Coverage: 102.8"</t>
        </r>
      </text>
    </comment>
    <comment ref="N68" authorId="0" shapeId="0" xr:uid="{00000000-0006-0000-0400-000043000000}">
      <text>
        <r>
          <rPr>
            <sz val="10"/>
            <rFont val="SimSun"/>
            <charset val="134"/>
          </rPr>
          <t>#M.M. Maronna:
From original article (Nong et al 2020):
"Sequencing data pre-processing. For Illumina sequencing data, adapters were trimmed and reads were filtered using the following parameters ‘-n 0.1 (if N
accounted for 10% or more of reads) -l 4 -q 0.5 (if the quality value is lower than 4 and accounts for 50% or more of reads)’. FastQC was run as a quality control. If adapter contamination was identified, adapter sequences were deduced using minion. Adapter trimming and quality trimming was then performed with cutadapt v1.1075".</t>
        </r>
      </text>
    </comment>
    <comment ref="Q68" authorId="0" shapeId="0" xr:uid="{00000000-0006-0000-0400-00004B000000}">
      <text>
        <r>
          <rPr>
            <sz val="10"/>
            <rFont val="SimSun"/>
            <charset val="134"/>
          </rPr>
          <t>#M.M. Maronna:
From original article (Nong et al 2020):
Supplementary Table 2
"Coverage: 90.4"</t>
        </r>
      </text>
    </comment>
    <comment ref="AZ68" authorId="0" shapeId="0" xr:uid="{00000000-0006-0000-0400-000080000000}">
      <text>
        <r>
          <rPr>
            <sz val="10"/>
            <rFont val="SimSun"/>
            <charset val="134"/>
          </rPr>
          <t>#M.M. Maronna:
From original article (Nong et al 2020):
Supplementary Table 2
"Coverage: 90.4"</t>
        </r>
      </text>
    </comment>
    <comment ref="N69" authorId="0" shapeId="0" xr:uid="{00000000-0006-0000-0400-000044000000}">
      <text>
        <r>
          <rPr>
            <sz val="10"/>
            <rFont val="SimSun"/>
            <charset val="134"/>
          </rPr>
          <t>#M.M. Maronna:
From original article (Nong et al 2020):
"Sequencing data pre-processing. For Illumina sequencing data, adapters were trimmed and reads were filtered using the following parameters ‘-n 0.1 (if N
accounted for 10% or more of reads) -l 4 -q 0.5 (if the quality value is lower than 4 and accounts for 50% or more of reads)’. FastQC was run as a quality control. If adapter contamination was identified, adapter sequences were deduced using minion. Adapter trimming and quality trimming was then performed with cutadapt v1.1075".</t>
        </r>
      </text>
    </comment>
    <comment ref="Q69" authorId="0" shapeId="0" xr:uid="{00000000-0006-0000-0400-00004C000000}">
      <text>
        <r>
          <rPr>
            <sz val="10"/>
            <rFont val="SimSun"/>
            <charset val="134"/>
          </rPr>
          <t>#M.M. Maronna:
From original article (Nong et al 2020):
Supplementary Table 2
"Coverage: 154.6"</t>
        </r>
      </text>
    </comment>
    <comment ref="AZ69" authorId="0" shapeId="0" xr:uid="{00000000-0006-0000-0400-000081000000}">
      <text>
        <r>
          <rPr>
            <sz val="10"/>
            <rFont val="SimSun"/>
            <charset val="134"/>
          </rPr>
          <t>#M.M. Maronna:
From original article (Nong et al 2020):
Supplementary Table 2
"Coverage: 154.6"</t>
        </r>
      </text>
    </comment>
    <comment ref="BA69" authorId="0" shapeId="0" xr:uid="{00000000-0006-0000-0400-000091000000}">
      <text>
        <r>
          <rPr>
            <sz val="10"/>
            <rFont val="SimSun"/>
            <charset val="134"/>
          </rPr>
          <t xml:space="preserve">#M.M. Maronna:
From original article (Nong et al 2020):
"Supplementary Discussion
1. Heterozygosity
The estimated heterozygous rates...1.97% for R. esculentum... higher than that of other cnidarians."
</t>
        </r>
      </text>
    </comment>
    <comment ref="N70" authorId="0" shapeId="0" xr:uid="{00000000-0006-0000-0400-000045000000}">
      <text>
        <r>
          <rPr>
            <sz val="10"/>
            <rFont val="SimSun"/>
            <charset val="134"/>
          </rPr>
          <t>#M.M. Maronna:
From original article (Nong et al 2020):
"Sequencing data pre-processing. For Illumina sequencing data, adapters were trimmed and reads were filtered using the following parameters ‘-n 0.1 (if N
accounted for 10% or more of reads) -l 4 -q 0.5 (if the quality value is lower than 4 and accounts for 50% or more of reads)’. FastQC was run as a quality control. If adapter contamination was identified, adapter sequences were deduced using minion. Adapter trimming and quality trimming was then performed with cutadapt v1.1075".</t>
        </r>
      </text>
    </comment>
    <comment ref="Q70" authorId="0" shapeId="0" xr:uid="{00000000-0006-0000-0400-00004D000000}">
      <text>
        <r>
          <rPr>
            <sz val="10"/>
            <rFont val="SimSun"/>
            <charset val="134"/>
          </rPr>
          <t>#M.M. Maronna:
From original article (Nong et al 2020):
Supplementary Table 2
"Coverage: 99.6"</t>
        </r>
      </text>
    </comment>
    <comment ref="AZ70" authorId="0" shapeId="0" xr:uid="{00000000-0006-0000-0400-000082000000}">
      <text>
        <r>
          <rPr>
            <sz val="10"/>
            <rFont val="SimSun"/>
            <charset val="134"/>
          </rPr>
          <t>#M.M. Maronna:
From original article (Nong et al 2020):
"Coverage: 99.6"</t>
        </r>
      </text>
    </comment>
    <comment ref="N71" authorId="0" shapeId="0" xr:uid="{00000000-0006-0000-0400-000046000000}">
      <text>
        <r>
          <rPr>
            <sz val="10"/>
            <rFont val="SimSun"/>
            <charset val="134"/>
          </rPr>
          <t>#M.M. Maronna:
From original article (Nong et al 2020):
"Sequencing data pre-processing. For Illumina sequencing data, adapters were trimmed and reads were filtered using the following parameters ‘-n 0.1 (if N
accounted for 10% or more of reads) -l 4 -q 0.5 (if the quality value is lower than 4 and accounts for 50% or more of reads)’. FastQC was run as a quality control. If adapter contamination was identified, adapter sequences were deduced using minion. Adapter trimming and quality trimming was then performed with cutadapt v1.1075".</t>
        </r>
      </text>
    </comment>
    <comment ref="Q71" authorId="0" shapeId="0" xr:uid="{00000000-0006-0000-0400-00004E000000}">
      <text>
        <r>
          <rPr>
            <sz val="10"/>
            <rFont val="SimSun"/>
            <charset val="134"/>
          </rPr>
          <t>#M.M. Maronna:
From original article (Nong et al 2020):
Supplementary Table 2
"Coverage: 237.3"</t>
        </r>
      </text>
    </comment>
    <comment ref="AX71" authorId="0" shapeId="0" xr:uid="{00000000-0006-0000-0400-000054000000}">
      <text>
        <r>
          <rPr>
            <sz val="10"/>
            <rFont val="SimSun"/>
            <charset val="134"/>
          </rPr>
          <t>#M.M. Maronna:
Estimated from bases and read lenght values.</t>
        </r>
      </text>
    </comment>
    <comment ref="AZ71" authorId="0" shapeId="0" xr:uid="{00000000-0006-0000-0400-000083000000}">
      <text>
        <r>
          <rPr>
            <sz val="10"/>
            <rFont val="SimSun"/>
            <charset val="134"/>
          </rPr>
          <t>#M.M. Maronna:
From original article (Nong et al 2020):
"Coverage: 237.3"</t>
        </r>
      </text>
    </comment>
    <comment ref="N72" authorId="0" shapeId="0" xr:uid="{00000000-0006-0000-0400-000047000000}">
      <text>
        <r>
          <rPr>
            <sz val="10"/>
            <rFont val="SimSun"/>
            <charset val="134"/>
          </rPr>
          <t>#M.M. Maronna:
From original article (Nong et al 2020):
"Sequencing data pre-processing. For Illumina sequencing data, adapters were trimmed and reads were filtered using the following parameters ‘-n 0.1 (if N
accounted for 10% or more of reads) -l 4 -q 0.5 (if the quality value is lower than 4 and accounts for 50% or more of reads)’. FastQC was run as a quality control. If adapter contamination was identified, adapter sequences were deduced using minion. Adapter trimming and quality trimming was then performed with cutadapt v1.1075".</t>
        </r>
      </text>
    </comment>
    <comment ref="Q72" authorId="0" shapeId="0" xr:uid="{00000000-0006-0000-0400-00004F000000}">
      <text>
        <r>
          <rPr>
            <sz val="10"/>
            <rFont val="SimSun"/>
            <charset val="134"/>
          </rPr>
          <t>#M.M. Maronna:
From original article (Nong et al 2020):
Supplementary Table 2
"Coverage: 178.8"</t>
        </r>
      </text>
    </comment>
    <comment ref="AZ72" authorId="0" shapeId="0" xr:uid="{00000000-0006-0000-0400-000084000000}">
      <text>
        <r>
          <rPr>
            <sz val="10"/>
            <rFont val="SimSun"/>
            <charset val="134"/>
          </rPr>
          <t>#M.M. Maronna:
From original article (Nong et al 2020):
"Coverage: 178.8"</t>
        </r>
      </text>
    </comment>
    <comment ref="M74" authorId="0" shapeId="0" xr:uid="{00000000-0006-0000-0400-000036000000}">
      <text>
        <r>
          <rPr>
            <sz val="10"/>
            <rFont val="SimSun"/>
            <charset val="134"/>
          </rPr>
          <t>#M.M. Maronna:
From original article (Li et al 2020):
"In total, ∼22.6 Gb (80×) of raw data were generated, and 20.03 Gb (71×) of clean data were filtered by FastQC (FastQC, RRID:SCR 014583)
v0.11.2 (Supplementary Table S1)."</t>
        </r>
      </text>
    </comment>
    <comment ref="AY74" authorId="0" shapeId="0" xr:uid="{00000000-0006-0000-0400-000062000000}">
      <text>
        <r>
          <rPr>
            <sz val="10"/>
            <rFont val="SimSun"/>
            <charset val="134"/>
          </rPr>
          <t>#M.M. Maronna:
From original article (Li et al 2020):
"Average: 147"</t>
        </r>
      </text>
    </comment>
    <comment ref="AZ74" authorId="0" shapeId="0" xr:uid="{00000000-0006-0000-0400-000085000000}">
      <text>
        <r>
          <rPr>
            <sz val="10"/>
            <rFont val="SimSun"/>
            <charset val="134"/>
          </rPr>
          <t>#M.M. Maronna:
From original article (Li et al 2020):
"Sequencing depth: ~71X"</t>
        </r>
      </text>
    </comment>
    <comment ref="BA74" authorId="0" shapeId="0" xr:uid="{00000000-0006-0000-0400-000092000000}">
      <text>
        <r>
          <rPr>
            <sz val="10"/>
            <rFont val="SimSun"/>
            <charset val="134"/>
          </rPr>
          <t xml:space="preserve">#M.M. Maronna:
From original article (Li et al 2020):
"Genome size and heterozygosity estimation The distribution of k-mer frequency, also known as the k-mer spectrum, is widely used for the estimation of genome size. We used a jellyfish software based on a k-mer distribution to estimate the genome size with high-quality reads &gt;Q20 from short-insert libraries (500 bp). We obtained a k-mer (k = 17) depth distribution from the jellyfish analysis and clearly observed the peak depth from the distribution data. We obtained a genome size estimation of 290 Mb and a heterozygosity of 1.68% by GenomeScope v1.0.0 (Supplementary Fig. S1). A total of 54.4% of the genome was predicted to be non-repetitive sequences."
</t>
        </r>
      </text>
    </comment>
    <comment ref="J75" authorId="0" shapeId="0" xr:uid="{00000000-0006-0000-0400-000030000000}">
      <text>
        <r>
          <rPr>
            <sz val="10"/>
            <rFont val="SimSun"/>
            <charset val="134"/>
          </rPr>
          <t>#maxmaronna:
uploaded files: ".bam files"</t>
        </r>
      </text>
    </comment>
    <comment ref="M75" authorId="0" shapeId="0" xr:uid="{00000000-0006-0000-0400-000037000000}">
      <text>
        <r>
          <rPr>
            <sz val="10"/>
            <rFont val="SimSun"/>
            <charset val="134"/>
          </rPr>
          <t>#M.M. Maronna:
From original article (Li et al 2020):
"In total, 39.76 Gb (140×) of quality-filtered data with a mean length of 7196 bp were obtained from the PacBio Sequel platform (Supplementary Table S1)."</t>
        </r>
      </text>
    </comment>
    <comment ref="AY75" authorId="0" shapeId="0" xr:uid="{00000000-0006-0000-0400-000063000000}">
      <text>
        <r>
          <rPr>
            <sz val="10"/>
            <rFont val="SimSun"/>
            <charset val="134"/>
          </rPr>
          <t>#M.M. Maronna:
From original article (Li et al 2020):
"Average: 7,196"</t>
        </r>
      </text>
    </comment>
    <comment ref="AZ75" authorId="0" shapeId="0" xr:uid="{00000000-0006-0000-0400-000086000000}">
      <text>
        <r>
          <rPr>
            <sz val="10"/>
            <rFont val="SimSun"/>
            <charset val="134"/>
          </rPr>
          <t>#M.M. Maronna:
From original article (Li et al 2020):
"Sequencing depth: ~140X"</t>
        </r>
      </text>
    </comment>
    <comment ref="D76" authorId="0" shapeId="0" xr:uid="{00000000-0006-0000-0400-000011000000}">
      <text>
        <r>
          <rPr>
            <sz val="10"/>
            <rFont val="SimSun"/>
            <charset val="134"/>
          </rPr>
          <t>#M.M. Maronna: 
It looks like one dataset is missing (Hi-C dataset; no NCBI deposit): no I_00-DATA information.
From original (Li et al 2020):
"Pseudochromosome construction Hi-C experiments were used for the chromosome assembly of R. esculentum. The whole-body homogenate of 1 R. esculentum was fixed in 1% (vol/vol) formaldehyde and was then used to prepare the Hi-C libraries. Nuclei extraction and permeabilization, chromatin digestion, and proximity-ligation treatments were performed as previously described. The DNA was digested overnight (12 h) with 200 U of the restriction enzyme MboI at 37◦C with shaking. The libraries were sequenced on the Illumina X-TEN platform (San Diego, CA, USA) with 2 × 150 bp reads."</t>
        </r>
      </text>
    </comment>
    <comment ref="AX76" authorId="0" shapeId="0" xr:uid="{00000000-0006-0000-0400-000055000000}">
      <text>
        <r>
          <rPr>
            <sz val="10"/>
            <rFont val="SimSun"/>
            <charset val="134"/>
          </rPr>
          <t>#M.M. Maronna:
Estimated from bases and read lenght values.</t>
        </r>
      </text>
    </comment>
    <comment ref="BA87" authorId="0" shapeId="0" xr:uid="{00000000-0006-0000-0400-000093000000}">
      <text>
        <r>
          <rPr>
            <sz val="10"/>
            <rFont val="SimSun"/>
            <charset val="134"/>
          </rPr>
          <t>#M.M. Maronna:
From original article (Odhera et al 2019):
"We performed adaptor trimming and quality filtering using Trimmomatic v0.36 with default settings, followed by genome size estimation and error correction with Allpaths-LG version 52,488."</t>
        </r>
      </text>
    </comment>
    <comment ref="J89" authorId="0" shapeId="0" xr:uid="{00000000-0006-0000-0400-000031000000}">
      <text>
        <r>
          <rPr>
            <sz val="10"/>
            <rFont val="SimSun"/>
            <charset val="134"/>
          </rPr>
          <t>#maxmaronna:
Check final format.</t>
        </r>
      </text>
    </comment>
    <comment ref="J90" authorId="0" shapeId="0" xr:uid="{00000000-0006-0000-0400-000032000000}">
      <text>
        <r>
          <rPr>
            <sz val="10"/>
            <rFont val="SimSun"/>
            <charset val="134"/>
          </rPr>
          <t>#maxmaronna:
Check final format.</t>
        </r>
      </text>
    </comment>
    <comment ref="J91" authorId="0" shapeId="0" xr:uid="{00000000-0006-0000-0400-000033000000}">
      <text>
        <r>
          <rPr>
            <sz val="10"/>
            <rFont val="SimSun"/>
            <charset val="134"/>
          </rPr>
          <t>#maxmaronna:
Check final format.</t>
        </r>
      </text>
    </comment>
    <comment ref="J92" authorId="0" shapeId="0" xr:uid="{00000000-0006-0000-0400-000034000000}">
      <text>
        <r>
          <rPr>
            <sz val="10"/>
            <rFont val="SimSun"/>
            <charset val="134"/>
          </rPr>
          <t>#maxmaronna:
Check final format.</t>
        </r>
      </text>
    </comment>
    <comment ref="BA108" authorId="0" shapeId="0" xr:uid="{00000000-0006-0000-0400-000094000000}">
      <text>
        <r>
          <rPr>
            <sz val="10"/>
            <rFont val="SimSun"/>
            <charset val="134"/>
          </rPr>
          <t>#M.M. Maronna:
From original article (Odhera et al 2019):
S1:
"Estimated genome size" different from "Total lenght (bp)".</t>
        </r>
      </text>
    </comment>
    <comment ref="BA117" authorId="0" shapeId="0" xr:uid="{00000000-0006-0000-0400-000095000000}">
      <text>
        <r>
          <rPr>
            <sz val="10"/>
            <rFont val="SimSun"/>
            <charset val="134"/>
          </rPr>
          <t>#M.M. Maronna:
From original article (Kalthurin et al 2019)
S4: "len: 913,438,130 bp uniq: 71.2% het: 0.67% kcov:15.1 err:1.1% dup:0.49% k:21"</t>
        </r>
      </text>
    </comment>
    <comment ref="G120" authorId="0" shapeId="0" xr:uid="{00000000-0006-0000-0400-000013000000}">
      <text>
        <r>
          <rPr>
            <sz val="10"/>
            <rFont val="SimSun"/>
            <charset val="134"/>
          </rPr>
          <t>who am I?
	-max maronna</t>
        </r>
      </text>
    </comment>
    <comment ref="AX121" authorId="0" shapeId="0" xr:uid="{00000000-0006-0000-0400-000056000000}">
      <text>
        <r>
          <rPr>
            <sz val="10"/>
            <rFont val="SimSun"/>
            <charset val="134"/>
          </rPr>
          <t>#M.M. Maronna:
NCBI Traces_Taxonomy Analysis identified 40.95% of reads as Bacteria.</t>
        </r>
      </text>
    </comment>
    <comment ref="AX122" authorId="0" shapeId="0" xr:uid="{00000000-0006-0000-0400-000057000000}">
      <text>
        <r>
          <rPr>
            <sz val="10"/>
            <rFont val="SimSun"/>
            <charset val="134"/>
          </rPr>
          <t>#M.M. Maronna:
NCBI Traces_Taxonomy Analysis identified 17.05% of reads as Bacteria.</t>
        </r>
      </text>
    </comment>
    <comment ref="BA128" authorId="0" shapeId="0" xr:uid="{00000000-0006-0000-0400-000096000000}">
      <text>
        <r>
          <rPr>
            <sz val="10"/>
            <rFont val="SimSun"/>
            <charset val="134"/>
          </rPr>
          <t>#M.M. Maronna:
From original article (Odhera et al 2019):
"We performed adaptor trimming and quality filtering using Trimmomatic-0.32 with default settings, followed by genome size estimation error correction using Allpaths-LG v.44837."</t>
        </r>
      </text>
    </comment>
    <comment ref="G139" authorId="0" shapeId="0" xr:uid="{00000000-0006-0000-0400-000014000000}">
      <text>
        <r>
          <rPr>
            <sz val="10"/>
            <rFont val="SimSun"/>
            <charset val="134"/>
          </rPr>
          <t>#M.M. Maronna:
Retrieved from original article (Hamada et al 2020).</t>
        </r>
      </text>
    </comment>
    <comment ref="AX139" authorId="0" shapeId="0" xr:uid="{00000000-0006-0000-0400-000058000000}">
      <text>
        <r>
          <rPr>
            <sz val="10"/>
            <rFont val="SimSun"/>
            <charset val="134"/>
          </rPr>
          <t>#M.M. Maronna:
Retrieved from original article (Hamada et al 2020).</t>
        </r>
      </text>
    </comment>
    <comment ref="AY139" authorId="0" shapeId="0" xr:uid="{00000000-0006-0000-0400-000064000000}">
      <text>
        <r>
          <rPr>
            <sz val="10"/>
            <rFont val="SimSun"/>
            <charset val="134"/>
          </rPr>
          <t>#M.M. Maronna:
Retrieved from original article (Hamada et al 2020).</t>
        </r>
      </text>
    </comment>
    <comment ref="AZ139" authorId="0" shapeId="0" xr:uid="{00000000-0006-0000-0400-000087000000}">
      <text>
        <r>
          <rPr>
            <sz val="10"/>
            <rFont val="SimSun"/>
            <charset val="134"/>
          </rPr>
          <t>#M.M. Maronna:
Retrieved from original article (Hamada et al 2020).</t>
        </r>
      </text>
    </comment>
    <comment ref="G140" authorId="0" shapeId="0" xr:uid="{00000000-0006-0000-0400-000015000000}">
      <text>
        <r>
          <rPr>
            <sz val="10"/>
            <rFont val="SimSun"/>
            <charset val="134"/>
          </rPr>
          <t>#M.M. Maronna:
From original article (Hamada et al 2020): 
"Sequence traces were derived from inserts of 3-4 kb (48%), 8-10 kb (21%), 10-12 kb (31%), and 35-40 kb (0.1%)."
More details in "TABLE S4: Characteristics of library groups used in the RP Hydra genome assembly".</t>
        </r>
      </text>
    </comment>
    <comment ref="AX140" authorId="0" shapeId="0" xr:uid="{00000000-0006-0000-0400-000059000000}">
      <text>
        <r>
          <rPr>
            <sz val="10"/>
            <rFont val="SimSun"/>
            <charset val="134"/>
          </rPr>
          <t>#M.M. Maronna:
Retrieved from original article (Hamada et al 2020).</t>
        </r>
      </text>
    </comment>
    <comment ref="AY140" authorId="0" shapeId="0" xr:uid="{00000000-0006-0000-0400-000065000000}">
      <text>
        <r>
          <rPr>
            <sz val="10"/>
            <rFont val="SimSun"/>
            <charset val="134"/>
          </rPr>
          <t>#M.M. Maronna:
Retrieved from original article (Hamada et al 2020).</t>
        </r>
      </text>
    </comment>
    <comment ref="AZ140" authorId="0" shapeId="0" xr:uid="{00000000-0006-0000-0400-000088000000}">
      <text>
        <r>
          <rPr>
            <sz val="10"/>
            <rFont val="SimSun"/>
            <charset val="134"/>
          </rPr>
          <t>#M.M. Maronna:
Retrieved from original article (Hamada et al 2020).</t>
        </r>
      </text>
    </comment>
    <comment ref="G141" authorId="0" shapeId="0" xr:uid="{00000000-0006-0000-0400-000016000000}">
      <text>
        <r>
          <rPr>
            <sz val="10"/>
            <rFont val="SimSun"/>
            <charset val="134"/>
          </rPr>
          <t>#M.M. Maronna:
From original article (Hamada et al 2020): 
"Sequence traces were derived from inserts of 3-4 kb (48%), 8-10 kb (21%), 10-12 kb (31%), and 35-40 kb (0.1%)."
More details in "TABLE S4: Characteristics of library groups used in the RP Hydra genome assembly".</t>
        </r>
      </text>
    </comment>
    <comment ref="AX141" authorId="0" shapeId="0" xr:uid="{00000000-0006-0000-0400-00005A000000}">
      <text>
        <r>
          <rPr>
            <sz val="10"/>
            <rFont val="SimSun"/>
            <charset val="134"/>
          </rPr>
          <t>#M.M. Maronna:
Retrieved from original article (Hamada et al 2020).</t>
        </r>
      </text>
    </comment>
    <comment ref="AY141" authorId="0" shapeId="0" xr:uid="{00000000-0006-0000-0400-000066000000}">
      <text>
        <r>
          <rPr>
            <sz val="10"/>
            <rFont val="SimSun"/>
            <charset val="134"/>
          </rPr>
          <t>#M.M. Maronna:
Retrieved from original article (Hamada et al 2020).</t>
        </r>
      </text>
    </comment>
    <comment ref="AZ141" authorId="0" shapeId="0" xr:uid="{00000000-0006-0000-0400-000089000000}">
      <text>
        <r>
          <rPr>
            <sz val="10"/>
            <rFont val="SimSun"/>
            <charset val="134"/>
          </rPr>
          <t>#M.M. Maronna:
Retrieved from original article (Hamada et al 2020).</t>
        </r>
      </text>
    </comment>
    <comment ref="G142" authorId="0" shapeId="0" xr:uid="{00000000-0006-0000-0400-000017000000}">
      <text>
        <r>
          <rPr>
            <sz val="10"/>
            <rFont val="SimSun"/>
            <charset val="134"/>
          </rPr>
          <t>#M.M. Maronna:
From original article (Hamada et al 2020): 
"Sequence traces were derived from inserts of 3-4 kb (48%), 8-10 kb (21%), 10-12 kb (31%), and 35-40 kb (0.1%)."
More details in "TABLE S4: Characteristics of library groups used in the RP Hydra genome assembly".</t>
        </r>
      </text>
    </comment>
    <comment ref="AX142" authorId="0" shapeId="0" xr:uid="{00000000-0006-0000-0400-00005B000000}">
      <text>
        <r>
          <rPr>
            <sz val="10"/>
            <rFont val="SimSun"/>
            <charset val="134"/>
          </rPr>
          <t>#M.M. Maronna:
Retrieved from original article (Hamada et al 2020).</t>
        </r>
      </text>
    </comment>
    <comment ref="AY142" authorId="0" shapeId="0" xr:uid="{00000000-0006-0000-0400-000067000000}">
      <text>
        <r>
          <rPr>
            <sz val="10"/>
            <rFont val="SimSun"/>
            <charset val="134"/>
          </rPr>
          <t>#M.M. Maronna:
Retrieved from original article (Hamada et al 2020).</t>
        </r>
      </text>
    </comment>
    <comment ref="AZ142" authorId="0" shapeId="0" xr:uid="{00000000-0006-0000-0400-00008A000000}">
      <text>
        <r>
          <rPr>
            <sz val="10"/>
            <rFont val="SimSun"/>
            <charset val="134"/>
          </rPr>
          <t>#M.M. Maronna:
Retrieved from original article (Hamada et al 2020).</t>
        </r>
      </text>
    </comment>
    <comment ref="G143" authorId="0" shapeId="0" xr:uid="{00000000-0006-0000-0400-000018000000}">
      <text>
        <r>
          <rPr>
            <sz val="10"/>
            <rFont val="SimSun"/>
            <charset val="134"/>
          </rPr>
          <t>#M.M. Maronna:
From original article (Hamada et al 2020): 
"Sequence traces were derived from inserts of 3-4 kb (48%), 8-10 kb (21%), 10-12 kb (31%), and 35-40 kb (0.1%)."
More details in "TABLE S4: Characteristics of library groups used in the RP Hydra genome assembly".</t>
        </r>
      </text>
    </comment>
    <comment ref="AX143" authorId="0" shapeId="0" xr:uid="{00000000-0006-0000-0400-00005C000000}">
      <text>
        <r>
          <rPr>
            <sz val="10"/>
            <rFont val="SimSun"/>
            <charset val="134"/>
          </rPr>
          <t>#M.M. Maronna:
Retrieved from original article (Hamada et al 2020).</t>
        </r>
      </text>
    </comment>
    <comment ref="AY143" authorId="0" shapeId="0" xr:uid="{00000000-0006-0000-0400-000068000000}">
      <text>
        <r>
          <rPr>
            <sz val="10"/>
            <rFont val="SimSun"/>
            <charset val="134"/>
          </rPr>
          <t>#M.M. Maronna:
Retrieved from original article (Hamada et al 2020).</t>
        </r>
      </text>
    </comment>
    <comment ref="AZ143" authorId="0" shapeId="0" xr:uid="{00000000-0006-0000-0400-00008B000000}">
      <text>
        <r>
          <rPr>
            <sz val="10"/>
            <rFont val="SimSun"/>
            <charset val="134"/>
          </rPr>
          <t>#M.M. Maronna:
Retrieved from original article (Hamada et al 2020).</t>
        </r>
      </text>
    </comment>
    <comment ref="BA144" authorId="0" shapeId="0" xr:uid="{00000000-0006-0000-0400-000097000000}">
      <text>
        <r>
          <rPr>
            <sz val="10"/>
            <rFont val="SimSun"/>
            <charset val="134"/>
          </rPr>
          <t xml:space="preserve">#M.M. Maronna:
Retrieved from original article (Hamada et al 2020).
From Figure S1: 
"len: 253,968,435 bp uniq: 58.2% het: 2.28% kcov:10.3 err:0.705% dup:0.315% k:19."
". The size of the H. viridissima genome was estimated at ~254 Mbp using k-mer analysis (k-mer = 19) based on paired-end sequence data (Fig. S1). This indicates that we achieved more than 90-fold sequence coverage of the genome."
</t>
        </r>
      </text>
    </comment>
    <comment ref="I147" authorId="0" shapeId="0" xr:uid="{00000000-0006-0000-0400-00001B000000}">
      <text>
        <r>
          <rPr>
            <sz val="10"/>
            <color rgb="FF000000"/>
            <rFont val="Arial"/>
            <charset val="134"/>
          </rPr>
          <t xml:space="preserve">max maronna:
</t>
        </r>
        <r>
          <rPr>
            <sz val="9"/>
            <color rgb="FF000000"/>
            <rFont val="Segoe UI"/>
            <charset val="1"/>
          </rPr>
          <t>#M.M. Maronna:
From original article (Chapman et al 2010):
"Sequence traces were derived from inserts of 3-4 kb (48%), 8-10 kb (21%), 10-12 kb (31%), and 35-40 kb (0.1%)."
More details in "TABLE S4: Characteristics of library groups used in the RP Hydra genome assembly".</t>
        </r>
      </text>
    </comment>
    <comment ref="I148" authorId="0" shapeId="0" xr:uid="{00000000-0006-0000-0400-00001C000000}">
      <text>
        <r>
          <rPr>
            <sz val="10"/>
            <color rgb="FF000000"/>
            <rFont val="Arial"/>
            <charset val="134"/>
          </rPr>
          <t xml:space="preserve">max maronna:
</t>
        </r>
        <r>
          <rPr>
            <sz val="9"/>
            <color rgb="FF000000"/>
            <rFont val="Segoe UI"/>
            <charset val="1"/>
          </rPr>
          <t>#M.M. Maronna:
From original article (Chapman et al 2010):
"Sequence traces were derived from inserts of 3-4 kb (48%), 8-10 kb (21%), 10-12 kb (31%), and 35-40 kb (0.1%)."
More details in "TABLE S4: Characteristics of library groups used in the RP Hydra genome assembly".</t>
        </r>
      </text>
    </comment>
    <comment ref="I149" authorId="0" shapeId="0" xr:uid="{00000000-0006-0000-0400-00001D000000}">
      <text>
        <r>
          <rPr>
            <sz val="10"/>
            <color rgb="FF000000"/>
            <rFont val="Arial"/>
            <charset val="134"/>
          </rPr>
          <t xml:space="preserve">max maronna:
</t>
        </r>
        <r>
          <rPr>
            <sz val="9"/>
            <color rgb="FF000000"/>
            <rFont val="Segoe UI"/>
            <charset val="1"/>
          </rPr>
          <t>#M.M. Maronna:
From original article (Chapman et al 2010):
"Sequence traces were derived from inserts of 3-4 kb (48%), 8-10 kb (21%), 10-12 kb (31%), and 35-40 kb (0.1%)."
More details in "TABLE S4: Characteristics of library groups used in the RP Hydra genome assembly".</t>
        </r>
      </text>
    </comment>
    <comment ref="I150" authorId="0" shapeId="0" xr:uid="{00000000-0006-0000-0400-00001E000000}">
      <text>
        <r>
          <rPr>
            <sz val="10"/>
            <color rgb="FF000000"/>
            <rFont val="Arial"/>
            <charset val="134"/>
          </rPr>
          <t xml:space="preserve">max maronna:
</t>
        </r>
        <r>
          <rPr>
            <sz val="9"/>
            <color rgb="FF000000"/>
            <rFont val="Segoe UI"/>
            <charset val="1"/>
          </rPr>
          <t>#M.M. Maronna:
From original article (Chapman et al 2010):
"Sequence traces were derived from inserts of 3-4 kb (48%), 8-10 kb (21%), 10-12 kb (31%), and 35-40 kb (0.1%)."
More details in "TABLE S4: Characteristics of library groups used in the RP Hydra genome assembly".</t>
        </r>
      </text>
    </comment>
    <comment ref="I151" authorId="0" shapeId="0" xr:uid="{00000000-0006-0000-0400-00001F000000}">
      <text>
        <r>
          <rPr>
            <sz val="10"/>
            <color rgb="FF000000"/>
            <rFont val="Arial"/>
            <charset val="134"/>
          </rPr>
          <t xml:space="preserve">max maronna:
</t>
        </r>
        <r>
          <rPr>
            <sz val="9"/>
            <color rgb="FF000000"/>
            <rFont val="Segoe UI"/>
            <charset val="1"/>
          </rPr>
          <t>#M.M. Maronna:
From original article (Chapman et al 2010):
"Sequence traces were derived from inserts of 3-4 kb (48%), 8-10 kb (21%), 10-12 kb (31%), and 35-40 kb (0.1%)."
More details in "TABLE S4: Characteristics of library groups used in the RP Hydra genome assembly".</t>
        </r>
      </text>
    </comment>
    <comment ref="I152" authorId="0" shapeId="0" xr:uid="{00000000-0006-0000-0400-000020000000}">
      <text>
        <r>
          <rPr>
            <sz val="10"/>
            <color rgb="FF000000"/>
            <rFont val="Arial"/>
            <charset val="134"/>
          </rPr>
          <t xml:space="preserve">max maronna:
</t>
        </r>
        <r>
          <rPr>
            <sz val="9"/>
            <color rgb="FF000000"/>
            <rFont val="Segoe UI"/>
            <charset val="1"/>
          </rPr>
          <t>#M.M. Maronna:
From original article (Chapman et al 2010):
"Sequence traces were derived from inserts of 3-4 kb (48%), 8-10 kb (21%), 10-12 kb (31%), and 35-40 kb (0.1%)."
More details in "TABLE S4: Characteristics of library groups used in the RP Hydra genome assembly".</t>
        </r>
      </text>
    </comment>
    <comment ref="I153" authorId="0" shapeId="0" xr:uid="{00000000-0006-0000-0400-000021000000}">
      <text>
        <r>
          <rPr>
            <sz val="10"/>
            <color rgb="FF000000"/>
            <rFont val="Arial"/>
            <charset val="134"/>
          </rPr>
          <t xml:space="preserve">max maronna:
</t>
        </r>
        <r>
          <rPr>
            <sz val="9"/>
            <color rgb="FF000000"/>
            <rFont val="Segoe UI"/>
            <charset val="1"/>
          </rPr>
          <t>#M.M. Maronna:
From original article (Chapman et al 2010):
"Sequence traces were derived from inserts of 3-4 kb (48%), 8-10 kb (21%), 10-12 kb (31%), and 35-40 kb (0.1%)."
More details in "TABLE S4: Characteristics of library groups used in the RP Hydra genome assembly".</t>
        </r>
      </text>
    </comment>
    <comment ref="I154" authorId="0" shapeId="0" xr:uid="{00000000-0006-0000-0400-000022000000}">
      <text>
        <r>
          <rPr>
            <sz val="10"/>
            <color rgb="FF000000"/>
            <rFont val="Arial"/>
            <charset val="134"/>
          </rPr>
          <t xml:space="preserve">max maronna:
</t>
        </r>
        <r>
          <rPr>
            <sz val="9"/>
            <color rgb="FF000000"/>
            <rFont val="Segoe UI"/>
            <charset val="1"/>
          </rPr>
          <t>#M.M. Maronna:
From original article (Chapman et al 2010):
"Sequence traces were derived from inserts of 3-4 kb (48%), 8-10 kb (21%), 10-12 kb (31%), and 35-40 kb (0.1%)."
More details in "TABLE S4: Characteristics of library groups used in the RP Hydra genome assembly".</t>
        </r>
      </text>
    </comment>
    <comment ref="I155" authorId="0" shapeId="0" xr:uid="{00000000-0006-0000-0400-000023000000}">
      <text>
        <r>
          <rPr>
            <sz val="10"/>
            <color rgb="FF000000"/>
            <rFont val="Arial"/>
            <charset val="134"/>
          </rPr>
          <t xml:space="preserve">max maronna:
</t>
        </r>
        <r>
          <rPr>
            <sz val="9"/>
            <color rgb="FF000000"/>
            <rFont val="Segoe UI"/>
            <charset val="1"/>
          </rPr>
          <t>#M.M. Maronna:
From original article (Chapman et al 2010):
"Sequence traces were derived from inserts of 3-4 kb (48%), 8-10 kb (21%), 10-12 kb (31%), and 35-40 kb (0.1%)."
More details in "TABLE S4: Characteristics of library groups used in the RP Hydra genome assembly".</t>
        </r>
      </text>
    </comment>
    <comment ref="I156" authorId="0" shapeId="0" xr:uid="{00000000-0006-0000-0400-000024000000}">
      <text>
        <r>
          <rPr>
            <sz val="10"/>
            <color rgb="FF000000"/>
            <rFont val="Arial"/>
            <charset val="134"/>
          </rPr>
          <t xml:space="preserve">max maronna:
</t>
        </r>
        <r>
          <rPr>
            <sz val="9"/>
            <color rgb="FF000000"/>
            <rFont val="Segoe UI"/>
            <charset val="1"/>
          </rPr>
          <t>#M.M. Maronna:
From original article (Chapman et al 2010):
"Sequence traces were derived from inserts of 3-4 kb (48%), 8-10 kb (21%), 10-12 kb (31%), and 35-40 kb (0.1%)."
More details in "TABLE S4: Characteristics of library groups used in the RP Hydra genome assembly".</t>
        </r>
      </text>
    </comment>
    <comment ref="I157" authorId="0" shapeId="0" xr:uid="{00000000-0006-0000-0400-000025000000}">
      <text>
        <r>
          <rPr>
            <sz val="10"/>
            <color rgb="FF000000"/>
            <rFont val="Arial"/>
            <charset val="134"/>
          </rPr>
          <t xml:space="preserve">max maronna:
</t>
        </r>
        <r>
          <rPr>
            <sz val="9"/>
            <color rgb="FF000000"/>
            <rFont val="Segoe UI"/>
            <charset val="1"/>
          </rPr>
          <t>#M.M. Maronna:
From original article (Chapman et al 2010):
"Sequence traces were derived from inserts of 3-4 kb (48%), 8-10 kb (21%), 10-12 kb (31%), and 35-40 kb (0.1%)."
More details in "TABLE S4: Characteristics of library groups used in the RP Hydra genome assembly".</t>
        </r>
      </text>
    </comment>
    <comment ref="I158" authorId="0" shapeId="0" xr:uid="{00000000-0006-0000-0400-000026000000}">
      <text>
        <r>
          <rPr>
            <sz val="10"/>
            <color rgb="FF000000"/>
            <rFont val="Arial"/>
            <charset val="134"/>
          </rPr>
          <t xml:space="preserve">max maronna:
</t>
        </r>
        <r>
          <rPr>
            <sz val="9"/>
            <color rgb="FF000000"/>
            <rFont val="Segoe UI"/>
            <charset val="1"/>
          </rPr>
          <t>#M.M. Maronna:
From original article (Chapman et al 2010):
"Sequence traces were derived from inserts of 3-4 kb (48%), 8-10 kb (21%), 10-12 kb (31%), and 35-40 kb (0.1%)."
More details in "TABLE S4: Characteristics of library groups used in the RP Hydra genome assembly".</t>
        </r>
      </text>
    </comment>
    <comment ref="I159" authorId="0" shapeId="0" xr:uid="{00000000-0006-0000-0400-000027000000}">
      <text>
        <r>
          <rPr>
            <sz val="10"/>
            <color rgb="FF000000"/>
            <rFont val="Arial"/>
            <charset val="134"/>
          </rPr>
          <t xml:space="preserve">max maronna:
</t>
        </r>
        <r>
          <rPr>
            <sz val="9"/>
            <color rgb="FF000000"/>
            <rFont val="Segoe UI"/>
            <charset val="1"/>
          </rPr>
          <t>#M.M. Maronna:
From original article (Chapman et al 2010):
"Sequence traces were derived from inserts of 3-4 kb (48%), 8-10 kb (21%), 10-12 kb (31%), and 35-40 kb (0.1%)."
More details in "TABLE S4: Characteristics of library groups used in the RP Hydra genome assembly".</t>
        </r>
      </text>
    </comment>
    <comment ref="I160" authorId="0" shapeId="0" xr:uid="{00000000-0006-0000-0400-000028000000}">
      <text>
        <r>
          <rPr>
            <sz val="10"/>
            <color rgb="FF000000"/>
            <rFont val="Arial"/>
            <charset val="134"/>
          </rPr>
          <t xml:space="preserve">max maronna:
</t>
        </r>
        <r>
          <rPr>
            <sz val="9"/>
            <color rgb="FF000000"/>
            <rFont val="Segoe UI"/>
            <charset val="1"/>
          </rPr>
          <t>#M.M. Maronna:
From original article (Chapman et al 2010):
"Sequence traces were derived from inserts of 3-4 kb (48%), 8-10 kb (21%), 10-12 kb (31%), and 35-40 kb (0.1%)."
More details in "TABLE S4: Characteristics of library groups used in the RP Hydra genome assembly".</t>
        </r>
      </text>
    </comment>
    <comment ref="I161" authorId="0" shapeId="0" xr:uid="{00000000-0006-0000-0400-000029000000}">
      <text>
        <r>
          <rPr>
            <sz val="10"/>
            <color rgb="FF000000"/>
            <rFont val="Arial"/>
            <charset val="134"/>
          </rPr>
          <t xml:space="preserve">max maronna:
</t>
        </r>
        <r>
          <rPr>
            <sz val="9"/>
            <color rgb="FF000000"/>
            <rFont val="Segoe UI"/>
            <charset val="1"/>
          </rPr>
          <t>#M.M. Maronna:
From original article (Chapman et al 2010):
"Sequence traces were derived from inserts of 3-4 kb (48%), 8-10 kb (21%), 10-12 kb (31%), and 35-40 kb (0.1%)."
More details in "TABLE S4: Characteristics of library groups used in the RP Hydra genome assembly".</t>
        </r>
      </text>
    </comment>
    <comment ref="I162" authorId="0" shapeId="0" xr:uid="{00000000-0006-0000-0400-00002A000000}">
      <text>
        <r>
          <rPr>
            <sz val="10"/>
            <color rgb="FF000000"/>
            <rFont val="Arial"/>
            <charset val="134"/>
          </rPr>
          <t xml:space="preserve">max maronna:
</t>
        </r>
        <r>
          <rPr>
            <sz val="9"/>
            <color rgb="FF000000"/>
            <rFont val="Segoe UI"/>
            <charset val="1"/>
          </rPr>
          <t>#M.M. Maronna:
From original article (Chapman et al 2010):
"Sequence traces were derived from inserts of 3-4 kb (48%), 8-10 kb (21%), 10-12 kb (31%), and 35-40 kb (0.1%)."
More details in "TABLE S4: Characteristics of library groups used in the RP Hydra genome assembly".</t>
        </r>
      </text>
    </comment>
    <comment ref="I163" authorId="0" shapeId="0" xr:uid="{00000000-0006-0000-0400-00002B000000}">
      <text>
        <r>
          <rPr>
            <sz val="10"/>
            <color rgb="FF000000"/>
            <rFont val="Arial"/>
            <charset val="134"/>
          </rPr>
          <t xml:space="preserve">max maronna:
</t>
        </r>
        <r>
          <rPr>
            <sz val="9"/>
            <color rgb="FF000000"/>
            <rFont val="Segoe UI"/>
            <charset val="1"/>
          </rPr>
          <t>#M.M. Maronna:
From original article (Chapman et al 2010):
"Sequence traces were derived from inserts of 3-4 kb (48%), 8-10 kb (21%), 10-12 kb (31%), and 35-40 kb (0.1%)."
More details in "TABLE S4: Characteristics of library groups used in the RP Hydra genome assembly".</t>
        </r>
      </text>
    </comment>
    <comment ref="I164" authorId="0" shapeId="0" xr:uid="{00000000-0006-0000-0400-00002C000000}">
      <text>
        <r>
          <rPr>
            <sz val="10"/>
            <color rgb="FF000000"/>
            <rFont val="Arial"/>
            <charset val="134"/>
          </rPr>
          <t xml:space="preserve">max maronna:
</t>
        </r>
        <r>
          <rPr>
            <sz val="9"/>
            <color rgb="FF000000"/>
            <rFont val="Segoe UI"/>
            <charset val="1"/>
          </rPr>
          <t>#M.M. Maronna:
From original article (Chapman et al 2010):
"Sequence traces were derived from inserts of 3-4 kb (48%), 8-10 kb (21%), 10-12 kb (31%), and 35-40 kb (0.1%)."
More details in "TABLE S4: Characteristics of library groups used in the RP Hydra genome assembly".</t>
        </r>
      </text>
    </comment>
    <comment ref="I165" authorId="0" shapeId="0" xr:uid="{00000000-0006-0000-0400-00002D000000}">
      <text>
        <r>
          <rPr>
            <sz val="10"/>
            <color rgb="FF000000"/>
            <rFont val="Arial"/>
            <charset val="134"/>
          </rPr>
          <t xml:space="preserve">max maronna:
</t>
        </r>
        <r>
          <rPr>
            <sz val="9"/>
            <color rgb="FF000000"/>
            <rFont val="Segoe UI"/>
            <charset val="1"/>
          </rPr>
          <t>#M.M. Maronna:
From original article (Chapman et al 2010):
"Sequence traces were derived from inserts of 3-4 kb (48%), 8-10 kb (21%), 10-12 kb (31%), and 35-40 kb (0.1%)."
More details in "TABLE S4: Characteristics of library groups used in the RP Hydra genome assembly".</t>
        </r>
      </text>
    </comment>
    <comment ref="I166" authorId="0" shapeId="0" xr:uid="{00000000-0006-0000-0400-00002E000000}">
      <text>
        <r>
          <rPr>
            <sz val="10"/>
            <color rgb="FF000000"/>
            <rFont val="Arial"/>
            <charset val="134"/>
          </rPr>
          <t xml:space="preserve">max maronna:
</t>
        </r>
        <r>
          <rPr>
            <sz val="9"/>
            <color rgb="FF000000"/>
            <rFont val="Segoe UI"/>
            <charset val="1"/>
          </rPr>
          <t>#M.M. Maronna:
From original article (Chapman et al 2010):
"Sequence traces were derived from inserts of 3-4 kb (48%), 8-10 kb (21%), 10-12 kb (31%), and 35-40 kb (0.1%)."
More details in "TABLE S4: Characteristics of library groups used in the RP Hydra genome assembly".</t>
        </r>
      </text>
    </comment>
    <comment ref="AX178" authorId="0" shapeId="0" xr:uid="{00000000-0006-0000-0400-00005D000000}">
      <text>
        <r>
          <rPr>
            <sz val="10"/>
            <rFont val="SimSun"/>
            <charset val="134"/>
          </rPr>
          <t>#M.M. Maronna:
NCBI Traces_Taxonomy Analysis identified 12.53 % of reads as Bacteria.</t>
        </r>
      </text>
    </comment>
    <comment ref="AX180" authorId="0" shapeId="0" xr:uid="{00000000-0006-0000-0400-00005E000000}">
      <text>
        <r>
          <rPr>
            <sz val="10"/>
            <rFont val="SimSun"/>
            <charset val="134"/>
          </rPr>
          <t>#M.M. Maronna:
NCBI Traces_Taxonomy Analysis identified 38.74 % of reads as Crassostrea gigas.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500-000003000000}">
      <text>
        <r>
          <rPr>
            <sz val="10"/>
            <rFont val="SimSun"/>
            <charset val="134"/>
          </rPr>
          <t>#maxmaronna:
If no publication is available, submitter ID is informed.</t>
        </r>
      </text>
    </comment>
    <comment ref="AD2" authorId="0" shapeId="0" xr:uid="{00000000-0006-0000-0500-000032000000}">
      <text>
        <r>
          <rPr>
            <sz val="10"/>
            <rFont val="SimSun"/>
            <charset val="134"/>
          </rPr>
          <t>#M.M. Maronna:
Sequence-type Description: 
all: statistic covers all the sequences in the unit-assembly and molecule(s) specified.</t>
        </r>
      </text>
    </comment>
    <comment ref="AU2" authorId="0" shapeId="0" xr:uid="{00000000-0006-0000-0500-00004D000000}">
      <text>
        <r>
          <rPr>
            <sz val="10"/>
            <rFont val="SimSun"/>
            <charset val="134"/>
          </rPr>
          <t xml:space="preserve">#M.D. Santander:
x.y.z scores based on recalculation of assembly statistics with agat.
</t>
        </r>
      </text>
    </comment>
    <comment ref="AZ2" authorId="0" shapeId="0" xr:uid="{00000000-0006-0000-0500-00004F000000}">
      <text>
        <r>
          <rPr>
            <sz val="10"/>
            <rFont val="SimSun"/>
            <charset val="134"/>
          </rPr>
          <t xml:space="preserve">#maxmaronna:
We considered original genomic NGS reads (not RNA-seq reads).
</t>
        </r>
      </text>
    </comment>
    <comment ref="AA3" authorId="0" shapeId="0" xr:uid="{00000000-0006-0000-0500-00002F000000}">
      <text>
        <r>
          <rPr>
            <sz val="10"/>
            <rFont val="SimSun"/>
            <charset val="134"/>
          </rPr>
          <t>#M.M. Maronna:
not in report format: GCA_013076305.1_ASM1307630v1_assembly_report.txt</t>
        </r>
      </text>
    </comment>
    <comment ref="AB3" authorId="0" shapeId="0" xr:uid="{00000000-0006-0000-0500-000030000000}">
      <text>
        <r>
          <rPr>
            <sz val="10"/>
            <rFont val="SimSun"/>
            <charset val="134"/>
          </rPr>
          <t>#M.M. Maronna:
not in report format: GCA_013076305.1_ASM1307630v1_assembly_report.txt</t>
        </r>
      </text>
    </comment>
    <comment ref="AC3" authorId="0" shapeId="0" xr:uid="{00000000-0006-0000-0500-000031000000}">
      <text>
        <r>
          <rPr>
            <sz val="10"/>
            <rFont val="SimSun"/>
            <charset val="134"/>
          </rPr>
          <t>#M.M. Maronna:
not in report format.</t>
        </r>
      </text>
    </comment>
    <comment ref="AD3" authorId="0" shapeId="0" xr:uid="{00000000-0006-0000-0500-000033000000}">
      <text>
        <r>
          <rPr>
            <sz val="10"/>
            <rFont val="SimSun"/>
            <charset val="134"/>
          </rPr>
          <t>Number of unique components</t>
        </r>
      </text>
    </comment>
    <comment ref="AE3" authorId="0" shapeId="0" xr:uid="{00000000-0006-0000-0500-000034000000}">
      <text>
        <r>
          <rPr>
            <sz val="10"/>
            <rFont val="SimSun"/>
            <charset val="134"/>
          </rPr>
          <t>Number of contigs that are longer than, or equal to, the N50 length</t>
        </r>
      </text>
    </comment>
    <comment ref="AF3" authorId="0" shapeId="0" xr:uid="{00000000-0006-0000-0500-000035000000}">
      <text>
        <r>
          <rPr>
            <sz val="10"/>
            <rFont val="SimSun"/>
            <charset val="134"/>
          </rPr>
          <t>Contig length at which 50% of total bases in assembly are in contigs of that length or greater</t>
        </r>
      </text>
    </comment>
    <comment ref="AG3" authorId="0" shapeId="0" xr:uid="{00000000-0006-0000-0500-000037000000}">
      <text>
        <r>
          <rPr>
            <sz val="10"/>
            <rFont val="SimSun"/>
            <charset val="134"/>
          </rPr>
          <t>Number of contigs</t>
        </r>
      </text>
    </comment>
    <comment ref="AH3" authorId="0" shapeId="0" xr:uid="{00000000-0006-0000-0500-000039000000}">
      <text>
        <r>
          <rPr>
            <sz val="10"/>
            <rFont val="SimSun"/>
            <charset val="134"/>
          </rPr>
          <t>Number of chromosomes and plasmids in full assembly</t>
        </r>
      </text>
    </comment>
    <comment ref="AI3" authorId="0" shapeId="0" xr:uid="{00000000-0006-0000-0500-00003A000000}">
      <text>
        <r>
          <rPr>
            <sz val="10"/>
            <rFont val="SimSun"/>
            <charset val="134"/>
          </rPr>
          <t>Number of genomic regions defined in full assembly</t>
        </r>
      </text>
    </comment>
    <comment ref="AJ3" authorId="0" shapeId="0" xr:uid="{00000000-0006-0000-0500-00003B000000}">
      <text>
        <r>
          <rPr>
            <sz val="10"/>
            <rFont val="SimSun"/>
            <charset val="134"/>
          </rPr>
          <t>Number of scaffolds that are longer than, or equal to, the N50 length</t>
        </r>
      </text>
    </comment>
    <comment ref="AK3" authorId="0" shapeId="0" xr:uid="{00000000-0006-0000-0500-00003D000000}">
      <text>
        <r>
          <rPr>
            <sz val="10"/>
            <rFont val="SimSun"/>
            <charset val="134"/>
          </rPr>
          <t>Scaffold length at which 50% of total bases in assembly are in scaffolds of that length or greater</t>
        </r>
      </text>
    </comment>
    <comment ref="AL3" authorId="0" shapeId="0" xr:uid="{00000000-0006-0000-0500-000041000000}">
      <text>
        <r>
          <rPr>
            <sz val="10"/>
            <rFont val="SimSun"/>
            <charset val="134"/>
          </rPr>
          <t>Scaffold length at which 75% of total bases in assembly are in contigs of that length or greater</t>
        </r>
      </text>
    </comment>
    <comment ref="AM3" authorId="0" shapeId="0" xr:uid="{00000000-0006-0000-0500-000042000000}">
      <text>
        <r>
          <rPr>
            <sz val="10"/>
            <rFont val="SimSun"/>
            <charset val="134"/>
          </rPr>
          <t>Scaffold length at which 90% of total bases in assembly are in contigs of that length or greater</t>
        </r>
      </text>
    </comment>
    <comment ref="AN3" authorId="0" shapeId="0" xr:uid="{00000000-0006-0000-0500-000043000000}">
      <text>
        <r>
          <rPr>
            <sz val="10"/>
            <rFont val="SimSun"/>
            <charset val="134"/>
          </rPr>
          <t>Number of scaffolds</t>
        </r>
      </text>
    </comment>
    <comment ref="AO3" authorId="0" shapeId="0" xr:uid="{00000000-0006-0000-0500-000046000000}">
      <text>
        <r>
          <rPr>
            <sz val="10"/>
            <rFont val="SimSun"/>
            <charset val="134"/>
          </rPr>
          <t>Number of spanned gaps. Spanned gaps are gaps within a scaffold</t>
        </r>
      </text>
    </comment>
    <comment ref="AP3" authorId="0" shapeId="0" xr:uid="{00000000-0006-0000-0500-000047000000}">
      <text>
        <r>
          <rPr>
            <sz val="10"/>
            <rFont val="SimSun"/>
            <charset val="134"/>
          </rPr>
          <t>Number of chromosomes or plasmids, unplaced/unlocalized scaffolds, alt-loci scaffolds, and patch scaffolds</t>
        </r>
      </text>
    </comment>
    <comment ref="AQ3" authorId="0" shapeId="0" xr:uid="{00000000-0006-0000-0500-000048000000}">
      <text>
        <r>
          <rPr>
            <sz val="10"/>
            <rFont val="SimSun"/>
            <charset val="134"/>
          </rPr>
          <t>Total length of gaps</t>
        </r>
      </text>
    </comment>
    <comment ref="AR3" authorId="0" shapeId="0" xr:uid="{00000000-0006-0000-0500-000049000000}">
      <text>
        <r>
          <rPr>
            <sz val="10"/>
            <rFont val="SimSun"/>
            <charset val="134"/>
          </rPr>
          <t>Total sequence length including bases and gaps</t>
        </r>
      </text>
    </comment>
    <comment ref="AS3" authorId="0" shapeId="0" xr:uid="{00000000-0006-0000-0500-00004A000000}">
      <text>
        <r>
          <rPr>
            <sz val="10"/>
            <rFont val="SimSun"/>
            <charset val="134"/>
          </rPr>
          <t>Total length excluding gaps</t>
        </r>
      </text>
    </comment>
    <comment ref="AT3" authorId="0" shapeId="0" xr:uid="{00000000-0006-0000-0500-00004C000000}">
      <text>
        <r>
          <rPr>
            <sz val="10"/>
            <rFont val="SimSun"/>
            <charset val="134"/>
          </rPr>
          <t>Number of unspanned gaps. Unspanned gaps are gaps between scaffolds</t>
        </r>
      </text>
    </comment>
    <comment ref="BB3" authorId="0" shapeId="0" xr:uid="{00000000-0006-0000-0500-000051000000}">
      <text>
        <r>
          <rPr>
            <sz val="10"/>
            <rFont val="SimSun"/>
            <charset val="134"/>
          </rPr>
          <t xml:space="preserve">#M.M. Maronna
Options:
&gt; genome sequence
&gt; predicted proteins
&gt; predicted mRNAs
</t>
        </r>
      </text>
    </comment>
    <comment ref="BH3" authorId="0" shapeId="0" xr:uid="{00000000-0006-0000-0500-000059000000}">
      <text>
        <r>
          <rPr>
            <sz val="10"/>
            <rFont val="SimSun"/>
            <charset val="134"/>
          </rPr>
          <t>#maxmaronna:
In same cases it was tricky to define a direct link using the ID code for NCBI genomes...</t>
        </r>
      </text>
    </comment>
    <comment ref="E4" authorId="0" shapeId="0" xr:uid="{00000000-0006-0000-0500-000004000000}">
      <text>
        <r>
          <rPr>
            <sz val="10"/>
            <rFont val="SimSun"/>
            <charset val="134"/>
          </rPr>
          <t>#M.M. Maronna:
From original article (Khalturin et al 2019) Supplementary Note 1.3:
"Genome assembly was conducted using Newbler v2.9 software and 37 Gbp (~90x) and 34 Gbp (~30x) Illumina reads for Aurelia and Morbakka, respectively (see flowchart in Fig.S3). Dedicated Linux servers in the OIST SQC with 64 cores and 750Gb of RAM were used. Assembly times using 48 cores was ~120 hours. Several assemblies with different parameters and amounts of data were performed and their results were compared. The best assemblies were selected for scaffolding. In case of Morbakka the assembly with 50x coverage had worse quality metrics and the assembly with 30x coverage was used for scaffolding and further analysis. Assembly with 50x coverage can be accessed at OIST BLAST server (http://203.181.243.155/aurelia/blast) under the name: "dbgen_Morbakka_genome_assembly_MOR06".  Scaffolding step was performed with SSPACE v3.018 and mate-pair reads ranging from 1-20 Kbp. GapCloser v1.12 was used for filling gaps in scaffolds. Next, one round of the Haplomerger2 processing pipeline19 was applied to eliminate redundancy in scaffolds and to merge haplotypes."</t>
        </r>
      </text>
    </comment>
    <comment ref="G4" authorId="0" shapeId="0" xr:uid="{00000000-0006-0000-0500-00001A000000}">
      <text>
        <r>
          <rPr>
            <sz val="10"/>
            <rFont val="SimSun"/>
            <charset val="134"/>
          </rPr>
          <t>#maxmaronna:
From  Supplementary Note 1.3:
"The quality and completeness of the genome assemblies were checked by searching for the set of 248 highly conserved eukaryotic genes using CEGMA v2.4 and BUSCO 3.0.2 (see Table S3, S4)."</t>
        </r>
      </text>
    </comment>
    <comment ref="BB4" authorId="0" shapeId="0" xr:uid="{00000000-0006-0000-0500-000052000000}">
      <text>
        <r>
          <rPr>
            <sz val="10"/>
            <rFont val="SimSun"/>
            <charset val="134"/>
          </rPr>
          <t>#M.M. Maronna:
Original article (Khalturin et al 2019) presents 3 types of data:
&gt; genome sequence
&gt; predicted proteins
&gt; predicted mRNA</t>
        </r>
      </text>
    </comment>
    <comment ref="C5" authorId="0" shapeId="0" xr:uid="{00000000-0006-0000-0500-000001000000}">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Khalturin et al 2019: 
"According to 16S and ITS1/5.8S sequence analysis, the "Roscoff" strain is most related to "ubiquitous" Aurelia (see details in Fuchs et al.5) and is genetically identical to the animals that inhabit Tokyo Bay and the Sea of Japan near Sasebo and Nagasaki."ee details in Fuchs et al.5) and is genetically identical to the animals that inhabit Tokyo Bay and the Sea of Japan near Sasebo and Nagasaki."</t>
        </r>
      </text>
    </comment>
    <comment ref="E5" authorId="0" shapeId="0" xr:uid="{00000000-0006-0000-0500-000005000000}">
      <text>
        <r>
          <rPr>
            <sz val="10"/>
            <rFont val="SimSun"/>
            <charset val="134"/>
          </rPr>
          <t xml:space="preserve">#M.M. Maronna:
From original article (Khalturin et al 2019) Supplementary Note 1.3:
"Genome assembly was conducted using Newbler v2.9 software and 37 Gbp (~90x) and 34 Gbp (~30x) Illumina reads for Aurelia and Morbakka, respectively (see flowchart in Fig.S3). Dedicated Linux servers in the OIST SQC with 64 cores and 750Gb of RAM were used. Assembly times using 48 cores was ~120 hours. Several assemblies with different parameters and amounts of data were performed and their results were compared. The best assemblies were selected for scaffolding. In case of Morbakka the assembly with 50x coverage had worse quality metrics and the assembly with 30x coverage was used for scaffolding and further analysis. Assembly with 50x coverage can be accessed at OIST BLAST server (http://203.181.243.155/aurelia/blast) under the name: dbgen_Morbakka_genome_assembly_MOR06".  Scaffolding step was performed with SSPACE v3.018 and mate-pair reads ranging from 1-20 Kbp. GapCloser v1.12 was used for filling gaps in scaffolds. Next, one round of the Haplomerger2 processing pipeline19 was applied to eliminate redundancy in scaffolds and to merge haplotypes." 
</t>
        </r>
      </text>
    </comment>
    <comment ref="F5" authorId="0" shapeId="0" xr:uid="{00000000-0006-0000-0500-000017000000}">
      <text>
        <r>
          <rPr>
            <sz val="10"/>
            <rFont val="SimSun"/>
            <charset val="134"/>
          </rPr>
          <t>#M.M. Maronna:
From original article (Khalturin et al 2019) S4:
"Coding density is a species-specific constant (see diagonal line in Fig.S4f) and can be used for effective contamination removal, especially in combination with GC content plots shown in Fig.S4d. In our case the genome assemblies were essentially free of any contaminations (except for Aurelia Roscoff strain)."</t>
        </r>
      </text>
    </comment>
    <comment ref="G5" authorId="0" shapeId="0" xr:uid="{00000000-0006-0000-0500-00001B000000}">
      <text>
        <r>
          <rPr>
            <sz val="10"/>
            <rFont val="SimSun"/>
            <charset val="134"/>
          </rPr>
          <t>#M.M. Maronna:
From original article (Khalturin et al 2019) Supplementary Note 1.3:
"The quality and completeness of the genome assemblies were checked by searching for the set of 248 highly conserved eukaryotic genes using CEGMA v2.4 and BUSCO 3.0.2 (see Table S3, S4)."</t>
        </r>
      </text>
    </comment>
    <comment ref="BB5" authorId="0" shapeId="0" xr:uid="{00000000-0006-0000-0500-000053000000}">
      <text>
        <r>
          <rPr>
            <sz val="10"/>
            <rFont val="SimSun"/>
            <charset val="134"/>
          </rPr>
          <t>#M.M. Maronna:
Original article (Khalturin et al 2019) presents 3 types of data:
&gt; genome sequence
&gt; predicted proteins
&gt; predicted mRNA</t>
        </r>
      </text>
    </comment>
    <comment ref="C6" authorId="0" shapeId="0" xr:uid="{00000000-0006-0000-0500-000002000000}">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Aurelia sp1.</t>
        </r>
      </text>
    </comment>
    <comment ref="E6" authorId="0" shapeId="0" xr:uid="{00000000-0006-0000-0500-000006000000}">
      <text>
        <r>
          <rPr>
            <sz val="10"/>
            <rFont val="SimSun"/>
            <charset val="134"/>
          </rPr>
          <t>#M.M. Maronna:
From original article (Gold et al 2019):
"Genome assembly. The strategy for assembling the Aurelia genome is illustrated in Supplementary Fig. 1. The 250-bp paired-end reads were assembled into contigs using DISCOVAR de novo with its default options (version 53488, Broad Institute). Only contigs &gt;1 kbp were used for the subsequent scaffolding steps. Initial scaffolding was performed using error-corrected PacBio reads (produced in 2012 using XL-P2 sequencing chemistry) and SSPACE-LR with its default options (version 1-1)64. The hybrid error correction of PacBio reads was performed using proovread (version 2.13.8)65, with error correction based on a combination of 250-bp paired-end reads merged with FLASh66, as well as high-confidence unitigs generated with ALLPATHS-LG (version 48257)67. Unitigs were generated from the 250-bp paired-end reads as a fragment library and the two mate-pair data sets as jumping libraries without quality trimming. ALLPATHS-LG was run with FRAG_COVERAGE and JUMP_COVERAGE set to 45, CLOSE_UNIPATH_GAPS set to FALSE and HAPLOIDIFY set to TRUE. The output of SSPACE-LR was further scaffolded using SSPACE (version 3.0)65,68 with the two sets of quality-trimmed mate-pair reads and the following options: -x 0 -m 32 -o 20 -k 5 -a 0.70 -n 15 -p 0 -v 0 -z 0 -g 0 -T 32 -S 0. Quality trimming of the 4-kbp mate-pair reads was done using HTQC69. Quality trimming of the 8-kbp mate-pair reads was done using cutadapt70 and Trimmomatic71. Scaffolding with SSPACE-LR was repeated before gaps were filled with PacBio reads using PBJelly (version 15.8.24)72 with -t 1000 -w 4000 options at the assembly step. All filtered reads without error correction were used for the gap filling with PBJelly. Additional scaffolding steps with SSPACE and SSPACE-LR were carried out after the gap filling. Final scaffolding was performed using _RNA_scaffolder73 combined with the de novo transcriptome assembly (see below). Finally, gaps were filled using Sealer (version 1.9.0)74 and quality-trimmed 250-bp paired-end reads with -P 100 and -B 5000 options by scanning k-mer sizes from 96 through 86. Quality trimming of the 250-bp paired-end reads was done using Trimmomatic71. Assembly statistics at each step of the assembly pipeline are shown in Supplementary Table 3. Scaffolds larger than 2 kbp were used to calculate the final assembly statistics in Supplementary Table 1."</t>
        </r>
      </text>
    </comment>
    <comment ref="G6" authorId="0" shapeId="0" xr:uid="{00000000-0006-0000-0500-00001C000000}">
      <text>
        <r>
          <rPr>
            <sz val="10"/>
            <rFont val="SimSun"/>
            <charset val="134"/>
          </rPr>
          <t>#M.M. Maronna:
From original article (Gold et al 2019):
"Genome-wide polymorphism. The 250 bp paired-end reads were mapped to the draft assembly using BWA-MEM (version 0.5.7)1 and PCR duplicates were removed with Picard MarkDuplicates (http://broadinstitute.github.io/picard). Variants were called using GATK HaplotypeCaller (version 3.5) in -ERC GVCF mode2. SNPs were filtered with the following setting: QD &lt; 2.0, FS &gt; 60.0, MQ &lt; 40.0, MQRankSum &lt; -12.5, ReadPosRankSum &lt; -8.0. A genome-wide SNP rate was calculated by the following formula: SNP/(number of examined site - non-scored sites), which was 1210521/(755635914 - 116175933) * 100 = 0.1893036."</t>
        </r>
      </text>
    </comment>
    <comment ref="AK6" authorId="0" shapeId="0" xr:uid="{00000000-0006-0000-0500-00003E000000}">
      <text>
        <r>
          <rPr>
            <sz val="10"/>
            <rFont val="SimSun"/>
            <charset val="134"/>
          </rPr>
          <t>#M.M. Maronna:
Statistics for this sample includes all scaffolds and contigs greater than 2 kbp.</t>
        </r>
      </text>
    </comment>
    <comment ref="AN6" authorId="0" shapeId="0" xr:uid="{00000000-0006-0000-0500-000044000000}">
      <text>
        <r>
          <rPr>
            <sz val="10"/>
            <rFont val="SimSun"/>
            <charset val="134"/>
          </rPr>
          <t>#M.M. Maronna:
Statistics for this sample includes all scaffolds and contigs greater than 2 kbp.</t>
        </r>
      </text>
    </comment>
    <comment ref="BC6" authorId="0" shapeId="0" xr:uid="{00000000-0006-0000-0500-000056000000}">
      <text>
        <r>
          <rPr>
            <sz val="10"/>
            <rFont val="SimSun"/>
            <charset val="134"/>
          </rPr>
          <t>#M.M. Maronna:
From original article (Gold et al 2019):
"Benchmarking Universal Single-Copy Ortholog (BUSCO)20 analysis of these gene models recovers complete or partial sequences for 76% of ‘core’ metazoan genes and 86% of ‘core’ eukaryotic genes,..."</t>
        </r>
      </text>
    </comment>
    <comment ref="BJ6" authorId="0" shapeId="0" xr:uid="{00000000-0006-0000-0500-00005A000000}">
      <text>
        <r>
          <rPr>
            <sz val="10"/>
            <rFont val="SimSun"/>
            <charset val="134"/>
          </rPr>
          <t>#M.M. Maronna:
No associated assembly in NCBI (as informed in article´s Reporting Summary.</t>
        </r>
      </text>
    </comment>
    <comment ref="E11" authorId="0" shapeId="0" xr:uid="{00000000-0006-0000-0500-000007000000}">
      <text>
        <r>
          <rPr>
            <sz val="10"/>
            <rFont val="SimSun"/>
            <charset val="134"/>
          </rPr>
          <t>#M.M. Maronna:
From original article (Xia et al 2020 (2)):
"The clean Hi-C sequencing reads were then used for high-continuity genome assembly. We used Juicer (v1.5.6) to align all clean Hi-C reads to the previously published contig-level genome (Xia et al., 2020), with obviously duplicated mapping regions removed. The default parameters of Juicer were used, except –S was set to “early”. We then anchored the contigs into long sequences using 3D de novo assembly software (v170123) with parameters “-m haploid -i 15000 -r 0”. We used Juicebox (v1.9.8) to visualize the chromosome assembly after raw genome construction. According to the sequence interactions, we modified the fragments with obvious assembly errors. We obtained the final high-continuity genome after adjusting minor errors in connection order."</t>
        </r>
      </text>
    </comment>
    <comment ref="Y11" authorId="0" shapeId="0" xr:uid="{00000000-0006-0000-0500-00002D000000}">
      <text>
        <r>
          <rPr>
            <sz val="10"/>
            <rFont val="SimSun"/>
            <charset val="134"/>
          </rPr>
          <t>#M.M. Maronna:
ID not informed in  NCBI Genome section. Information retrieved from NCBI Assembly section.</t>
        </r>
      </text>
    </comment>
    <comment ref="BJ11" authorId="0" shapeId="0" xr:uid="{00000000-0006-0000-0500-00005B000000}">
      <text>
        <r>
          <rPr>
            <sz val="10"/>
            <rFont val="SimSun"/>
            <charset val="134"/>
          </rPr>
          <t>#M.M. Maronna:
ID not informed in  NCBI Genome section. Information retrieved from NCBI Assembly section.</t>
        </r>
      </text>
    </comment>
    <comment ref="E12" authorId="0" shapeId="0" xr:uid="{00000000-0006-0000-0500-000008000000}">
      <text>
        <r>
          <rPr>
            <sz val="10"/>
            <rFont val="SimSun"/>
            <charset val="134"/>
          </rPr>
          <t>#M.M. Maronna:
From original article (Xia et al 2020):
"Genome Assembly and Quality Evaluation
Although the Nanopore sequencing reads have a length advantage over the Illumina sequencing reads, they show low accuracy. In this study, we corrected the sequencing errors in the Nanopore reads using NextDenovo.1 The corrected Nanopore long reads were then used for genome assembly with WTDBG (v2.1) and parameters: -p 15 –k 7 –AS 2 –E 1 –s 0.05 –L 5000. We further corrected the sequencing errors in the genome assembly with Racon (v1.2.1) and Pilon
(v1.21). Then, we mapped the corrected Nanopore reads to the assembled contigs by Minimap (v2.9) with parameters: -a –x map-ont –k 17. The haplotigs and low coverage contigs were removed by Purge_haplotigs (v1.1.1). The SSPACE-LongRead (v1.1) was used anchor the contigs to scaffolds, and Gapcloser (v1.10) was used to fill the gaps in the scaffold assembly."</t>
        </r>
      </text>
    </comment>
    <comment ref="G12" authorId="0" shapeId="0" xr:uid="{00000000-0006-0000-0500-00001D000000}">
      <text>
        <r>
          <rPr>
            <sz val="10"/>
            <rFont val="SimSun"/>
            <charset val="134"/>
          </rPr>
          <t>#M.M. Maronna:
From original article (Xia et al 2020):
" To evaluate the integrity of the assembled genome, we aligned all high-quality Illumina sequencing reads to the genome using BWA (v0.7.12) (Li and Durbin, 2009). The integrity of
the protein-coding regions in the genome was evaluated by the mapping ratio of transcripts using BLAT (v34) (Kent, 2002)."</t>
        </r>
      </text>
    </comment>
    <comment ref="Y12" authorId="0" shapeId="0" xr:uid="{00000000-0006-0000-0500-00002E000000}">
      <text>
        <r>
          <rPr>
            <sz val="10"/>
            <rFont val="SimSun"/>
            <charset val="134"/>
          </rPr>
          <t>#M.M. Maronna:
ID not informed in  NCBI Genome section. Information retrieved from NCBI Assembly section.</t>
        </r>
      </text>
    </comment>
    <comment ref="AZ12" authorId="0" shapeId="0" xr:uid="{00000000-0006-0000-0500-000050000000}">
      <text>
        <r>
          <rPr>
            <sz val="10"/>
            <rFont val="SimSun"/>
            <charset val="134"/>
          </rPr>
          <t>#maxmaronna:
From Table S8:
"Table S8. Mapping ratio of Illumina short reads on the assembled genome. PE mapped represents reads mapped to genome as read pairs, SE mapped represents reads mapped to genome as single reads."
Term : Mapped reads Mapped ratio (%)
PE mapped: 248,672,844 73.52%
SE mapped: 4,727,992 1.40%
Total mapped: 273,209,877 79.76%</t>
        </r>
      </text>
    </comment>
    <comment ref="BB12" authorId="0" shapeId="0" xr:uid="{00000000-0006-0000-0500-000054000000}">
      <text>
        <r>
          <rPr>
            <sz val="10"/>
            <rFont val="SimSun"/>
            <charset val="134"/>
          </rPr>
          <t>#M.M. Maronna:
Original article (Xia et al 2020) presents 2 types of data:
&gt; genome sequence
&gt; predicted proteins (CDS)</t>
        </r>
      </text>
    </comment>
    <comment ref="BJ12" authorId="0" shapeId="0" xr:uid="{00000000-0006-0000-0500-00005C000000}">
      <text>
        <r>
          <rPr>
            <sz val="10"/>
            <rFont val="SimSun"/>
            <charset val="134"/>
          </rPr>
          <t>#M.M. Maronna:
ID not informed in  NCBI Genome section. Information retrieved from NCBI Assembly section.</t>
        </r>
      </text>
    </comment>
    <comment ref="E13" authorId="0" shapeId="0" xr:uid="{00000000-0006-0000-0500-000009000000}">
      <text>
        <r>
          <rPr>
            <sz val="10"/>
            <rFont val="SimSun"/>
            <charset val="134"/>
          </rPr>
          <t>#M.M. Maronna: 
From original article (Nong et al 2020):
"S. malayensis genome assembly. PacBio long-read data of S. malayensis were assembled using FALCON v0.7 and then phased and polished using FALCON_unzip79. Pilon was further used to correct indels in the final assembly using the Illumina 500 bp library. The 500 bp library was selected for assembly polishing. The TrimDup module in Rabbit was used to label redundant and heterozygous sequences using default parameters. In addition, Chromium WGS reads were separately used to make a de novo assembly using Supernova (v 2.1.0). Comparison of the two assemblies showed a similar complete BUSCO but higher N50 in the polished PacBio version than in the version made with chromium WGS reads, and hence the PacBio version was used as the input de novo assembly. The de novo assembly, shotgun reads, Chicago library reads, and Dovetail HiC library reads were used as input data for HiRise, a software pipeline designed for using proximity ligation data to scaffold genome assemblies. An iterative analysis was conducted. First, Shotgun and Chicago library sequences were aligned to the draft input assembly using a modified SNAP read mapper (http://snap.cs.berkeley.edu). The separation of Chicago read pairs mapped within draft scaffolds were analysed by HiRise to produce a likelihood model for genomic distance between read pairs, and the model was used to identify and break putative misjoins, to score prospective joins, and to make joins above a threshold. After aligning and scaffolding Chicago data, Dovetail HiC library sequences were aligned and scaffolded following the same method. After scaffolding, shotgun sequences were used to close gaps between contigs. The mitochondrial genome was assembled using Illumina short reads with SOAPdenovo."</t>
        </r>
      </text>
    </comment>
    <comment ref="F13" authorId="0" shapeId="0" xr:uid="{00000000-0006-0000-0500-000018000000}">
      <text>
        <r>
          <rPr>
            <sz val="10"/>
            <rFont val="SimSun"/>
            <charset val="134"/>
          </rPr>
          <t>#M.M. Maronna: 
From original article (Nong et al 2020):
" Assembled contigs were aligned against the mitochondrial genome and assembled bacterial genome sequences to remove contigs that originated from bacteria or mitochondria. To further remove contaminating sequences of unknown origin, we searched against two databases: complete viral genomes ftp://ftp.ncbi.nih.gov/genomes/Viruses/all.fna.tar.gz) and the NCBI complete and draft bacteria genome assemblies (ftp://ftp.ncbi.nlm.nih.gov/genomes/genbank/bacteria/assembly_summary.txt) databases using blastn.Two cutoff values (alignment length &gt; 500 bp and E-value ≤ 1e-10) were used to identify potential contaminating contigs. For contigs that aligned to NCBI bacteria genome assemblies under these cutoffs, the contig annotation tool CAT was used for their removal from the  assembly."</t>
        </r>
      </text>
    </comment>
    <comment ref="G13" authorId="0" shapeId="0" xr:uid="{00000000-0006-0000-0500-00001E000000}">
      <text>
        <r>
          <rPr>
            <sz val="10"/>
            <rFont val="SimSun"/>
            <charset val="134"/>
          </rPr>
          <t>#M.M. Maronna: 
From original article (Nong et al 2020):
"The completeness of the genome assemblies was assessed using Benchmarking Universal Single-Copy Orthologs (BUSCO) version 3.0, which assess genome completeness using the conserved genes from BUSCO databases. Assembly statistics were visualised using assembly-stats version 1.0.1 (https://github.com/rjchallis/assembly-stats). BUSCO results were compared to that of published cnidarian genomes, using their most recent updated assembly version. The completeness of the jellyfish assemblies reported here was also assessed by mapping of Illumina genomic reads using sequence alignment tool BWA. K-mer duplication levels within an assembly were examined by comparing k-mers found in a randomly selected subset of reads from the Illumina PE library of 500 bp insert size, to k-mers found in that assembly using KAT."</t>
        </r>
      </text>
    </comment>
    <comment ref="P13" authorId="0" shapeId="0" xr:uid="{00000000-0006-0000-0500-000028000000}">
      <text>
        <r>
          <rPr>
            <sz val="10"/>
            <rFont val="SimSun"/>
            <charset val="134"/>
          </rPr>
          <t>#M.M.Maronna:
There are another GCA related to this species/samples: GCA_013076315.1</t>
        </r>
      </text>
    </comment>
    <comment ref="V13" authorId="0" shapeId="0" xr:uid="{00000000-0006-0000-0500-00002A000000}">
      <text>
        <r>
          <rPr>
            <sz val="10"/>
            <rFont val="SimSun"/>
            <charset val="134"/>
          </rPr>
          <t>#M.M. Maronna: 
Considering original article (Nong et al 2020), it looks like some technologies are missing.</t>
        </r>
      </text>
    </comment>
    <comment ref="E14" authorId="0" shapeId="0" xr:uid="{00000000-0006-0000-0500-00000A000000}">
      <text>
        <r>
          <rPr>
            <sz val="10"/>
            <rFont val="SimSun"/>
            <charset val="134"/>
          </rPr>
          <t xml:space="preserve">#M.M. Maronna:
From original article (Kim et al 2019):
"Genome sequencing and scaffold assembly For the de novo assembly of Nemopilema, PacBio SMRT
and five Illumina DNA libraries with various insert sizes (400 bp, 5 Kb, 10 Kb, 15 Kb, and 20 Kb) were constructed according to the manufacturers’ protocols. The Illumina libraries were sequenced using a HiSeq2500 with a read length of 100 bp (400 bp, 15 Kb, and 20 Kb) and a HiSeq2000 with a read length of 101 bp (5 Kb and 10 Kb). Quality filtered PacBio subreads were assembled into distinct contigs using the FALCON assembler with various read length cutoffs. To extend contigs to scaffolds, we aligned the Illumina long mate-pair libraries (5 Kb, 10 Kb, 15 Kb, and 20 Kb) to contig sets and extended the contigs using SSPACE. Gaps generated by SSPACE were filled by aligning the Illumina short-insert paired-end sequences using GapCloser . We also generated TSLRs using an Illumina HiSeq2000, which were aligned to scaffolds to correct erroneous sequences and to close gaps using an in-house script. Detailed genome sequencing and assembly process are provided in Additional file 1: Section 2.2."
</t>
        </r>
      </text>
    </comment>
    <comment ref="BP14" authorId="0" shapeId="0" xr:uid="{00000000-0006-0000-0500-000060000000}">
      <text>
        <r>
          <rPr>
            <sz val="10"/>
            <rFont val="SimSun"/>
            <charset val="134"/>
          </rPr>
          <t>#M.M. Maronna:
From original article (Kim et al 2019):
"All other data can be obtained from the authors upon reasonable request."</t>
        </r>
      </text>
    </comment>
    <comment ref="E15" authorId="0" shapeId="0" xr:uid="{00000000-0006-0000-0500-00000B000000}">
      <text>
        <r>
          <rPr>
            <sz val="10"/>
            <rFont val="SimSun"/>
            <charset val="134"/>
          </rPr>
          <t>#M.M. Maronna:
From original article (Nong et al 2020):
"For R. esculentum, all Illumina short-read sequencing data and PacBio long-read sequencing data were assembled using the hybrid de novo assembly module of MaSuRCA assembler that features a megareads algorithm. The resulting assembly was further gap-filled using Gapfiller and PBJelly. Owing to observed redundancy of the assembly caused by high heterozygosity, HaploMerger2 was used to construct a representative haploid assembly from the gap-filled assembly. The de novo assembly, shotgun reads, Chicagolibrary reads, and Dovetail HiC library reads were used as input data for HiRise, a software pipeline designed for using proximity ligation data to scaffold genome assemblies. An iterative analysis was conducted. First, Shotgun and Chicago library sequences were aligned to the draft input assembly using a modified SNAP read mapper (http://snap.cs.berkeley.edu). The separation of Chicago read pairs mapped within draft scaffolds were analysed by HiRise to produce a likelihood model for genomic distance between read pairs, and the model was used to identify and break putative misjoins, to score prospective joins, and to make joins above a threshold. After aligning and scaffolding Chicago data, Dovetail HiC library sequences were aligned and scaffolded following the same method. After scaffolding, shotgun sequences were used to close gaps between contigs. The mitochondrial genome was assembled using Illumina short reads with SOAPdenovo. All analyses were carried out on this version of genome assembly."</t>
        </r>
      </text>
    </comment>
    <comment ref="F15" authorId="0" shapeId="0" xr:uid="{00000000-0006-0000-0500-000019000000}">
      <text>
        <r>
          <rPr>
            <sz val="10"/>
            <rFont val="SimSun"/>
            <charset val="134"/>
          </rPr>
          <t xml:space="preserve">#M.M. Maronna:
From original article (Nong et al 2020):
" Assembled contigs were aligned against the mitochondrial genome and assembled bacterial genome sequences to remove contigs that originated from bacteria or mitochondria. To further remove contaminating sequences of unknown origin, we searched against two databases: complete viral genomes (ftp://ftp.ncbi.nih.gov/genomes/Viruses/all.fna.tar.gz) and the NCBI complete and draft bacteria genome assemblies (ftp://ftp.ncbi.nlm.nih.gov/genomes/genbank/bacteria/assembly_summary.txt) databases using blastn.Two cutoff values (alignment length &gt; 500 bp and E-value ≤ 1e-10) were used to identify potential contaminating contigs. For contigs that aligned to NCBI bacteria genome assemblies under these cutoffs, the contig annotation tool CAT was used for their removal from the  assembly."
</t>
        </r>
      </text>
    </comment>
    <comment ref="G15" authorId="0" shapeId="0" xr:uid="{00000000-0006-0000-0500-00001F000000}">
      <text>
        <r>
          <rPr>
            <sz val="10"/>
            <rFont val="SimSun"/>
            <charset val="134"/>
          </rPr>
          <t>#M.M. Maronna:
From original article (Nong et al 2020):
"The completeness of the genome assemblies was assessed using Benchmarking Universal Single-Copy Orthologs (BUSCO) version 3.0, which assess genome completeness using the conserved genes from BUSCO databases. Assembly statistics were visualised using assembly-stats version 1.0.1 (https://github.com/rjchallis/assembly-stats). BUSCO results were compared to that of published cnidarian genomes, using their most recent updated assembly version. The completeness of the jellyfish assemblies reported here was also assessed by mapping of Illumina genomic reads using sequence alignment tool BWA. K-mer duplication levels within an assembly were examined by comparing k-mers found in a randomly selected subset of reads from the Illumina PE library of 500 bp insert size, to k-mers found in that assembly using KAT."</t>
        </r>
      </text>
    </comment>
    <comment ref="Q15" authorId="0" shapeId="0" xr:uid="{00000000-0006-0000-0500-000029000000}">
      <text>
        <r>
          <rPr>
            <sz val="10"/>
            <rFont val="SimSun"/>
            <charset val="134"/>
          </rPr>
          <t>#M.M. Maronna:
From original article (Nong et al 2020):
Table S1:
Sequencing depth ~71× ~140×</t>
        </r>
      </text>
    </comment>
    <comment ref="V15" authorId="0" shapeId="0" xr:uid="{00000000-0006-0000-0500-00002B000000}">
      <text>
        <r>
          <rPr>
            <sz val="10"/>
            <rFont val="SimSun"/>
            <charset val="134"/>
          </rPr>
          <t>#M.M. Maronna: 
Considering original article (Nong et al 2020), it looks like some technologies are missing.</t>
        </r>
      </text>
    </comment>
    <comment ref="E16" authorId="0" shapeId="0" xr:uid="{00000000-0006-0000-0500-00000C000000}">
      <text>
        <r>
          <rPr>
            <sz val="10"/>
            <rFont val="SimSun"/>
            <charset val="134"/>
          </rPr>
          <t xml:space="preserve">#M.M. Maronna: 
Considering original article (Li et al 2020):
"Genome assembly and annotation In the present study, the long reads of PacBio sequencing data were used to solve the high level of heterozygosity, which is one
of the main challenges in the assembly of marine invertebrate genomes. The genome assembly was performed using the software wtdbg2 with default parameters. The assembly sequences were then polished using Quiver (SMRT Analysis v2.3.0) with default parameters. To achieve higher continuity and accuracy for the assembled genome, 5 rounds of iterative error correction were performed with the Illumina clean genome data using in-house script. Finally, a genome of 275.42 Mb was assembled, with 760 contigs and a contig N50 size of 1.13 Mb (Table 1 and Supplementary Fig. S2)."
"Hi-C experiments were used for the chromosome assembly of R. esculentum. The whole-body homogenate of 1 R. esculentum was fixed in 1% (vol/vol) formaldehyde and was then used to prepare the Hi-C libraries. Nuclei extraction and permeabilization, chromatin digestion, and proximity-ligation treatments were performed as previously described. The DNA was digested overnight (12 h) with 200 U of the restriction enzyme MboI at 37◦C with shaking. The libraries were sequenced on the Illumina X-TEN platform (San Diego, CA, USA) with 2 × 150 bp reads. They were independently analysed in the HiC-Pro pipeline (default parameters and LIGATION SITE = GATC). A total of 23.96 Gb of trimmed reads were obtained, accounting for ∼82-fold coverage of the R. esculentum genome. The 3D-DNA was used to assign the order and orientation of each group [34]. The contact maps were plotted using HiCPlotter software [35]. Finally, 260.17 Mb (94.46%) of the assembly was anchored onto 21 pseudochromosomes, which was in agreement with the karyotype (2n = 42) of R. esculentum [36] (Fig. 2, Supplementary Fig. S6, and Supplementary Table S6). This chromosome-level assembly resulted in a scaffold N50 of 12.97 Mb."
</t>
        </r>
      </text>
    </comment>
    <comment ref="G16" authorId="0" shapeId="0" xr:uid="{00000000-0006-0000-0500-000020000000}">
      <text>
        <r>
          <rPr>
            <sz val="10"/>
            <rFont val="SimSun"/>
            <charset val="134"/>
          </rPr>
          <t>#M.M. Maronna: 
Considering original article (Li et al 2020):
"Quality assessment
We first aligned all the Illumina genome reads against the R. esculentum assembled genome using BWA (BWA, RRID:SCR 010910), version 0.7.17, to evaluate the coverage of the genome. The percentage of aligned reads was estimated to be 99.81%. BUSCO (BUSCO, RRID:SCR 015008), version 3.0.2 [31], was then used to evaluate the integrity of the genome (Supplementary Table S4). The values of core gene estimation were calculated as follows: C:97.0% (S: 92.1%, D: 5.0%), F: 1.7%, M: 1.3%, n: 303, where C, S, D, F,M, and n indicate complete BUSCOs, complete and single-copy BUSCOs, complete and duplicated BUSCOs, fragmented BUSCOs, missing BUSCOs, and total BUSCO groups searched, respectively (Supplementary Table S5). The results indicated that the assembly covered most of the genetic regions, further confirming the assembly quality of the R. esculentum genome."</t>
        </r>
      </text>
    </comment>
    <comment ref="AF16" authorId="0" shapeId="0" xr:uid="{00000000-0006-0000-0500-000036000000}">
      <text>
        <r>
          <rPr>
            <sz val="10"/>
            <rFont val="SimSun"/>
            <charset val="134"/>
          </rPr>
          <t>#M.M. Maronna: 
Considering original article (Li et al 2020):
"Table 1: Statistics of the assembly and annotation of R. esculentum genome
Genome feature Value
Genome assembly
Total length (Mb) 275.42
Contig N50 (Mb) 1.13
Longest contig (Mb) 6.59
Contig number 760
GC content (%) 36.25
Pseudochromosome number 21
Scaffold N50 (Mb) 12.97"</t>
        </r>
      </text>
    </comment>
    <comment ref="AG16" authorId="0" shapeId="0" xr:uid="{00000000-0006-0000-0500-000038000000}">
      <text>
        <r>
          <rPr>
            <sz val="10"/>
            <rFont val="SimSun"/>
            <charset val="134"/>
          </rPr>
          <t>#M.M. Maronna: 
Considering original article (Li et al 2020):
"Table 1: Statistics of the assembly and annotation of R. esculentum genome
Genome feature Value
Genome assembly
Total length (Mb) 275.42
Contig N50 (Mb) 1.13
Longest contig (Mb) 6.59
Contig number 760
GC content (%) 36.25
Pseudochromosome number 21
Scaffold N50 (Mb) 12.97"</t>
        </r>
      </text>
    </comment>
    <comment ref="AK16" authorId="0" shapeId="0" xr:uid="{00000000-0006-0000-0500-00003F000000}">
      <text>
        <r>
          <rPr>
            <sz val="10"/>
            <rFont val="SimSun"/>
            <charset val="134"/>
          </rPr>
          <t>#M.M. Maronna: 
Considering original article (Li et al 2020):
"Table 1: Statistics of the assembly and annotation of R. esculentum genome
Genome feature Value
Genome assembly
Total length (Mb) 275.42
Contig N50 (Mb) 1.13
Longest contig (Mb) 6.59
Contig number 760
GC content (%) 36.25
Pseudochromosome number 21
Scaffold N50 (Mb) 12.97"</t>
        </r>
      </text>
    </comment>
    <comment ref="AS16" authorId="0" shapeId="0" xr:uid="{00000000-0006-0000-0500-00004B000000}">
      <text>
        <r>
          <rPr>
            <sz val="10"/>
            <rFont val="SimSun"/>
            <charset val="134"/>
          </rPr>
          <t>#M.M. Maronna: 
Considering original article (Li et al 2020):
"Table 1: Statistics of the assembly and annotation of R. esculentum genome
Genome feature Value
Genome assembly
Total length (Mb) 275.42
Contig N50 (Mb) 1.13
Longest contig (Mb) 6.59
Contig number 760
GC content (%) 36.25
Pseudochromosome number 21
Scaffold N50 (Mb) 12.97"</t>
        </r>
      </text>
    </comment>
    <comment ref="AU16" authorId="0" shapeId="0" xr:uid="{00000000-0006-0000-0500-00004E000000}">
      <text>
        <r>
          <rPr>
            <sz val="10"/>
            <rFont val="SimSun"/>
            <charset val="134"/>
          </rPr>
          <t>#M.D. Santander:
value y=4 and z=1 calculated from values described in original article (Li et al 2020).</t>
        </r>
      </text>
    </comment>
    <comment ref="BL16" authorId="0" shapeId="0" xr:uid="{00000000-0006-0000-0500-00005D000000}">
      <text>
        <r>
          <rPr>
            <sz val="10"/>
            <rFont val="SimSun"/>
            <charset val="134"/>
          </rPr>
          <t>#M.M. Maronna: 
Considering original article (Li et al 2020):
"Table 1: Statistics of the assembly and annotation of R. esculentum genome
Genome feature Value
Genome assembly
Total length (Mb) 275.42
Contig N50 (Mb) 1.13
Longest contig (Mb) 6.59
Contig number 760
GC content (%) 36.25
Pseudochromosome number 21
Scaffold N50 (Mb) 12.97"</t>
        </r>
      </text>
    </comment>
    <comment ref="BM16" authorId="0" shapeId="0" xr:uid="{00000000-0006-0000-0500-00005E000000}">
      <text>
        <r>
          <rPr>
            <sz val="10"/>
            <rFont val="SimSun"/>
            <charset val="134"/>
          </rPr>
          <t>#M.M. Maronna: 
Considering original article (Li et al 2020):
"Table 1: Statistics of the assembly and annotation of R. esculentum genome
Genome feature Value
Genome assembly
Total length (Mb) 275.42
Contig N50 (Mb) 1.13
Longest contig (Mb) 6.59
Contig number 760
GC content (%) 36.25
Pseudochromosome number 21
Scaffold N50 (Mb) 12.97"</t>
        </r>
      </text>
    </comment>
    <comment ref="E18" authorId="0" shapeId="0" xr:uid="{00000000-0006-0000-0500-00000D000000}">
      <text>
        <r>
          <rPr>
            <sz val="10"/>
            <rFont val="SimSun"/>
            <charset val="134"/>
          </rPr>
          <t>#M.M. Maronna:
From original article (Odhera et al 2019):
"We performed de novo genome assemblies using ABySS 2.0.1 with default  ettings [71], SPAdes genome assembler v3.10.0, and Platanus version 1.2.1 with default parameters, k = 89)(Table 1). We used a custom Perl script, plat.pl, to invoke the Platanus commands for assembly, scaffolding, and gap closing. Of the 3 assembly methods, Platanus produced the best draft assembly with 93,483 scaffolds measuring a total of 393.5 Mb with an N50 of 15,563 bp (Table 1) (European Nucleotide Archive [ENA] Accession OLMO01000000)."</t>
        </r>
      </text>
    </comment>
    <comment ref="G18" authorId="0" shapeId="0" xr:uid="{00000000-0006-0000-0500-000021000000}">
      <text>
        <r>
          <rPr>
            <sz val="10"/>
            <rFont val="SimSun"/>
            <charset val="134"/>
          </rPr>
          <t>#M.M. Maronna:
From original article (Odhera et al 2019):
"We recovered 82.66% (53.63% complete and 29.03% partial) of the core eukaryotic genes and 66.97% (58.59% complete and 8.38% partial) of the core metazoan genes with CEGMA version 2.5 [75] and BUSCO version 2.01 [76], respectively, through the gVolante web server [77] (Table 1)."</t>
        </r>
      </text>
    </comment>
    <comment ref="BC18" authorId="0" shapeId="0" xr:uid="{00000000-0006-0000-0500-000057000000}">
      <text>
        <r>
          <rPr>
            <sz val="10"/>
            <rFont val="SimSun"/>
            <charset val="134"/>
          </rPr>
          <t>#M.M. Maronna:
From original article (Odhera et al 2019)::
"We recovered 82.66% (53.63% complete and 29.03% partial) of the core eukaryotic genes and 66.97% (58.59% complete and 8.38% partial) of the core metazoan genes with CEGMA version 2.5 and BUSCO version 2.01, respectively, through the gVolante web server (Table 1)."</t>
        </r>
      </text>
    </comment>
    <comment ref="BE18" authorId="0" shapeId="0" xr:uid="{00000000-0006-0000-0500-000058000000}">
      <text>
        <r>
          <rPr>
            <sz val="10"/>
            <rFont val="SimSun"/>
            <charset val="134"/>
          </rPr>
          <t>#M.M. Maronna:
From original article (Odhera et al 2019):
"We recovered 82.66% (53.63% complete and 29.03% partial) of the core eukaryotic genes and 66.97% (58.59% complete and 8.38% partial) of the core metazoan genes with CEGMA version 2.5 and BUSCO version 2.01, respectively, through the gVolante web server (Table 1)."</t>
        </r>
      </text>
    </comment>
    <comment ref="E19" authorId="0" shapeId="0" xr:uid="{00000000-0006-0000-0500-00000E000000}">
      <text>
        <r>
          <rPr>
            <sz val="10"/>
            <rFont val="SimSun"/>
            <charset val="134"/>
          </rPr>
          <t>#M.M. Maronna:
From original article (Odhera et al 2019):
"We conducted hybrid assembly of Illumina short-reads and PacBio long-reads using MaSuRCA 3.2.2 (which includes an error correction step for paired-end reads), which resulted in an assembly of 291,445 contigs and an N50 of 7,049 bp (NCBI Accession PUGI00000000). We did not perform adapter trimming prior to assembly because the MaSuRCA manual advises against preprocessing of reads, including adapter removal. Nevertheless, we identified considerable adapter contamination in our final assembly. Subsequently, we used a custom script (remove_adapters_and_200.pl) to remove adapters and sequences shorter than 200 nucleotides. The total length of the assembly was 851.1 Mb."</t>
        </r>
      </text>
    </comment>
    <comment ref="G19" authorId="0" shapeId="0" xr:uid="{00000000-0006-0000-0500-000022000000}">
      <text>
        <r>
          <rPr>
            <sz val="10"/>
            <rFont val="SimSun"/>
            <charset val="134"/>
          </rPr>
          <t>#M.M. Maronna:
From original article (Odhera et al 2019):
"We recovered 29.84% (8.06% complete and 21.78% partial) of the core eukaryotic genes and 32.11% (18.30% and 13.81% partial) of the core metazoan genes with CEGMA and BUSCO, respectively. The low recovery rates for conserved genes in the A. alata genome are likely due to the considerably larger size of the genome, which tends to be coupled with long introns, and therefore higher rates of gene fragmentation in a draft assembly."</t>
        </r>
      </text>
    </comment>
    <comment ref="AJ19" authorId="0" shapeId="0" xr:uid="{00000000-0006-0000-0500-00003C000000}">
      <text>
        <r>
          <rPr>
            <sz val="10"/>
            <rFont val="SimSun"/>
            <charset val="134"/>
          </rPr>
          <t>#M.M. Maronna:
Value not represented in Download Assembly &gt; GenBank &gt; Assembly statistics report (.txt)</t>
        </r>
      </text>
    </comment>
    <comment ref="AK19" authorId="0" shapeId="0" xr:uid="{00000000-0006-0000-0500-000040000000}">
      <text>
        <r>
          <rPr>
            <sz val="10"/>
            <rFont val="SimSun"/>
            <charset val="134"/>
          </rPr>
          <t>#M.M. Maronna:
Value not represented in Download Assembly &gt; GenBank &gt; Assembly statistics report (.txt)</t>
        </r>
      </text>
    </comment>
    <comment ref="AN19" authorId="0" shapeId="0" xr:uid="{00000000-0006-0000-0500-000045000000}">
      <text>
        <r>
          <rPr>
            <sz val="10"/>
            <rFont val="SimSun"/>
            <charset val="134"/>
          </rPr>
          <t>#M.M. Maronna:
Value not represented in Download Assembly &gt; GenBank &gt; Assembly statistics report (.txt)</t>
        </r>
      </text>
    </comment>
    <comment ref="E21" authorId="0" shapeId="0" xr:uid="{00000000-0006-0000-0500-00000F000000}">
      <text>
        <r>
          <rPr>
            <sz val="10"/>
            <rFont val="SimSun"/>
            <charset val="134"/>
          </rPr>
          <t xml:space="preserve">#M.M. Maronna:
From original article (Khalthurin et al 2019):
Supplementary Note 1.3:
"Genome assembly was conducted using Newbler v2.9 software and 37 Gbp (~90x) and 34 Gbp (~30x) Illumina reads for Aurelia and Morbakka, respectively (see flowchart in Fig.S3). Dedicated Linux servers in the OIST SQC with 64 cores and 750Gb of RAM were used. Assembly times using 48 cores was ~120 hours. Several assemblies with different parameters and amounts of data were performed and their results were compared. The best assemblies were selected for scaffolding. In case of Morbakka the assembly with 50x coverage had worse quality metrics and the assembly with 30x coverage was used for scaffolding and further analysis. Assembly with 50x coverage can be accessed at OIST BLAST server (http://203.181.243.155/aurelia/blast) under the name: "dbgen_Morbakka_genome_assembly_MOR06".  Scaffolding step was performed with SSPACE v3.018 and mate-pair reads ranging from 1-20 Kbp. GapCloser v1.12 was used for filling gaps in scaffolds. Next, one round of the Haplomerger2 processing pipeline19 was applied to eliminate redundancy in scaffolds and to merge haplotypes." 
</t>
        </r>
      </text>
    </comment>
    <comment ref="G21" authorId="0" shapeId="0" xr:uid="{00000000-0006-0000-0500-000023000000}">
      <text>
        <r>
          <rPr>
            <sz val="10"/>
            <rFont val="SimSun"/>
            <charset val="134"/>
          </rPr>
          <t>#M.M. Maronna:
From original article (Khalthurin et al 2019):
Supplementary Note 1.3:
"The quality and completeness of the genome assemblies were checked by searching for the set of 248 highly conserved eukaryotic genes using CEGMA v2.4 and BUSCO 3.0.2 (see Table S3, S4)."</t>
        </r>
      </text>
    </comment>
    <comment ref="BB21" authorId="0" shapeId="0" xr:uid="{00000000-0006-0000-0500-000055000000}">
      <text>
        <r>
          <rPr>
            <sz val="10"/>
            <rFont val="SimSun"/>
            <charset val="134"/>
          </rPr>
          <t>#M.M. Maronna:
Original article (Khalthurin et al 2019) presents 3 types of data:
&gt; genome sequence
&gt; predicted proteins
&gt; predicted mRNA</t>
        </r>
      </text>
    </comment>
    <comment ref="E24" authorId="0" shapeId="0" xr:uid="{00000000-0006-0000-0500-000010000000}">
      <text>
        <r>
          <rPr>
            <sz val="10"/>
            <rFont val="SimSun"/>
            <charset val="134"/>
          </rPr>
          <t>#M.M. Maronna:
From original article (Odhera et al 2019):
"With the mitochondrial sequences removed, we generated 2 “sub-optimal” assemblies using Platanus v1.2.1 with k-mer size of 32 and 45 bp and default settings. Subsequently, we used these sub-optimal assemblies to construct artificial mate-pair libraries for 9 insert sizes (1,000, 2,000, 3,000, 4,000, 5,000, 7,500, 10,000, 15,000, 20,000) with MateMaker v1.0 (RRID:SCR 017199) [81]. We used the artificial mate-pair libraries to scaffold the optimal assembly (generated using Platanus k-mer = 45) with SSPACE Standard v3.0 [82]. This process produced a draft assembly with 417,008 scaffolds measuring a total of 209.3 Mb with an N50 of 16,443 bp (Table 1) (ENA Accession OFHS01000000)."</t>
        </r>
      </text>
    </comment>
    <comment ref="G24" authorId="0" shapeId="0" xr:uid="{00000000-0006-0000-0500-000024000000}">
      <text>
        <r>
          <rPr>
            <sz val="10"/>
            <rFont val="SimSun"/>
            <charset val="134"/>
          </rPr>
          <t>#M.M. Maronna:
From original article (Odhera et al 2019):
"We recovered 91.94% (61.29% complete and 30.65% partial) of the core eukaryotic genes and 85.07% (70.86% complete and 14.21% partial) of the core metazoan genes with CEGMA and BUSCO, respectively."</t>
        </r>
      </text>
    </comment>
    <comment ref="E28" authorId="0" shapeId="0" xr:uid="{00000000-0006-0000-0500-000011000000}">
      <text>
        <r>
          <rPr>
            <sz val="10"/>
            <rFont val="SimSun"/>
            <charset val="134"/>
          </rPr>
          <t>#M.M. Maronna:
From original article (Vogg et al 2019):
"Average and standard deviations of insert sizes of the sequenced reads were measured using 10 mio reads mapped to a preliminary assembly of each genome, then the two genomes were assembled using MaSuRCA v3.2.169. All scaffolds (&gt;300 bp) and unplaced contigs (&gt;500 bp) were retained in the final set of sequences. The redundancy of each assembly was reduced by using CD-HIT-est v4.770 with a 100% identity threshold. Sequencing depth was evaluated from the number of reads and expected genome length: Hydra viridissima: 120×; Hydra oligactis: 50×. Scaffolds assembly statistics in bp: number of scaffolds: 85677 for viridissima and 447337 for oligactis; N50: 11871 for viridissima and 5391 for oligactis."</t>
        </r>
      </text>
    </comment>
    <comment ref="E29" authorId="0" shapeId="0" xr:uid="{00000000-0006-0000-0500-000012000000}">
      <text>
        <r>
          <rPr>
            <sz val="10"/>
            <rFont val="SimSun"/>
            <charset val="134"/>
          </rPr>
          <t>#maxmaronna:
"Assembly and gene prediction
Sequencing reads of genomic DNA were assembled using the Newbler Assembler, version 2.8, and subsequent scaffolding was performed with SSPACE. Gaps inside scaffolds were closed with paired-end and mate-pair data using GapCloser of the Short Oligonucleotide Analysis
Package. Then one round of Haplomerger2 processing pipeline (Huang et al. 2017) was applied to eliminate redundancy in scaffolds and to merge haplotypes. For gene model prediction, we used a species-specific gene prediction model that was trained based on mapping of the Hydra viridissima transcriptome and raw RNAseq reads against the genome assembly. Mapping and gene structure annotation were performed using the PASA pipeline v2.01 and were used to train AUGUSTUS software. Genome completeness was evaluated using BUSCO (Benchmarking Universal Single-Copy Ortholog). RNA-Seq transcripts were mapped to the genome assembly
with BWA."</t>
        </r>
      </text>
    </comment>
    <comment ref="E30" authorId="0" shapeId="0" xr:uid="{00000000-0006-0000-0500-000013000000}">
      <text>
        <r>
          <rPr>
            <sz val="10"/>
            <rFont val="SimSun"/>
            <charset val="134"/>
          </rPr>
          <t>#maxmaronna:
"Average and standard deviations of insert sizes of the sequenced reads were measured using 10 mio reads mapped to a preliminary assembly of each genome, then the two genomes were assembled using MaSuRCA v3.2.169. All scaffolds (&gt;300 bp) and unplaced contigs (&gt;500 bp) were retained in the final set of sequences. The redundancy of each assembly was reduced by using CD-HIT-est v4.770 with a 100% identity threshold. Sequencing depth was evaluated from the number of reads and expected genome length: Hydra viridissima: 120×; Hydra oligactis: 50×. Scaffolds assembly statistics in bp: number of scaffolds: 85677 for viridissima and 447337 for oligactis; N50: 11871 for viridissima and 5391 for oligactis."</t>
        </r>
      </text>
    </comment>
    <comment ref="BN30" authorId="0" shapeId="0" xr:uid="{00000000-0006-0000-0500-00005F000000}">
      <text>
        <r>
          <rPr>
            <sz val="10"/>
            <rFont val="SimSun"/>
            <charset val="134"/>
          </rPr>
          <t>#maxmaronna:
The way NCBI genomes present a result when there are two o more genomes for a certain species is quite confusing. I think this is obvious becasue NCBI genomes do not assigne an unique code for each od them...</t>
        </r>
      </text>
    </comment>
    <comment ref="E31" authorId="0" shapeId="0" xr:uid="{00000000-0006-0000-0500-000014000000}">
      <text>
        <r>
          <rPr>
            <sz val="10"/>
            <rFont val="SimSun"/>
            <charset val="134"/>
          </rPr>
          <t>#M.M. Maronna:
From original article (Chapman et al 2010):
"For Hydra, we performed two independent assemblies (described below). For the purpose of the detailed annotation and analysis described in the manuscript, we focused our attention on the RP assembly which had less apparent haplotypic redundancy, as described below. Both assemblies have been deposited in GenBank and are available for use by the research community, recognizing the subtle difference in haplotype separation between them. 
Celera Assembler assembly (CA)
The "CA" assembly was produced at the J. Craig Venter Institute using a modified version of the Celera Assembler14,15,16 Release 3.10 (http://wgs-assembler.sourceforge.net, cvs tag HYDRA7, July 2006). The Overlap Based Trimming module was used to determine the clear region of each read. Overlaps were computed at up to 6% error using 22-mer seeds, ignoring 22-mers present more than 40 times in the trimmed fragments. The error rate of each overlap was corrected after inferring sequencing errors in a single read from the mutlialignment of all overlapping reads. Unitigs15 were built using only overlaps with a maximum of 1.5% corrected error, the default value of the assembler. The -g parameter to the unitig module was set to 700,000,000, which has the effect of biasing the a-stat calculation towards labeling unitigs as unique. No special settings were used to build contigs and scaffolds from unitigs and mate pairs. 8,397,288 reads (82.2%) were placed in the assembly, 696,247 reads (6.8%) were in 'degenerate' contigs, 1,034,629 reads (10.1%) were unassembled, the remaining reads were discarded during trimming. This assembly has been deposited with NCBI under Accession Number ABRM00000000."</t>
        </r>
      </text>
    </comment>
    <comment ref="L31" authorId="0" shapeId="0" xr:uid="{00000000-0006-0000-0500-000026000000}">
      <text>
        <r>
          <rPr>
            <sz val="10"/>
            <rFont val="SimSun"/>
            <charset val="134"/>
          </rPr>
          <t>#M.M. Maronna:
There are another Bioproject code related to these datasets : PRJNA12875.</t>
        </r>
      </text>
    </comment>
    <comment ref="X31" authorId="0" shapeId="0" xr:uid="{00000000-0006-0000-0500-00002C000000}">
      <text>
        <r>
          <rPr>
            <sz val="10"/>
            <rFont val="SimSun"/>
            <charset val="134"/>
          </rPr>
          <t>#M.M. Maronna:
Deposited as "Hydra magnipapillata (swiftwater hydra)".</t>
        </r>
      </text>
    </comment>
    <comment ref="E32" authorId="0" shapeId="0" xr:uid="{00000000-0006-0000-0500-000015000000}">
      <text>
        <r>
          <rPr>
            <sz val="10"/>
            <rFont val="SimSun"/>
            <charset val="134"/>
          </rPr>
          <t>#M.M. Maronna:
From original article (Chapman et al 2010):
"Ringer-Phrap assembly (RP)
An independent assembly (“RP”) was produced at UC Berkeley using a new assembly protocol described here. Hydra genome reads were obtained from the NCBI Trace Archive and collected into "library groups" by reported insert size. Observed insert sizes self-consistently determined from the assembly are shown in Table S4. Reads were trimmed based on clipping coordinates provided by JCVI. Only reads of at least 400 bp with a mate-pair of at least 400 bp were used in this assembly. Table S4 describes the library groups after trimming and clipping. Read-to-read pairwise alignments were calculated using the MALIGN aligner module17. MALIGN used the co-occurrence of at least 17 distinct 16-mers between pairs of reads to trigger banded, semi-global Needleman-Wunsch alignments. 16-mers occurring more than 50 times in the data set were not allowed to trigger alignments. Alignments of at least 100 bp and 95% identity were used to define the n-ring neighborhood sizes (n=1,2,3,4) for all reads using the ringer3 perl script (Fig. S1). The 1-ring neighborhood of a read includes all reads with valid alignments to it. The n-ring neighborhood of a read is the union of 1-ring neighborhoods of all reads that belong to its n-1-ring neighborhood. Single-linkage clustering was performed using read-read alignments of at least 100 bp and 98% identity (using the make_clusters program). Alignments were rejected if both reads involved had a 2-ring neighborhood of more than 45 reads. This step effectively removes reads derived from repetitive regions of the genome. 166,514 clusters of at least 4 reads were generated containing a total of 7,781,128 reads (i.e., 83.5% of reads are clustered). Each read-cluster was assembled with phrap (version 0.960731) (http://www.phrap.org/) using 
parameters: -minmatch 35 -minscore 55. Quality scores were not used, which allows allelic variants to be assembled together into the same contig (data not shown). The resulting contigs were ordered and oriented into scaffolds using the perl script phrapOut2Scaffolds in which contigs are iteratively merged via a greedy ordering based on the number and consistency of read-pair linkages between them. The RP assembly has been deposited with NCBI under Accession Number ACZU00000000."</t>
        </r>
      </text>
    </comment>
    <comment ref="L32" authorId="0" shapeId="0" xr:uid="{00000000-0006-0000-0500-000027000000}">
      <text>
        <r>
          <rPr>
            <sz val="10"/>
            <rFont val="SimSun"/>
            <charset val="134"/>
          </rPr>
          <t>#M.M. Maronna:
There are another Bioproject code related to these datasets : PRJNA12875.</t>
        </r>
      </text>
    </comment>
    <comment ref="E38" authorId="0" shapeId="0" xr:uid="{00000000-0006-0000-0500-000016000000}">
      <text>
        <r>
          <rPr>
            <sz val="10"/>
            <rFont val="SimSun"/>
            <charset val="134"/>
          </rPr>
          <t xml:space="preserve">#M.M. Maronna
From original article (Lèclere et al 2019):
"Genome sequencing and assembly. Libraries for Illumina and 454 sequencing were prepared by standard methods (full details in Supplementary Methods). Sequence files were error-corrected using Musket and assembled using SOAPdenovo2 with a large k-mer size of 91 in an effort to separate haplotypes at this stage. We subsequently used Haplomerger2 to collapse haplotypes to a single more contiguous assembly. We performed further genomic scaffolding using a de novo transcriptome assembly. We assembled all RNA-Seq libraries (see below) with Trinity (r20140717) using ‘normalize’ and ‘trimmomatic’ flags, with other parameters as defaults. Further scaffolding was done using L_RNA_Scaffolder with these transcript sequences. Within the work reported here, this transcriptome was used as the basis for additional genomic scaffolding and the spliced-leader sequence analysis but not for further analyses."
</t>
        </r>
      </text>
    </comment>
    <comment ref="G38" authorId="0" shapeId="0" xr:uid="{00000000-0006-0000-0500-000025000000}">
      <text>
        <r>
          <rPr>
            <sz val="10"/>
            <rFont val="SimSun"/>
            <charset val="134"/>
          </rPr>
          <t>#M.M. Maronna
From original article (Lèclere et al 2019):
"This gave 26,727 genes and 69,083 transcripts. Benchmarking Universal Single-Copy Ortholog (BUSCO) analysis of the presence of universal single copy orthologues indicates a genome coverage of 86% (total ‘complete’ sequences, with 90% for protein set coverage; Supplementary Table 1)16. Using RNA-Seq data we could confirm the trans-spliced-leader sequences previously identified using expressed sequence tags (ref. 17). We did not identify additional ones. The genome GC content is 35%, which is higher than Hydra (29%, ref. 12) but lower than the anthozoan Nematostella (39%, ref. 9). Reads mapped to the genome suggested a polymorphism frequency of ~0.9%."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rFont val="SimSun"/>
            <charset val="134"/>
          </rPr>
          <t xml:space="preserve">Details:
Not informed: blank data (information not available in NCBI) and/or missing from literature.
NA: Not Applicable.
*: taxonomic change/edit related to original sources. 
See details as comments/notes for aech case.
Yellow: information calculated using information available in the article (see notes)
Light yellow: means information added manually from information present in the article, without any changes.
</t>
        </r>
      </text>
    </comment>
    <comment ref="D1" authorId="0" shapeId="0" xr:uid="{00000000-0006-0000-0600-000004000000}">
      <text>
        <r>
          <rPr>
            <sz val="10"/>
            <rFont val="SimSun"/>
            <charset val="134"/>
          </rPr>
          <t>#M.M.MARONNA:
If no publication is available, submitter is informed.
#M.D.SANTANDER:  all values found in this table come from the source specified in this column, if not explicitly stated otherwise</t>
        </r>
      </text>
    </comment>
    <comment ref="M1" authorId="0" shapeId="0" xr:uid="{00000000-0006-0000-0600-00002E000000}">
      <text>
        <r>
          <rPr>
            <sz val="10"/>
            <rFont val="SimSun"/>
            <charset val="134"/>
          </rPr>
          <t xml:space="preserve">#M.D.SANTANDER: Usually calculated by RepeatMasker during repeatmasking.
Can be informed as percentages accompained by the total assembly size used as input for repeatmasking, or can be stated as bp for each category.
</t>
        </r>
      </text>
    </comment>
    <comment ref="S1" authorId="0" shapeId="0" xr:uid="{00000000-0006-0000-0600-00004C000000}">
      <text>
        <r>
          <rPr>
            <sz val="10"/>
            <rFont val="SimSun"/>
            <charset val="134"/>
          </rPr>
          <t>#MDSANTANDER: This section will depend on the classification system used and the depth of annotation. This table is based on Wicker et al. 2007 clasification system (for TE) and RepeatMasker's (for TE and tandem repeats) (which is the most frequent repeatmasking program) .tbl output; with modifications in order to include different reporting schemes</t>
        </r>
      </text>
    </comment>
    <comment ref="AW2" authorId="0" shapeId="0" xr:uid="{00000000-0006-0000-0600-00006B000000}">
      <text>
        <r>
          <rPr>
            <sz val="10"/>
            <rFont val="SimSun"/>
            <charset val="134"/>
          </rPr>
          <t xml:space="preserve">#MDSANTANDER: Only total bp or total (%) because they are not usually classified to lower categories
</t>
        </r>
      </text>
    </comment>
    <comment ref="F3" authorId="0" shapeId="0" xr:uid="{00000000-0006-0000-0600-000006000000}">
      <text>
        <r>
          <rPr>
            <sz val="10"/>
            <rFont val="SimSun"/>
            <charset val="134"/>
          </rPr>
          <t>#M.D.SANTANDER: software used to construct repeat models and to annotate non-coding RNAs</t>
        </r>
      </text>
    </comment>
    <comment ref="G3" authorId="0" shapeId="0" xr:uid="{00000000-0006-0000-0600-000011000000}">
      <text>
        <r>
          <rPr>
            <sz val="10"/>
            <rFont val="SimSun"/>
            <charset val="134"/>
          </rPr>
          <t xml:space="preserve">#M.D.SANTANDER: Database name and version used for homology-based classification of repeats.
</t>
        </r>
      </text>
    </comment>
    <comment ref="H3" authorId="0" shapeId="0" xr:uid="{00000000-0006-0000-0600-00001B000000}">
      <text>
        <r>
          <rPr>
            <sz val="10"/>
            <rFont val="SimSun"/>
            <charset val="134"/>
          </rPr>
          <t xml:space="preserve">#M.D.SANTANDER: 
The classification scheme used for TE classification. For ex. Wicker et al 2007; Repbase Classification system, RepeatMasker classification system. Further information related to classification systems refer to doi: 10.1186/s13100-020-00230-y
</t>
        </r>
      </text>
    </comment>
    <comment ref="L3" authorId="0" shapeId="0" xr:uid="{00000000-0006-0000-0600-00002A000000}">
      <text>
        <r>
          <rPr>
            <sz val="10"/>
            <rFont val="SimSun"/>
            <charset val="134"/>
          </rPr>
          <t>#M.D.SANTANDER: N. classified sequences / total N. of sequences in the library</t>
        </r>
      </text>
    </comment>
    <comment ref="M3" authorId="0" shapeId="0" xr:uid="{00000000-0006-0000-0600-00002F000000}">
      <text>
        <r>
          <rPr>
            <sz val="10"/>
            <rFont val="SimSun"/>
            <charset val="134"/>
          </rPr>
          <t xml:space="preserve">#M.D.SANTANDER: input bp for masking, which could be the same as the final assembly length. (Incompatibilities could be found if for e.g. the deposited assembly was not the same as the one used for repeatmasking and for generating the repetitive models)
</t>
        </r>
      </text>
    </comment>
    <comment ref="N3" authorId="0" shapeId="0" xr:uid="{00000000-0006-0000-0600-000039000000}">
      <text>
        <r>
          <rPr>
            <sz val="10"/>
            <rFont val="SimSun"/>
            <charset val="134"/>
          </rPr>
          <t xml:space="preserve">#MDSANTANDER:  Found in RepeatMasker's .summary output as: bases masked </t>
        </r>
      </text>
    </comment>
    <comment ref="O3" authorId="0" shapeId="0" xr:uid="{00000000-0006-0000-0600-00003E000000}">
      <text>
        <r>
          <rPr>
            <sz val="10"/>
            <rFont val="SimSun"/>
            <charset val="134"/>
          </rPr>
          <t xml:space="preserve">#M.D.SANTANDER: 
This  value can be found in RepeatMasker's .summary output as: bases masked (%). It can be calculated if Total assembly lenght and total repetitive length is informed. </t>
        </r>
      </text>
    </comment>
    <comment ref="P3" authorId="0" shapeId="0" xr:uid="{00000000-0006-0000-0600-000041000000}">
      <text>
        <r>
          <rPr>
            <sz val="10"/>
            <rFont val="SimSun"/>
            <charset val="134"/>
          </rPr>
          <t>#M.D.SANTANDER:  Can be calculated if percentage of unknown repeats is informed.</t>
        </r>
      </text>
    </comment>
    <comment ref="R3" authorId="0" shapeId="0" xr:uid="{00000000-0006-0000-0600-000048000000}">
      <text>
        <r>
          <rPr>
            <sz val="10"/>
            <rFont val="SimSun"/>
            <charset val="134"/>
          </rPr>
          <t xml:space="preserve">#M.D.SANTANDER: satellites + simple repeats + other tandem repeats such as rRNA + low complexity repeats
</t>
        </r>
      </text>
    </comment>
    <comment ref="AV3" authorId="0" shapeId="0" xr:uid="{00000000-0006-0000-0600-000068000000}">
      <text>
        <r>
          <rPr>
            <sz val="10"/>
            <rFont val="SimSun"/>
            <charset val="134"/>
          </rPr>
          <t xml:space="preserve">#M.D.SANTANDER: Frequently, all DNA TEs are reported in a single category "DNA", without further specifications.
</t>
        </r>
      </text>
    </comment>
    <comment ref="S5" authorId="0" shapeId="0" xr:uid="{00000000-0006-0000-0600-00004D000000}">
      <text>
        <r>
          <rPr>
            <sz val="10"/>
            <rFont val="SimSun"/>
            <charset val="134"/>
          </rPr>
          <t>Classification levels considered in this review to enable comparison among works. Can be expanded to Superfamily / Family / Lineage level acording to one''s need
----
**Some works have classified repeats into lower categories (e.g. superfamily) and reported abundances of specific abundant repeats. Sometimes this was not accompanied by abundance information for higher categories in the hierarchical classification scheme, thus, not enabling comparisons between species. (Meaning that we cannot compare  Order abundance information with Superfamily information)
	-Mylena Santander</t>
        </r>
      </text>
    </comment>
    <comment ref="S6" authorId="0" shapeId="0" xr:uid="{00000000-0006-0000-0600-00004E000000}">
      <text>
        <r>
          <rPr>
            <sz val="10"/>
            <rFont val="SimSun"/>
            <charset val="134"/>
          </rPr>
          <t>#M.D.SANTANDER: Lowest classification level obtained (e.g. TEs were classified into Classes/Subclasses/Orders/Families/Lineages)</t>
        </r>
      </text>
    </comment>
    <comment ref="W6" authorId="0" shapeId="0" xr:uid="{00000000-0006-0000-0600-00005A000000}">
      <text>
        <r>
          <rPr>
            <sz val="10"/>
            <rFont val="SimSun"/>
            <charset val="134"/>
          </rPr>
          <t>#MDSANTANDER: Assembly percentage of corresponding repeats that were classified to a lower level (i.e. Superfamily).  e.g.  (LTR gypsy + LTR Copia bp) / total assembly length</t>
        </r>
      </text>
    </comment>
    <comment ref="AA6" authorId="0" shapeId="0" xr:uid="{00000000-0006-0000-0600-00005F000000}">
      <text>
        <r>
          <rPr>
            <sz val="10"/>
            <rFont val="SimSun"/>
            <charset val="134"/>
          </rPr>
          <t>#MDSANTANDER: Percentage of corresponding repeats that were classified to a lower level (i.e. Superfamily). Can be calculated if full RepeatMasker summary file is informed.</t>
        </r>
      </text>
    </comment>
    <comment ref="AE6" authorId="0" shapeId="0" xr:uid="{00000000-0006-0000-0600-000060000000}">
      <text>
        <r>
          <rPr>
            <sz val="10"/>
            <rFont val="SimSun"/>
            <charset val="134"/>
          </rPr>
          <t>#M.D.SANTANDER: Percentage of corresponding repeats that were classified to a lower level (i.e. Superfamily)</t>
        </r>
      </text>
    </comment>
    <comment ref="AI6" authorId="0" shapeId="0" xr:uid="{00000000-0006-0000-0600-000063000000}">
      <text>
        <r>
          <rPr>
            <sz val="10"/>
            <rFont val="SimSun"/>
            <charset val="134"/>
          </rPr>
          <t>#M.D.SANTANDER:  Percentage of corresponding repeats that were classified to a lower level (i.e. Superfamily)</t>
        </r>
      </text>
    </comment>
    <comment ref="AO6" authorId="0" shapeId="0" xr:uid="{00000000-0006-0000-0600-000067000000}">
      <text>
        <r>
          <rPr>
            <sz val="10"/>
            <rFont val="SimSun"/>
            <charset val="134"/>
          </rPr>
          <t>#M.D.SANTANDER: Percentage of corresponding repeats that were classified to a lower level (i.e. Superfamily)</t>
        </r>
      </text>
    </comment>
    <comment ref="F7" authorId="0" shapeId="0" xr:uid="{00000000-0006-0000-0600-000007000000}">
      <text>
        <r>
          <rPr>
            <sz val="10"/>
            <color rgb="FF000000"/>
            <rFont val="Arial"/>
            <charset val="134"/>
          </rPr>
          <t>#M.D.SANTANDER: original text “Repetitive elements (RE) in the draft genome assemblies of Aurelia and Morbakka were identified de novo with RepeatScout v.1.0.5 22 and RepeatMasker v.4.0.6 23 .”</t>
        </r>
      </text>
    </comment>
    <comment ref="G7" authorId="0" shapeId="0" xr:uid="{00000000-0006-0000-0600-000012000000}">
      <text>
        <r>
          <rPr>
            <sz val="10"/>
            <color rgb="FF000000"/>
            <rFont val="Arial"/>
            <charset val="134"/>
          </rPr>
          <t>#M.D.SANTANDER: Original text: “Resulting sets of RE were annotated by BLASTN and BLASTX
searches against RepeatMasker.lib (35996 nucleotide sequences) and RepeatPeps.lib (10544 peptides) bundled with RepeatMasker v.4.0.6. Results of both searches were combined and BLASTX result was given a priority in cases where both BLASTN and BLASTX searches gave hits. Original identifiers produced by RepeatScout (i.e., &gt;R=0,1,2,3, etc.) were exchanged for the results of BLAST searches according to the RepeatMasker format of sequence headers (i.e. &gt;Chapaev-16_HM#DNA/CMC-Chapaev). For putative novel repeats,
one additional class "Novel/Cnidaria" was introduced and those sequences were assigned headers like &gt;R=0#Novel/Cnidaria. Next, RepeatMasker was run with annotated species-
specific collections of repeats”</t>
        </r>
      </text>
    </comment>
    <comment ref="I7" authorId="0" shapeId="0" xr:uid="{00000000-0006-0000-0600-00001C000000}">
      <text>
        <r>
          <rPr>
            <sz val="10"/>
            <rFont val="SimSun"/>
            <charset val="134"/>
          </rPr>
          <t>#M.D.SANTANDER: original text: “Repetitive elements were filtered by length and
occurrence so that only sequences longer than 50 bp and present more than 10 times
in the genome were retained.”</t>
        </r>
      </text>
    </comment>
    <comment ref="J7" authorId="0" shapeId="0" xr:uid="{00000000-0006-0000-0600-000023000000}">
      <text>
        <r>
          <rPr>
            <sz val="10"/>
            <rFont val="SimSun"/>
            <charset val="134"/>
          </rPr>
          <t xml:space="preserve">#M.D.SANTANDER: calculated de novo from repeat library using BBMAP
</t>
        </r>
      </text>
    </comment>
    <comment ref="K7" authorId="0" shapeId="0" xr:uid="{00000000-0006-0000-0600-000026000000}">
      <text>
        <r>
          <rPr>
            <sz val="10"/>
            <rFont val="SimSun"/>
            <charset val="134"/>
          </rPr>
          <t xml:space="preserve">#M.D.SANTANDER: calculated de novo from repeat library using BBMAP
</t>
        </r>
      </text>
    </comment>
    <comment ref="L7" authorId="0" shapeId="0" xr:uid="{00000000-0006-0000-0600-00002B000000}">
      <text>
        <r>
          <rPr>
            <sz val="10"/>
            <rFont val="SimSun"/>
            <charset val="134"/>
          </rPr>
          <t xml:space="preserve">#M.D.SANTANDER: calculated de novo from repeat library using BBMAP
</t>
        </r>
      </text>
    </comment>
    <comment ref="M7" authorId="0" shapeId="0" xr:uid="{00000000-0006-0000-0600-000030000000}">
      <text>
        <r>
          <rPr>
            <sz val="10"/>
            <rFont val="SimSun"/>
            <charset val="134"/>
          </rPr>
          <t xml:space="preserve">#M.D.SANTANDER: This number corresponds to total assembly length from NCBI assembly. Length used in the repeatmasking was not informed.
</t>
        </r>
      </text>
    </comment>
    <comment ref="N7" authorId="0" shapeId="0" xr:uid="{00000000-0006-0000-0600-00003A000000}">
      <text>
        <r>
          <rPr>
            <sz val="10"/>
            <rFont val="SimSun"/>
            <charset val="134"/>
          </rPr>
          <t xml:space="preserve">#M.D.SANTANDER: 
calculated using original values (percentages) and total genome lenght.
</t>
        </r>
      </text>
    </comment>
    <comment ref="S7" authorId="0" shapeId="0" xr:uid="{00000000-0006-0000-0600-00004F000000}">
      <text>
        <r>
          <rPr>
            <sz val="10"/>
            <rFont val="SimSun"/>
            <charset val="134"/>
          </rPr>
          <t>#M.D.SANTANDER: information inferred from Article’s results</t>
        </r>
      </text>
    </comment>
    <comment ref="BF7" authorId="0" shapeId="0" xr:uid="{00000000-0006-0000-0600-000072000000}">
      <text>
        <r>
          <rPr>
            <sz val="10"/>
            <rFont val="SimSun"/>
            <charset val="134"/>
          </rPr>
          <t xml:space="preserve">#M.D.SANTANDER: Can be re-calculated using library and assembly
</t>
        </r>
      </text>
    </comment>
    <comment ref="C8" authorId="0" shapeId="0" xr:uid="{00000000-0006-0000-0600-000002000000}">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Khalturin et al 2019: 
"According to 16S and ITS1/5.8S sequence analysis, the "Roscoff" strain is most related to "ubiquitous" Aurelia (see details in Fuchs et al.5) and is genetically identical to the animals that inhabit Tokyo Bay and the Sea of Japan near Sasebo and Nagasaki."ee details in Fuchs et al.5) and is genetically identical to the animals that inhabit Tokyo Bay and the Sea of Japan near Sasebo and Nagasaki."</t>
        </r>
      </text>
    </comment>
    <comment ref="F8" authorId="0" shapeId="0" xr:uid="{00000000-0006-0000-0600-000008000000}">
      <text>
        <r>
          <rPr>
            <sz val="10"/>
            <color rgb="FF000000"/>
            <rFont val="Arial"/>
            <charset val="134"/>
          </rPr>
          <t>#M.D.SANTANDER: original text “Repetitive elements (RE) in the draft genome assemblies of Aurelia and Morbakka were identified de novo with RepeatScout v.1.0.5 22 and RepeatMasker v.4.0.6 23 .”</t>
        </r>
      </text>
    </comment>
    <comment ref="G8" authorId="0" shapeId="0" xr:uid="{00000000-0006-0000-0600-000013000000}">
      <text>
        <r>
          <rPr>
            <sz val="10"/>
            <color rgb="FF000000"/>
            <rFont val="Arial"/>
            <charset val="134"/>
          </rPr>
          <t>#M.D.SANTANDER: Original text: “Resulting sets of RE were annotated by BLASTN and BLASTX
searches against RepeatMasker.lib (35996 nucleotide sequences) and RepeatPeps.lib (10544 peptides) bundled with RepeatMasker v.4.0.6. Results of both searches were combined and BLASTX result was given a priority in cases where both BLASTN and BLASTX searches gave hits. Original identifiers produced by RepeatScout (i.e., &gt;R=0,1,2,3, etc.) were exchanged for the results of BLAST searches according to the RepeatMasker format of sequence headers (i.e. &gt;Chapaev-16_HM#DNA/CMC-Chapaev). For putative novel repeats,
one additional class "Novel/Cnidaria" was introduced and those sequences were assigned headers like &gt;R=0#Novel/Cnidaria. Next, RepeatMasker was run with annotated species-
specific collections of repeats”</t>
        </r>
      </text>
    </comment>
    <comment ref="I8" authorId="0" shapeId="0" xr:uid="{00000000-0006-0000-0600-00001D000000}">
      <text>
        <r>
          <rPr>
            <sz val="10"/>
            <rFont val="SimSun"/>
            <charset val="134"/>
          </rPr>
          <t>#M.D.SANTANDER: original text: “Repetitive elements were filtered by length and
occurrence so that only sequences longer than 50 bp and present more than 10 times
in the genome were retained.”</t>
        </r>
      </text>
    </comment>
    <comment ref="J8" authorId="0" shapeId="0" xr:uid="{00000000-0006-0000-0600-000024000000}">
      <text>
        <r>
          <rPr>
            <sz val="10"/>
            <rFont val="SimSun"/>
            <charset val="134"/>
          </rPr>
          <t xml:space="preserve">#M.D.SANTANDER: calculated de novo from repeat library using BBMAP
</t>
        </r>
      </text>
    </comment>
    <comment ref="K8" authorId="0" shapeId="0" xr:uid="{00000000-0006-0000-0600-000027000000}">
      <text>
        <r>
          <rPr>
            <sz val="10"/>
            <rFont val="SimSun"/>
            <charset val="134"/>
          </rPr>
          <t xml:space="preserve">#M.D.SANTANDER: calculated de novo from repeat library using BBMAP
</t>
        </r>
      </text>
    </comment>
    <comment ref="L8" authorId="0" shapeId="0" xr:uid="{00000000-0006-0000-0600-00002C000000}">
      <text>
        <r>
          <rPr>
            <sz val="10"/>
            <rFont val="SimSun"/>
            <charset val="134"/>
          </rPr>
          <t xml:space="preserve">#M.D.SANTANDER: calculated de novo from repeat library using BBMAP
</t>
        </r>
      </text>
    </comment>
    <comment ref="M8" authorId="0" shapeId="0" xr:uid="{00000000-0006-0000-0600-000031000000}">
      <text>
        <r>
          <rPr>
            <sz val="10"/>
            <rFont val="SimSun"/>
            <charset val="134"/>
          </rPr>
          <t>#M.D.SANTANDER: value obtained from NCBI assembly. Total pb used for masking was not informed.</t>
        </r>
      </text>
    </comment>
    <comment ref="N8" authorId="0" shapeId="0" xr:uid="{00000000-0006-0000-0600-00003B000000}">
      <text>
        <r>
          <rPr>
            <sz val="10"/>
            <rFont val="SimSun"/>
            <charset val="134"/>
          </rPr>
          <t xml:space="preserve">#M.D.SANTANDER:  calculated using original values and NCBI assembly length.
</t>
        </r>
      </text>
    </comment>
    <comment ref="S8" authorId="0" shapeId="0" xr:uid="{00000000-0006-0000-0600-000050000000}">
      <text>
        <r>
          <rPr>
            <sz val="10"/>
            <rFont val="SimSun"/>
            <charset val="134"/>
          </rPr>
          <t>#M.D.SANTANDER: information inferred from Article’s results</t>
        </r>
      </text>
    </comment>
    <comment ref="BF8" authorId="0" shapeId="0" xr:uid="{00000000-0006-0000-0600-000073000000}">
      <text>
        <r>
          <rPr>
            <sz val="10"/>
            <rFont val="SimSun"/>
            <charset val="134"/>
          </rPr>
          <t xml:space="preserve">#M.D.SANTANDER: Can be re-calculated using library and assembly
</t>
        </r>
      </text>
    </comment>
    <comment ref="C9" authorId="0" shapeId="0" xr:uid="{00000000-0006-0000-0600-000003000000}">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Aurelia sp1.</t>
        </r>
      </text>
    </comment>
    <comment ref="F9" authorId="0" shapeId="0" xr:uid="{00000000-0006-0000-0600-000009000000}">
      <text>
        <r>
          <rPr>
            <sz val="10"/>
            <color rgb="FF000000"/>
            <rFont val="Arial"/>
            <charset val="134"/>
          </rPr>
          <t>#M.D.SANTANDER: original text: “Identification of repeats and analyses of transposable-element activity. De novo identification of repetitive elements was performed with RepeatScout 3 , using an l-mer size of l = 5 bp”</t>
        </r>
      </text>
    </comment>
    <comment ref="G9" authorId="0" shapeId="0" xr:uid="{00000000-0006-0000-0600-000014000000}">
      <text>
        <r>
          <rPr>
            <sz val="10"/>
            <color rgb="FF000000"/>
            <rFont val="Arial"/>
            <charset val="134"/>
          </rPr>
          <t>#M.D.SANTANDER: Original text: “To annotate these motifs, we created a BLAST database from Repbase (v.23.01). The Aurelia repeats were queried against the database using TBLASTX, with an e-value cutoff of 10e-5. Statistics about each type of repetitive element (number of unique copies, total number of copies, number of base pairs covered) were calculated using the BLAST results as well as the gtf file produced by RepeatMasker.”</t>
        </r>
      </text>
    </comment>
    <comment ref="I9" authorId="0" shapeId="0" xr:uid="{00000000-0006-0000-0600-00001E000000}">
      <text>
        <r>
          <rPr>
            <sz val="10"/>
            <color rgb="FF000000"/>
            <rFont val="Arial"/>
            <charset val="134"/>
          </rPr>
          <t>#M.D.SANTANDER. Original text: “We used TRF and NSEG to filter out sequences less than 50 bp long, as well as anything with more than 50% low-complexity regions.”</t>
        </r>
      </text>
    </comment>
    <comment ref="P9" authorId="0" shapeId="0" xr:uid="{00000000-0006-0000-0600-000042000000}">
      <text>
        <r>
          <rPr>
            <sz val="10"/>
            <rFont val="SimSun"/>
            <charset val="134"/>
          </rPr>
          <t xml:space="preserve">#M.D.SANTANDER: unnanotated repeats were not informed.
</t>
        </r>
      </text>
    </comment>
    <comment ref="T9" authorId="0" shapeId="0" xr:uid="{00000000-0006-0000-0600-000057000000}">
      <text>
        <r>
          <rPr>
            <sz val="10"/>
            <rFont val="SimSun"/>
            <charset val="134"/>
          </rPr>
          <t xml:space="preserve">#M.D.SANTANDER: calculated from article table S5 </t>
        </r>
      </text>
    </comment>
    <comment ref="X9" authorId="0" shapeId="0" xr:uid="{00000000-0006-0000-0600-00005B000000}">
      <text>
        <r>
          <rPr>
            <sz val="10"/>
            <rFont val="SimSun"/>
            <charset val="134"/>
          </rPr>
          <t xml:space="preserve">#M.D.SANTANDER: Calculated from S5
</t>
        </r>
      </text>
    </comment>
    <comment ref="Y9" authorId="0" shapeId="0" xr:uid="{00000000-0006-0000-0600-00005C000000}">
      <text>
        <r>
          <rPr>
            <sz val="10"/>
            <color rgb="FF000000"/>
            <rFont val="Arial"/>
            <charset val="134"/>
          </rPr>
          <t>#M.D.SANTANDER: Calculated from table S5</t>
        </r>
      </text>
    </comment>
    <comment ref="AF9" authorId="0" shapeId="0" xr:uid="{00000000-0006-0000-0600-000061000000}">
      <text>
        <r>
          <rPr>
            <sz val="10"/>
            <rFont val="SimSun"/>
            <charset val="134"/>
          </rPr>
          <t>#M.D.SANTANDER: values for Penelope and Daphne</t>
        </r>
      </text>
    </comment>
    <comment ref="AL9" authorId="0" shapeId="0" xr:uid="{00000000-0006-0000-0600-000064000000}">
      <text>
        <r>
          <rPr>
            <sz val="10"/>
            <rFont val="SimSun"/>
            <charset val="134"/>
          </rPr>
          <t xml:space="preserve">#MDSANTANDER: calculated from Supp. Table S5. Only classified TIRs are reported
</t>
        </r>
      </text>
    </comment>
    <comment ref="AM9" authorId="0" shapeId="0" xr:uid="{00000000-0006-0000-0600-000066000000}">
      <text>
        <r>
          <rPr>
            <sz val="10"/>
            <rFont val="SimSun"/>
            <charset val="134"/>
          </rPr>
          <t xml:space="preserve">#M.D.SANTANDER: calculated from Supp. Table S5. Only classified TIRs are reported
</t>
        </r>
      </text>
    </comment>
    <comment ref="AV9" authorId="0" shapeId="0" xr:uid="{00000000-0006-0000-0600-000069000000}">
      <text>
        <r>
          <rPr>
            <sz val="10"/>
            <rFont val="SimSun"/>
            <charset val="134"/>
          </rPr>
          <t xml:space="preserve">#M.D.SANTANDER: calculated from article information.
</t>
        </r>
      </text>
    </comment>
    <comment ref="BC9" authorId="0" shapeId="0" xr:uid="{00000000-0006-0000-0600-00006E000000}">
      <text>
        <r>
          <rPr>
            <sz val="10"/>
            <rFont val="SimSun"/>
            <charset val="134"/>
          </rPr>
          <t>#M.D.SANTANDER: described as Nematostella-specific</t>
        </r>
      </text>
    </comment>
    <comment ref="F15" authorId="0" shapeId="0" xr:uid="{00000000-0006-0000-0600-00000A000000}">
      <text>
        <r>
          <rPr>
            <sz val="10"/>
            <color rgb="FF000000"/>
            <rFont val="Arial"/>
            <charset val="134"/>
          </rPr>
          <t>#M.D.SANTANDER: Original text: “To identify more complete repetitive sequences in the genome, we used RepeatModeler (v1.0.4) 2 for de novo prediction of repetitive sequences, and RepeatMasker (open-4.0.7) (Bedellet al., 2000) for repetitive sequence prediction using both the RepeatModeler results and the public repbase library. RepeatProteinMask (open-4.0.7) was used for predicting transposable elements (TEs) at the protein level, and tandem repeats were analyzed by Tandem Repeat Finder (v4.04)”</t>
        </r>
      </text>
    </comment>
    <comment ref="G15" authorId="0" shapeId="0" xr:uid="{00000000-0006-0000-0600-000015000000}">
      <text>
        <r>
          <rPr>
            <sz val="10"/>
            <rFont val="SimSun"/>
            <charset val="134"/>
          </rPr>
          <t xml:space="preserve">#M.D. Santander:
Original text: public repbase library.  </t>
        </r>
      </text>
    </comment>
    <comment ref="M15" authorId="0" shapeId="0" xr:uid="{00000000-0006-0000-0600-000032000000}">
      <text>
        <r>
          <rPr>
            <sz val="10"/>
            <rFont val="SimSun"/>
            <charset val="134"/>
          </rPr>
          <t xml:space="preserve">#M.D.SANTANDER: This number corresponds to total assembly length from NCBI assembly. Length used in the repeatmasking was not informed.
</t>
        </r>
      </text>
    </comment>
    <comment ref="E16" authorId="0" shapeId="0" xr:uid="{00000000-0006-0000-0600-000005000000}">
      <text>
        <r>
          <rPr>
            <sz val="10"/>
            <rFont val="SimSun"/>
            <charset val="134"/>
          </rPr>
          <t>#M.M. Maronna:
There are another GCA related to this species/samples: GCA_013076315.1</t>
        </r>
      </text>
    </comment>
    <comment ref="F16" authorId="0" shapeId="0" xr:uid="{00000000-0006-0000-0600-00000B000000}">
      <text>
        <r>
          <rPr>
            <sz val="10"/>
            <color rgb="FF000000"/>
            <rFont val="Arial"/>
            <charset val="134"/>
          </rPr>
          <t>#M.D.SANTANDER: Original text: “RepeatModeler is a de novo repeat family identiﬁcation and modelling package containing two de novo repeat-ﬁnding programmes RECON and RepeatScout 92,93 , and was employed to detect transposable elements (TEs) in the genome using default parameters.”</t>
        </r>
      </text>
    </comment>
    <comment ref="G16" authorId="0" shapeId="0" xr:uid="{00000000-0006-0000-0600-000016000000}">
      <text>
        <r>
          <rPr>
            <sz val="10"/>
            <color rgb="FF000000"/>
            <rFont val="Arial"/>
            <charset val="134"/>
          </rPr>
          <t>#M.D.SANTANDER: Original text: “for repeat library annotation, three methods were used: (i) the RepeatClassiﬁer module in the RepeatModeler package for classiﬁcation of identiﬁed repetitive elements based on RepBase 94,95 ; (ii) tblastx (1e-5) against RepBase version 22.09; (iii) blastx (1e-5) against GyDB v2 96 .”</t>
        </r>
      </text>
    </comment>
    <comment ref="M16" authorId="0" shapeId="0" xr:uid="{00000000-0006-0000-0600-000033000000}">
      <text>
        <r>
          <rPr>
            <sz val="10"/>
            <rFont val="SimSun"/>
            <charset val="134"/>
          </rPr>
          <t xml:space="preserve">#M.D.SANTANDER: This number corresponds to total assembly length from NCBI assembly. Length used in the repeatmasking was not informed.
</t>
        </r>
      </text>
    </comment>
    <comment ref="Q16" authorId="0" shapeId="0" xr:uid="{00000000-0006-0000-0600-000045000000}">
      <text>
        <r>
          <rPr>
            <sz val="10"/>
            <rFont val="SimSun"/>
            <charset val="134"/>
          </rPr>
          <t xml:space="preserve">#M.D.SANTANDER:  Original info: 67,877,758bp; calculated using article values and NCBI assembly length
</t>
        </r>
      </text>
    </comment>
    <comment ref="R16" authorId="0" shapeId="0" xr:uid="{00000000-0006-0000-0600-000049000000}">
      <text>
        <r>
          <rPr>
            <sz val="10"/>
            <rFont val="SimSun"/>
            <charset val="134"/>
          </rPr>
          <t xml:space="preserve">#MDSANTANDER: original info: 7,330,828 bp; calculated using article values and NCBI assembly length
</t>
        </r>
      </text>
    </comment>
    <comment ref="S16" authorId="0" shapeId="0" xr:uid="{00000000-0006-0000-0600-000051000000}">
      <text>
        <r>
          <rPr>
            <sz val="10"/>
            <rFont val="SimSun"/>
            <charset val="134"/>
          </rPr>
          <t>#M.D.SANTANDER: information inferred from Article’s results</t>
        </r>
      </text>
    </comment>
    <comment ref="V16" authorId="0" shapeId="0" xr:uid="{00000000-0006-0000-0600-000058000000}">
      <text>
        <r>
          <rPr>
            <sz val="10"/>
            <rFont val="SimSun"/>
            <charset val="134"/>
          </rPr>
          <t xml:space="preserve">#M.D.SANTANDER: calculated from article information (bp and total length).
</t>
        </r>
      </text>
    </comment>
    <comment ref="Z16" authorId="0" shapeId="0" xr:uid="{00000000-0006-0000-0600-00005D000000}">
      <text>
        <r>
          <rPr>
            <sz val="10"/>
            <rFont val="SimSun"/>
            <charset val="134"/>
          </rPr>
          <t xml:space="preserve">#M.D.SANTANDER: calculated from article information (bp and total assembly length).
</t>
        </r>
      </text>
    </comment>
    <comment ref="O17" authorId="0" shapeId="0" xr:uid="{00000000-0006-0000-0600-00003F000000}">
      <text>
        <r>
          <rPr>
            <sz val="10"/>
            <rFont val="SimSun"/>
            <charset val="134"/>
          </rPr>
          <t>#M.D.SANTANDER: calculated from Sup. tabe S13</t>
        </r>
      </text>
    </comment>
    <comment ref="P17" authorId="0" shapeId="0" xr:uid="{00000000-0006-0000-0600-000043000000}">
      <text>
        <r>
          <rPr>
            <sz val="10"/>
            <rFont val="SimSun"/>
            <charset val="134"/>
          </rPr>
          <t xml:space="preserve">#M.D.SANTANDER: calculated from S13
</t>
        </r>
      </text>
    </comment>
    <comment ref="Q17" authorId="0" shapeId="0" xr:uid="{00000000-0006-0000-0600-000046000000}">
      <text>
        <r>
          <rPr>
            <sz val="10"/>
            <rFont val="SimSun"/>
            <charset val="134"/>
          </rPr>
          <t>#M.D.SANTANDER: Calculated from available information at table S13</t>
        </r>
      </text>
    </comment>
    <comment ref="BC17" authorId="0" shapeId="0" xr:uid="{00000000-0006-0000-0600-00006F000000}">
      <text>
        <r>
          <rPr>
            <sz val="10"/>
            <rFont val="SimSun"/>
            <charset val="134"/>
          </rPr>
          <t>#M.D.SANTANDER: value corresponding to "tandem repeats" with no further classification</t>
        </r>
      </text>
    </comment>
    <comment ref="F18" authorId="0" shapeId="0" xr:uid="{00000000-0006-0000-0600-00000C000000}">
      <text>
        <r>
          <rPr>
            <sz val="10"/>
            <color rgb="FF000000"/>
            <rFont val="Arial"/>
            <charset val="134"/>
          </rPr>
          <t>#M.D.SANTANDER: Original text: “RepeatModeler is a de novo repeat family identiﬁcation and modelling package containing two de novo repeat-ﬁnding programmes RECON and RepeatScout 92,93 , and was employed to detect transposable elements (TEs) in the genome using default parameters.”</t>
        </r>
      </text>
    </comment>
    <comment ref="G18" authorId="0" shapeId="0" xr:uid="{00000000-0006-0000-0600-000017000000}">
      <text>
        <r>
          <rPr>
            <sz val="10"/>
            <color rgb="FF000000"/>
            <rFont val="Arial"/>
            <charset val="134"/>
          </rPr>
          <t>#M.D.SANTANDER: Original text: “for repeat library annotation, three methods were used: (i) the RepeatClassiﬁer module in the RepeatModeler package for classiﬁcation of identiﬁed repetitive elements based on RepBase 94,95 ; (ii) tblastx (1e-5) against RepBase version 22.09; (iii) blastx (1e-5) against GyDB v2 96 .”</t>
        </r>
      </text>
    </comment>
    <comment ref="M18" authorId="0" shapeId="0" xr:uid="{00000000-0006-0000-0600-000034000000}">
      <text>
        <r>
          <rPr>
            <sz val="10"/>
            <rFont val="SimSun"/>
            <charset val="134"/>
          </rPr>
          <t xml:space="preserve">#M.D.SANTANDER: This number corresponds to total assembly length from NCBI assembly. Length used in the repeatmasking was not informed.
</t>
        </r>
      </text>
    </comment>
    <comment ref="Q18" authorId="0" shapeId="0" xr:uid="{00000000-0006-0000-0600-000047000000}">
      <text>
        <r>
          <rPr>
            <sz val="10"/>
            <rFont val="SimSun"/>
            <charset val="134"/>
          </rPr>
          <t xml:space="preserve">#M.D.SANTANDER: original info: 59,260,330 bp; calculated using article values and NCBI assembly length
</t>
        </r>
      </text>
    </comment>
    <comment ref="R18" authorId="0" shapeId="0" xr:uid="{00000000-0006-0000-0600-00004A000000}">
      <text>
        <r>
          <rPr>
            <sz val="10"/>
            <rFont val="SimSun"/>
            <charset val="134"/>
          </rPr>
          <t xml:space="preserve">#M.D.SANTANDER: original info: 4,858,776 bp; calculated using article values and NCBI assembly length
</t>
        </r>
      </text>
    </comment>
    <comment ref="S18" authorId="0" shapeId="0" xr:uid="{00000000-0006-0000-0600-000052000000}">
      <text>
        <r>
          <rPr>
            <sz val="10"/>
            <rFont val="SimSun"/>
            <charset val="134"/>
          </rPr>
          <t>#M.D.SANTANDER: information inferred from Article’s results</t>
        </r>
      </text>
    </comment>
    <comment ref="V18" authorId="0" shapeId="0" xr:uid="{00000000-0006-0000-0600-000059000000}">
      <text>
        <r>
          <rPr>
            <sz val="10"/>
            <rFont val="SimSun"/>
            <charset val="134"/>
          </rPr>
          <t xml:space="preserve">#M.D.SANTANDER: calculated from article information (bp and total length).
</t>
        </r>
      </text>
    </comment>
    <comment ref="Z18" authorId="0" shapeId="0" xr:uid="{00000000-0006-0000-0600-00005E000000}">
      <text>
        <r>
          <rPr>
            <sz val="10"/>
            <rFont val="SimSun"/>
            <charset val="134"/>
          </rPr>
          <t xml:space="preserve">#M.D.SANTANDER: calculated from article information (bp and total assembly length).
</t>
        </r>
      </text>
    </comment>
    <comment ref="F19" authorId="0" shapeId="0" xr:uid="{00000000-0006-0000-0600-00000D000000}">
      <text>
        <r>
          <rPr>
            <sz val="10"/>
            <color rgb="FF000000"/>
            <rFont val="Arial"/>
            <charset val="134"/>
          </rPr>
          <t>#M.D.SANTANDER: Original text: “Both RepeatModeler (RepeatModeler, RRID:SCR 015027) and RepeatMasker (RepeatMasker, RRID:SCR 012954) [16] were used to perform the de novo identification and masking of repeat sequences. To ensure the integrity of the genes in subsequent analysis, all repeat sequences, except for the low-complexity or simple repeats, were masked”</t>
        </r>
      </text>
    </comment>
    <comment ref="S19" authorId="0" shapeId="0" xr:uid="{00000000-0006-0000-0600-000053000000}">
      <text>
        <r>
          <rPr>
            <sz val="10"/>
            <rFont val="SimSun"/>
            <charset val="134"/>
          </rPr>
          <t>#M.D.SANTANDER: information inferred from Article’s results</t>
        </r>
      </text>
    </comment>
    <comment ref="F24" authorId="0" shapeId="0" xr:uid="{00000000-0006-0000-0600-00000E000000}">
      <text>
        <r>
          <rPr>
            <sz val="10"/>
            <color rgb="FF000000"/>
            <rFont val="Arial"/>
            <charset val="134"/>
          </rPr>
          <t>#M.D.SANTANDER: original text “Repetitive elements (RE) in the draft genome assemblies of Aurelia and Morbakka were identified de novo with RepeatScout v.1.0.5 22 and RepeatMasker v.4.0.6 23 .”</t>
        </r>
      </text>
    </comment>
    <comment ref="G24" authorId="0" shapeId="0" xr:uid="{00000000-0006-0000-0600-000018000000}">
      <text>
        <r>
          <rPr>
            <sz val="10"/>
            <color rgb="FF000000"/>
            <rFont val="Arial"/>
            <charset val="134"/>
          </rPr>
          <t>#M.D.SANTANDER: Original text: “Resulting sets of RE were annotated by BLASTN and BLASTX searches against RepeatMasker.lib (35996 nucleotide sequences) and RepeatPeps.lib (10544 peptides) bundled with RepeatMasker v.4.0.6. Results of both searches were combined and BLASTX result was given a priority in cases where both BLASTN and BLASTX searches gave hits. Original identifiers produced by RepeatScout (i.e., &gt;R=0,1,2,3, etc.) were exchanged for the results of BLAST searches according to the RepeatMasker format of sequence headers (i.e. &gt;Chapaev-16_HM#DNA/CMC-Chapaev). For putative novel repeats, one additional class "Novel/Cnidaria" was introduced and those sequences were assigned headers like &gt;R=0#Novel/Cnidaria. Next, RepeatMasker was run with annotated species-specific collections of repeats”</t>
        </r>
      </text>
    </comment>
    <comment ref="I24" authorId="0" shapeId="0" xr:uid="{00000000-0006-0000-0600-00001F000000}">
      <text>
        <r>
          <rPr>
            <sz val="10"/>
            <rFont val="SimSun"/>
            <charset val="134"/>
          </rPr>
          <t>#M.D.SANTANDER: original text: “Repetitive elements were filtered by length ando ccurrence so that only sequences longer than 50 bp and present more than 10 times
in the genome were retained.”</t>
        </r>
      </text>
    </comment>
    <comment ref="J24" authorId="0" shapeId="0" xr:uid="{00000000-0006-0000-0600-000025000000}">
      <text>
        <r>
          <rPr>
            <sz val="10"/>
            <rFont val="SimSun"/>
            <charset val="134"/>
          </rPr>
          <t xml:space="preserve">#M.D.SANTANDER: calculated de novo from repeat library using BBMAP
</t>
        </r>
      </text>
    </comment>
    <comment ref="K24" authorId="0" shapeId="0" xr:uid="{00000000-0006-0000-0600-000028000000}">
      <text>
        <r>
          <rPr>
            <sz val="10"/>
            <rFont val="SimSun"/>
            <charset val="134"/>
          </rPr>
          <t xml:space="preserve">#M.D.SANTANDER: calculated de novo from repeat library using BBMAP
</t>
        </r>
      </text>
    </comment>
    <comment ref="M24" authorId="0" shapeId="0" xr:uid="{00000000-0006-0000-0600-000035000000}">
      <text>
        <r>
          <rPr>
            <sz val="10"/>
            <rFont val="SimSun"/>
            <charset val="134"/>
          </rPr>
          <t xml:space="preserve">#M.D.SANTANDER: This number corresponds to total assembly length from NCBI assembly. Length used in the repeatmasking was not informed.
</t>
        </r>
      </text>
    </comment>
    <comment ref="N24" authorId="0" shapeId="0" xr:uid="{00000000-0006-0000-0600-00003C000000}">
      <text>
        <r>
          <rPr>
            <sz val="10"/>
            <rFont val="SimSun"/>
            <charset val="134"/>
          </rPr>
          <t xml:space="preserve">#M.D.SANTANDER: calculated using original values (percentages) and total genome lenght
</t>
        </r>
      </text>
    </comment>
    <comment ref="S24" authorId="0" shapeId="0" xr:uid="{00000000-0006-0000-0600-000054000000}">
      <text>
        <r>
          <rPr>
            <sz val="10"/>
            <rFont val="SimSun"/>
            <charset val="134"/>
          </rPr>
          <t>#M.D.SANTANDER: information inferred from Article’s results</t>
        </r>
      </text>
    </comment>
    <comment ref="BF24" authorId="0" shapeId="0" xr:uid="{00000000-0006-0000-0600-000074000000}">
      <text>
        <r>
          <rPr>
            <sz val="10"/>
            <rFont val="SimSun"/>
            <charset val="134"/>
          </rPr>
          <t xml:space="preserve">#M.D.SANTANDER: Can be re-calculated using library and assembly
</t>
        </r>
      </text>
    </comment>
    <comment ref="F32" authorId="0" shapeId="0" xr:uid="{00000000-0006-0000-0600-00000F000000}">
      <text>
        <r>
          <rPr>
            <sz val="10"/>
            <color rgb="FF000000"/>
            <rFont val="Arial"/>
            <charset val="134"/>
          </rPr>
          <t>#M.D.SANTANDER: original text: “Repetitive elements in the draft genome assembly of Hydra viridissima were identiﬁed de novo with RepeatScout version 1.0.5 (http://www.repeatmasker.org/RepeatModeler) and Repeat-Masker version 4.0.6 (http://www.repeatmasker.org).”</t>
        </r>
      </text>
    </comment>
    <comment ref="G32" authorId="0" shapeId="0" xr:uid="{00000000-0006-0000-0600-000019000000}">
      <text>
        <r>
          <rPr>
            <sz val="10"/>
            <color rgb="FF000000"/>
            <rFont val="Arial"/>
            <charset val="134"/>
          </rPr>
          <t xml:space="preserve">#M.D.SANTANDER: Original text The resulting sets of repetitive elements were annotated using BLASTN and BLASTX searches against RepeatMasker.lib (35,996 nucleotide sequences) and RepeatPeps.
lib (10,544 peptides) bundled with RepeatMasker version 4.0.6. The results of both searches were combined, and BLASTX results were given priority in cases where BLASTN and BLASTX searches gave
conﬂicting results.
</t>
        </r>
      </text>
    </comment>
    <comment ref="I32" authorId="0" shapeId="0" xr:uid="{00000000-0006-0000-0600-000020000000}">
      <text>
        <r>
          <rPr>
            <sz val="10"/>
            <color rgb="FF000000"/>
            <rFont val="Arial"/>
            <charset val="134"/>
          </rPr>
          <t xml:space="preserve">#M.D.SANTANDER: original text: “Repetitive
elements were ﬁltered by length and occurrence so that only
sequences longer than 50 bp and present more than 10 times in the genome were retained.”
</t>
        </r>
      </text>
    </comment>
    <comment ref="M32" authorId="0" shapeId="0" xr:uid="{00000000-0006-0000-0600-000036000000}">
      <text>
        <r>
          <rPr>
            <sz val="10"/>
            <rFont val="SimSun"/>
            <charset val="134"/>
          </rPr>
          <t xml:space="preserve">#M.D.SANTANDER: This number corresponds to total assembly length from NCBI assembly. Length used in the repeatmasking was not informed.
</t>
        </r>
      </text>
    </comment>
    <comment ref="P32" authorId="0" shapeId="0" xr:uid="{00000000-0006-0000-0600-000044000000}">
      <text>
        <r>
          <rPr>
            <sz val="10"/>
            <rFont val="SimSun"/>
            <charset val="134"/>
          </rPr>
          <t xml:space="preserve">#M.D.SANTANDER: Calculated from available information (total-unclassified) in Sup. Table 2
</t>
        </r>
      </text>
    </comment>
    <comment ref="S32" authorId="0" shapeId="0" xr:uid="{00000000-0006-0000-0600-000055000000}">
      <text>
        <r>
          <rPr>
            <sz val="10"/>
            <rFont val="SimSun"/>
            <charset val="134"/>
          </rPr>
          <t>#M.D.SANTANDER: information inferred from Article’s results</t>
        </r>
      </text>
    </comment>
    <comment ref="AL32" authorId="0" shapeId="0" xr:uid="{00000000-0006-0000-0600-000065000000}">
      <text>
        <r>
          <rPr>
            <sz val="10"/>
            <rFont val="SimSun"/>
            <charset val="134"/>
          </rPr>
          <t xml:space="preserve">#M.D.SANTANDER: **** value just specified as DNA
</t>
        </r>
      </text>
    </comment>
    <comment ref="BC32" authorId="0" shapeId="0" xr:uid="{00000000-0006-0000-0600-000070000000}">
      <text>
        <r>
          <rPr>
            <sz val="10"/>
            <rFont val="SimSun"/>
            <charset val="134"/>
          </rPr>
          <t>#M.D.SANTANDER: value corresponding to small RNAs</t>
        </r>
      </text>
    </comment>
    <comment ref="F35" authorId="0" shapeId="0" xr:uid="{00000000-0006-0000-0600-000010000000}">
      <text>
        <r>
          <rPr>
            <sz val="10"/>
            <color rgb="FF000000"/>
            <rFont val="Arial"/>
            <charset val="134"/>
          </rPr>
          <t>#M.D.SANTANDER: original text: 
“ReAS 2.02 30 was used to reconstruct the ancestral repeat sequences from the raw shotgun read data. In order to reduce memory requirements, two libraries were produced and analyzed
separately: the first one based on 1% of all reads and 17-mers with a depth of at least 10 (this library is especially enriched in the CR1 class of retrotransposons), and the second one based on 10% of reads and 17-mer depth range of 10 to 100. In order to improve the quality of the
assembly, only reads that have at least 100 high-depth 17-mers were considered. ReAS was run on each of the libraries separately.”</t>
        </r>
      </text>
    </comment>
    <comment ref="G35" authorId="0" shapeId="0" xr:uid="{00000000-0006-0000-0600-00001A000000}">
      <text>
        <r>
          <rPr>
            <sz val="10"/>
            <rFont val="SimSun"/>
            <charset val="134"/>
          </rPr>
          <t>#M.D. SANTANDER:
“The annotation steps included a TBlastX run against RepBase 31 (version 13.05), and a BlastX search using a custom non-redundant library from NCBI entries (keywords: retrotransposon,transposase, "reverse transcriptase", gypsy, copia).” Original article’s text</t>
        </r>
      </text>
    </comment>
    <comment ref="I35" authorId="0" shapeId="0" xr:uid="{00000000-0006-0000-0600-000021000000}">
      <text>
        <r>
          <rPr>
            <sz val="10"/>
            <color rgb="FF000000"/>
            <rFont val="Arial"/>
            <charset val="134"/>
          </rPr>
          <t>#M.D.SANTANDER: Original text: “ After retaining only the assembled repeats of
length larger than 500 nucleotides, and a minimal average depth value (as provided by the program) of 10, the two libraries contained 949 and 25,110 repeats each, respectively.”</t>
        </r>
      </text>
    </comment>
    <comment ref="M35" authorId="0" shapeId="0" xr:uid="{00000000-0006-0000-0600-000037000000}">
      <text>
        <r>
          <rPr>
            <sz val="10"/>
            <rFont val="SimSun"/>
            <charset val="134"/>
          </rPr>
          <t xml:space="preserve">#M.D.SANTANDER: This number corresponds to total assembly length from NCBI assembly. Length used in the repeatmasking was not informed.
</t>
        </r>
      </text>
    </comment>
    <comment ref="R35" authorId="0" shapeId="0" xr:uid="{00000000-0006-0000-0600-00004B000000}">
      <text>
        <r>
          <rPr>
            <sz val="10"/>
            <rFont val="SimSun"/>
            <charset val="134"/>
          </rPr>
          <t xml:space="preserve">#M.D.SANTANDER: calculated using information from Simple repeats + low complexity
</t>
        </r>
      </text>
    </comment>
    <comment ref="S35" authorId="0" shapeId="0" xr:uid="{00000000-0006-0000-0600-000056000000}">
      <text>
        <r>
          <rPr>
            <sz val="10"/>
            <rFont val="SimSun"/>
            <charset val="134"/>
          </rPr>
          <t>#M.D.SANTANDER: information inferred from Article’s results</t>
        </r>
      </text>
    </comment>
    <comment ref="AF35" authorId="0" shapeId="0" xr:uid="{00000000-0006-0000-0600-000062000000}">
      <text>
        <r>
          <rPr>
            <sz val="10"/>
            <rFont val="SimSun"/>
            <charset val="134"/>
          </rPr>
          <t xml:space="preserve">#M.D.SANTANDER: values for Penelope+ERV
</t>
        </r>
      </text>
    </comment>
    <comment ref="AV35" authorId="0" shapeId="0" xr:uid="{00000000-0006-0000-0600-00006A000000}">
      <text>
        <r>
          <rPr>
            <sz val="10"/>
            <rFont val="SimSun"/>
            <charset val="134"/>
          </rPr>
          <t xml:space="preserve">#M.D.SANTANDER:  original info from article: 20,94%. Value calculated from article information.
</t>
        </r>
      </text>
    </comment>
    <comment ref="AZ35" authorId="0" shapeId="0" xr:uid="{00000000-0006-0000-0600-00006C000000}">
      <text>
        <r>
          <rPr>
            <sz val="10"/>
            <rFont val="SimSun"/>
            <charset val="134"/>
          </rPr>
          <t xml:space="preserve">#M.D.SANTANDER:  or in percentage 1.81%
</t>
        </r>
      </text>
    </comment>
    <comment ref="BB35" authorId="0" shapeId="0" xr:uid="{00000000-0006-0000-0600-00006D000000}">
      <text>
        <r>
          <rPr>
            <sz val="10"/>
            <rFont val="SimSun"/>
            <charset val="134"/>
          </rPr>
          <t xml:space="preserve">#MDSANTANDER:  or in percentage: 1.44 %
</t>
        </r>
      </text>
    </comment>
    <comment ref="BC35" authorId="0" shapeId="0" xr:uid="{00000000-0006-0000-0600-000071000000}">
      <text>
        <r>
          <rPr>
            <sz val="10"/>
            <rFont val="SimSun"/>
            <charset val="134"/>
          </rPr>
          <t xml:space="preserve">#M.D.SANTANDER:  or in percentage: 0.69%
</t>
        </r>
      </text>
    </comment>
    <comment ref="I41" authorId="0" shapeId="0" xr:uid="{00000000-0006-0000-0600-000022000000}">
      <text>
        <r>
          <rPr>
            <sz val="10"/>
            <color rgb="FF000000"/>
            <rFont val="Arial"/>
            <charset val="134"/>
          </rPr>
          <t>#M.D.SANTANDER: information retrieved from ZENODO</t>
        </r>
      </text>
    </comment>
    <comment ref="K41" authorId="0" shapeId="0" xr:uid="{00000000-0006-0000-0600-000029000000}">
      <text>
        <r>
          <rPr>
            <sz val="10"/>
            <rFont val="SimSun"/>
            <charset val="134"/>
          </rPr>
          <t xml:space="preserve">#M.D.SANTANDER: calculated de novo from repeat library using BBMAP
</t>
        </r>
      </text>
    </comment>
    <comment ref="L41" authorId="0" shapeId="0" xr:uid="{00000000-0006-0000-0600-00002D000000}">
      <text>
        <r>
          <rPr>
            <sz val="10"/>
            <rFont val="SimSun"/>
            <charset val="134"/>
          </rPr>
          <t>#MDSANTANDER: the available repeat library is not annotated.</t>
        </r>
      </text>
    </comment>
    <comment ref="M41" authorId="0" shapeId="0" xr:uid="{00000000-0006-0000-0600-000038000000}">
      <text>
        <r>
          <rPr>
            <sz val="10"/>
            <rFont val="SimSun"/>
            <charset val="134"/>
          </rPr>
          <t xml:space="preserve">#M.D.SANTANDER: This number corresponds to total assembly length from NCBI assembly. Length used in the repeatmasking was not informed.
</t>
        </r>
      </text>
    </comment>
    <comment ref="N41" authorId="0" shapeId="0" xr:uid="{00000000-0006-0000-0600-00003D000000}">
      <text>
        <r>
          <rPr>
            <sz val="10"/>
            <rFont val="SimSun"/>
            <charset val="134"/>
          </rPr>
          <t xml:space="preserve">#M.D.SANTANDER: 
calculated using article values  and NCBI assembly length
</t>
        </r>
      </text>
    </comment>
    <comment ref="O41" authorId="0" shapeId="0" xr:uid="{00000000-0006-0000-0600-000040000000}">
      <text>
        <r>
          <rPr>
            <sz val="10"/>
            <rFont val="SimSun"/>
            <charset val="134"/>
          </rPr>
          <t xml:space="preserve">#M.D.SANTANDER:  both values were found in the original paper as follows:
Table S1 | main text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1000000}">
      <text>
        <r>
          <rPr>
            <sz val="10"/>
            <rFont val="SimSun"/>
            <charset val="134"/>
          </rPr>
          <t>Details:
Not informed: blank data (information not available in NCBI) and/or missing from literature.
NA: Not Applicable.
*: taxonomic change/edit related to original sources. See details as comments for aech case.Yellow corresponds to values included by hand from articles and databases.</t>
        </r>
      </text>
    </comment>
    <comment ref="D1" authorId="0" shapeId="0" xr:uid="{00000000-0006-0000-0700-000004000000}">
      <text>
        <r>
          <rPr>
            <sz val="10"/>
            <rFont val="SimSun"/>
            <charset val="134"/>
          </rPr>
          <t xml:space="preserve">#M.M. Maronna: if no publication is available, submitter ID is informed.
#M.D. Santander: all information presented in this section comes from the source specified in this column, unless explicitly stated otherwise.
</t>
        </r>
      </text>
    </comment>
    <comment ref="F1" authorId="0" shapeId="0" xr:uid="{00000000-0006-0000-0700-000006000000}">
      <text>
        <r>
          <rPr>
            <sz val="10"/>
            <rFont val="SimSun"/>
            <charset val="134"/>
          </rPr>
          <t xml:space="preserve">#MDSANTANDER: pipeline columns based on Yandell and Ence 2012, with additions
</t>
        </r>
      </text>
    </comment>
    <comment ref="M1" authorId="0" shapeId="0" xr:uid="{00000000-0006-0000-0700-000023000000}">
      <text>
        <r>
          <rPr>
            <sz val="10"/>
            <rFont val="SimSun"/>
            <charset val="134"/>
          </rPr>
          <t>#MDSANTANDER: Columns derived from [NCBI annotation report] but informations recovered from original articles except indicated otherwise.</t>
        </r>
      </text>
    </comment>
    <comment ref="M3" authorId="0" shapeId="0" xr:uid="{00000000-0006-0000-0700-000024000000}">
      <text>
        <r>
          <rPr>
            <sz val="10"/>
            <rFont val="SimSun"/>
            <charset val="134"/>
          </rPr>
          <t xml:space="preserve">#MDSANTANDER: column from NCBI annotation report
</t>
        </r>
      </text>
    </comment>
    <comment ref="N3" authorId="0" shapeId="0" xr:uid="{00000000-0006-0000-0700-00002B000000}">
      <text>
        <r>
          <rPr>
            <sz val="10"/>
            <rFont val="SimSun"/>
            <charset val="134"/>
          </rPr>
          <t>#MDSANTANDER: column from NCBI annotation report: Genes 
 including rRNA or other "non-coding" genes</t>
        </r>
      </text>
    </comment>
    <comment ref="O3" authorId="0" shapeId="0" xr:uid="{00000000-0006-0000-0700-00002E000000}">
      <text>
        <r>
          <rPr>
            <sz val="10"/>
            <rFont val="SimSun"/>
            <charset val="134"/>
          </rPr>
          <t xml:space="preserve">#MDSANTANDER: column from NCBI annotation report. Values informed here were found explicitly informed as "protein coding" but sometimes are informed without telling the total number of predicted genes
</t>
        </r>
      </text>
    </comment>
    <comment ref="P3" authorId="0" shapeId="0" xr:uid="{00000000-0006-0000-0700-00003C000000}">
      <text>
        <r>
          <rPr>
            <sz val="10"/>
            <rFont val="SimSun"/>
            <charset val="134"/>
          </rPr>
          <t xml:space="preserve">#M.D.SANTANDER: column from NCBI annotation report divides this column into "Number of transcribed pseudogenes" and "non-transcribed"
</t>
        </r>
      </text>
    </comment>
    <comment ref="Q3" authorId="0" shapeId="0" xr:uid="{00000000-0006-0000-0700-00003E000000}">
      <text>
        <r>
          <rPr>
            <sz val="10"/>
            <rFont val="SimSun"/>
            <charset val="134"/>
          </rPr>
          <t xml:space="preserve">#M.D.SANTANDER: column from NCBI annotation report
</t>
        </r>
      </text>
    </comment>
    <comment ref="T3" authorId="0" shapeId="0" xr:uid="{00000000-0006-0000-0700-000043000000}">
      <text>
        <r>
          <rPr>
            <sz val="10"/>
            <rFont val="SimSun"/>
            <charset val="134"/>
          </rPr>
          <t xml:space="preserve">#M.D.SANTANDER: column from
NCBI annotation report
</t>
        </r>
      </text>
    </comment>
    <comment ref="U3" authorId="0" shapeId="0" xr:uid="{00000000-0006-0000-0700-00004C000000}">
      <text>
        <r>
          <rPr>
            <sz val="10"/>
            <rFont val="SimSun"/>
            <charset val="134"/>
          </rPr>
          <t xml:space="preserve">#M.D.SANTANDER: column from
NCBI annotation report
</t>
        </r>
      </text>
    </comment>
    <comment ref="V3" authorId="0" shapeId="0" xr:uid="{00000000-0006-0000-0700-00004E000000}">
      <text>
        <r>
          <rPr>
            <sz val="10"/>
            <rFont val="SimSun"/>
            <charset val="134"/>
          </rPr>
          <t xml:space="preserve">#MDSANTANDER: coding region only, no UTR. column from NCBI annotation report
</t>
        </r>
      </text>
    </comment>
    <comment ref="W3" authorId="0" shapeId="0" xr:uid="{00000000-0006-0000-0700-000052000000}">
      <text>
        <r>
          <rPr>
            <sz val="10"/>
            <rFont val="SimSun"/>
            <charset val="134"/>
          </rPr>
          <t xml:space="preserve">#M.D.SANTANDER: coding region only, no UTR. Column from NCBI annotation report
</t>
        </r>
      </text>
    </comment>
    <comment ref="AA3" authorId="0" shapeId="0" xr:uid="{00000000-0006-0000-0700-00005F000000}">
      <text>
        <r>
          <rPr>
            <sz val="10"/>
            <rFont val="SimSun"/>
            <charset val="134"/>
          </rPr>
          <t>#M.D.SANTANDER: There is a similar NCBI column: Number of exons per transcript</t>
        </r>
      </text>
    </comment>
    <comment ref="AB3" authorId="0" shapeId="0" xr:uid="{00000000-0006-0000-0700-000063000000}">
      <text>
        <r>
          <rPr>
            <sz val="10"/>
            <rFont val="SimSun"/>
            <charset val="134"/>
          </rPr>
          <t>#M.D.SANTANDER: Complementary to exon number per gene (= Mean exon number -1). Kept only in case some article informs this value instead of exon number  per gene. Can be removed</t>
        </r>
      </text>
    </comment>
    <comment ref="AC3" authorId="0" shapeId="0" xr:uid="{00000000-0006-0000-0700-000064000000}">
      <text>
        <r>
          <rPr>
            <sz val="10"/>
            <rFont val="SimSun"/>
            <charset val="134"/>
          </rPr>
          <t xml:space="preserve">#M.D.SANTANDER: usually carried on by interproscan or other several methods
</t>
        </r>
      </text>
    </comment>
    <comment ref="H4" authorId="0" shapeId="0" xr:uid="{00000000-0006-0000-0700-00000E000000}">
      <text>
        <r>
          <rPr>
            <sz val="10"/>
            <rFont val="SimSun"/>
            <charset val="134"/>
          </rPr>
          <t xml:space="preserve">#M.D.SANTNDER:  ab-initio method trained with RNAseq 
</t>
        </r>
      </text>
    </comment>
    <comment ref="G5" authorId="0" shapeId="0" xr:uid="{00000000-0006-0000-0700-000007000000}">
      <text>
        <r>
          <rPr>
            <sz val="10"/>
            <color rgb="FF000000"/>
            <rFont val="Arial"/>
            <charset val="134"/>
          </rPr>
          <t>#M.D.SANTANDER: original text: “Gene models were predicted using AUGUSTUS version 3.0.2 (ref. 48 ). RNA-Seq transcripts were mapped to the genome assembly using the PASA version 2.0.1 pipeline”</t>
        </r>
      </text>
    </comment>
    <comment ref="I5" authorId="0" shapeId="0" xr:uid="{00000000-0006-0000-0700-000013000000}">
      <text>
        <r>
          <rPr>
            <sz val="10"/>
            <color rgb="FF000000"/>
            <rFont val="Arial"/>
            <charset val="134"/>
          </rPr>
          <t>#M.D.SANTANDER: Original text:”Exon and intron hints for gene predictions
were generated by mapping raw RNA-Seq reads and complementary DNAs from transcriptome assemblies to the genome sequence with BLAT version ”</t>
        </r>
      </text>
    </comment>
    <comment ref="O5" authorId="0" shapeId="0" xr:uid="{00000000-0006-0000-0700-00002F000000}">
      <text>
        <r>
          <rPr>
            <sz val="10"/>
            <rFont val="SimSun"/>
            <charset val="134"/>
          </rPr>
          <t xml:space="preserve">
</t>
        </r>
      </text>
    </comment>
    <comment ref="AH5" authorId="0" shapeId="0" xr:uid="{00000000-0006-0000-0700-000070000000}">
      <text>
        <r>
          <rPr>
            <sz val="10"/>
            <rFont val="SimSun"/>
            <charset val="134"/>
          </rPr>
          <t xml:space="preserve">#M.D.SANTANDER: Some commands specified in the supp. file
</t>
        </r>
      </text>
    </comment>
    <comment ref="C6" authorId="0" shapeId="0" xr:uid="{00000000-0006-0000-0700-000002000000}">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Khalturin et al 2019: 
"According to 16S and ITS1/5.8S sequence analysis, the "Roscoff" strain is most related to "ubiquitous" Aurelia (see details in Fuchs et al.5) and is genetically identical to the animals that inhabit Tokyo Bay and the Sea of Japan near Sasebo and Nagasaki."ee details in Fuchs et al.5) and is genetically identical to the animals that inhabit Tokyo Bay and the Sea of Japan near Sasebo and Nagasaki."</t>
        </r>
      </text>
    </comment>
    <comment ref="G6" authorId="0" shapeId="0" xr:uid="{00000000-0006-0000-0700-000008000000}">
      <text>
        <r>
          <rPr>
            <sz val="10"/>
            <color rgb="FF000000"/>
            <rFont val="Arial"/>
            <charset val="134"/>
          </rPr>
          <t>#M.D.SANTANDER: original text: “Gene models were predicted using AUGUSTUS version 3.0.2 (ref. 48 ). RNA-Seq transcripts were mapped to the genome assembly using the PASA version 2.0.1 pipeline”</t>
        </r>
      </text>
    </comment>
    <comment ref="I6" authorId="0" shapeId="0" xr:uid="{00000000-0006-0000-0700-000014000000}">
      <text>
        <r>
          <rPr>
            <sz val="10"/>
            <color rgb="FF000000"/>
            <rFont val="Arial"/>
            <charset val="134"/>
          </rPr>
          <t>#M.D.SANTANDER: Original text:”Exon and intron hints for gene predictions
were generated by mapping raw RNA-Seq reads and complementary DNAs from transcriptome assemblies to the genome sequence with BLAT version ”</t>
        </r>
      </text>
    </comment>
    <comment ref="O6" authorId="0" shapeId="0" xr:uid="{00000000-0006-0000-0700-000030000000}">
      <text>
        <r>
          <rPr>
            <sz val="10"/>
            <rFont val="SimSun"/>
            <charset val="134"/>
          </rPr>
          <t xml:space="preserve">#M.D.SANTANDER: from Khalturin 2019 
</t>
        </r>
      </text>
    </comment>
    <comment ref="AH6" authorId="0" shapeId="0" xr:uid="{00000000-0006-0000-0700-000071000000}">
      <text>
        <r>
          <rPr>
            <sz val="10"/>
            <rFont val="SimSun"/>
            <charset val="134"/>
          </rPr>
          <t xml:space="preserve">#M.D.SANTANDER:  Some commands specified in the supp. file
</t>
        </r>
      </text>
    </comment>
    <comment ref="C7" authorId="0" shapeId="0" xr:uid="{00000000-0006-0000-0700-000003000000}">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Aurelia sp1.</t>
        </r>
      </text>
    </comment>
    <comment ref="G7" authorId="0" shapeId="0" xr:uid="{00000000-0006-0000-0700-000009000000}">
      <text>
        <r>
          <rPr>
            <sz val="10"/>
            <color rgb="FF000000"/>
            <rFont val="Arial"/>
            <charset val="134"/>
          </rPr>
          <t>#M.D.SANTANDER: original text: “Ab initio gene prediction of the masked genome was performed using GeneMark- ES  glimmerHMM  and the AUGUSTUS web server 10 with default settings. The “vetted” PASA dataset was used to create the input training file for AUGUSTUS as well as the exon file for glimmerHMM. In addition to ab initio gene prediction, we mapped the Uniprot Swissprot protein dataset (accessed August 15, 2016) to the genome using exonerate 11 , and re-mapped all Trinity de novo transcripts to the masked genome using GMAP 12 . Five sets of gene models (GeneMark, GlimmerHMM, AUGUSTUS, exonerate + GMAP, and the original PASA output) were passed into EVidenceModeler 6 to create a weighted consensus gene structure dataset. EVidenceModeler was run with default settings, with the PASA assembly given ten times the weight of ab initio predictions, and the “exonerate + GMAP” dataset given twice the weight of ab initio predictions. The EVidenceModeler gene models were passed back into PASA to create a final set of 33,134 consensus predictions 6 . Following vetting of the gene predictions described in the Materials and Methods of the main text, we ended up with 29,964 vetted gene models. An annotation report from this pipeline is included as Additional File 2.”</t>
        </r>
      </text>
    </comment>
    <comment ref="M7" authorId="0" shapeId="0" xr:uid="{00000000-0006-0000-0700-000025000000}">
      <text>
        <r>
          <rPr>
            <sz val="10"/>
            <rFont val="SimSun"/>
            <charset val="134"/>
          </rPr>
          <t>#MDSANTANDER: informed as "All gene models"</t>
        </r>
      </text>
    </comment>
    <comment ref="O7" authorId="0" shapeId="0" xr:uid="{00000000-0006-0000-0700-000031000000}">
      <text>
        <r>
          <rPr>
            <sz val="10"/>
            <rFont val="SimSun"/>
            <charset val="134"/>
          </rPr>
          <t xml:space="preserve">#M.D.SANTANDER: Gold 2019; informed as “Vetted gene models after filtering”
</t>
        </r>
      </text>
    </comment>
    <comment ref="AC7" authorId="0" shapeId="0" xr:uid="{00000000-0006-0000-0700-000065000000}">
      <text>
        <r>
          <rPr>
            <sz val="10"/>
            <rFont val="SimSun"/>
            <charset val="134"/>
          </rPr>
          <t>#M.D.SANTANDER: value calculated from Table S4</t>
        </r>
      </text>
    </comment>
    <comment ref="AD7" authorId="0" shapeId="0" xr:uid="{00000000-0006-0000-0700-00006B000000}">
      <text>
        <r>
          <rPr>
            <sz val="10"/>
            <rFont val="SimSun"/>
            <charset val="134"/>
          </rPr>
          <t>#M.D.SANTANDER:  value calculated from Table S4</t>
        </r>
      </text>
    </comment>
    <comment ref="AE7" authorId="0" shapeId="0" xr:uid="{00000000-0006-0000-0700-00006D000000}">
      <text>
        <r>
          <rPr>
            <sz val="10"/>
            <rFont val="SimSun"/>
            <charset val="134"/>
          </rPr>
          <t>#M.D.SANTANDER: value calculated from in Table S4</t>
        </r>
      </text>
    </comment>
    <comment ref="I12" authorId="0" shapeId="0" xr:uid="{00000000-0006-0000-0700-000015000000}">
      <text>
        <r>
          <rPr>
            <sz val="10"/>
            <color rgb="FF000000"/>
            <rFont val="Arial"/>
            <charset val="134"/>
          </rPr>
          <t>#M.D.SANTANDER: Original text: “We then aligned all gene sets to the annotated C. quinquecirrha protein sequences by tblastn (e = 10e-5) and predicted the gene structure using Genewise (v2-2-0) (Birney et al., 2004). After this, we de novo assembled the transcripts using Bridger software (r2014-12-01) (Chang Z. et al., 2015) and used them for coding-region prediction. Lastly, we merged the above results using EvidenceModeler (v1.1.1) (Haas et al., 2008).”</t>
        </r>
      </text>
    </comment>
    <comment ref="I13" authorId="0" shapeId="0" xr:uid="{00000000-0006-0000-0700-000016000000}">
      <text>
        <r>
          <rPr>
            <sz val="10"/>
            <color rgb="FF000000"/>
            <rFont val="Arial"/>
            <charset val="134"/>
          </rPr>
          <t>#M.D.SANTANDER: Original text: “We then aligned all gene sets to the annotated C. quinquecirrha protein sequences by tblastn (e = 10e-5) and predicted the gene structure using Genewise (v2-2-0) (Birney et al., 2004). After this, we de novo assembled the transcripts using Bridger software (r2014-12-01) (Chang Z. et al., 2015) and used them for coding-region prediction. Lastly, we merged the above results using EvidenceModeler (v1.1.1) (Haas et al., 2008).”</t>
        </r>
      </text>
    </comment>
    <comment ref="O13" authorId="0" shapeId="0" xr:uid="{00000000-0006-0000-0700-000032000000}">
      <text>
        <r>
          <rPr>
            <sz val="10"/>
            <rFont val="SimSun"/>
            <charset val="134"/>
          </rPr>
          <t xml:space="preserve">#M.D.SANTANDER: column from Xia 2020 "High quality assem..." Table S11
</t>
        </r>
      </text>
    </comment>
    <comment ref="Q13" authorId="0" shapeId="0" xr:uid="{00000000-0006-0000-0700-00003F000000}">
      <text>
        <r>
          <rPr>
            <sz val="10"/>
            <rFont val="SimSun"/>
            <charset val="134"/>
          </rPr>
          <t>#M.D.SANTANDER: described in detail in Table 4. ncRNA annotation in C. quinquecirrha genome.</t>
        </r>
      </text>
    </comment>
    <comment ref="T13" authorId="0" shapeId="0" xr:uid="{00000000-0006-0000-0700-000044000000}">
      <text>
        <r>
          <rPr>
            <sz val="10"/>
            <rFont val="SimSun"/>
            <charset val="134"/>
          </rPr>
          <t xml:space="preserve">#M.D.SANTANDER: informed as “transcript lenght” Xia 2020
</t>
        </r>
      </text>
    </comment>
    <comment ref="AA13" authorId="0" shapeId="0" xr:uid="{00000000-0006-0000-0700-000060000000}">
      <text>
        <r>
          <rPr>
            <sz val="10"/>
            <rFont val="SimSun"/>
            <charset val="134"/>
          </rPr>
          <t>#M.D.SANTANDER: source Xia et al. 2020 high continuity ...</t>
        </r>
      </text>
    </comment>
    <comment ref="AC13" authorId="0" shapeId="0" xr:uid="{00000000-0006-0000-0700-000066000000}">
      <text>
        <r>
          <rPr>
            <sz val="10"/>
            <rFont val="SimSun"/>
            <charset val="134"/>
          </rPr>
          <t xml:space="preserve">#M.D.SANTANDER: value found in Table 3. Data corresponding to TrEMBL. Other results based on other databases also described. See main reference
</t>
        </r>
      </text>
    </comment>
    <comment ref="E14" authorId="0" shapeId="0" xr:uid="{00000000-0006-0000-0700-000005000000}">
      <text>
        <r>
          <rPr>
            <sz val="10"/>
            <rFont val="SimSun"/>
            <charset val="134"/>
          </rPr>
          <t>#maxmaronna:
There are another GCA related to this species/samples: GCA_013076315.1</t>
        </r>
      </text>
    </comment>
    <comment ref="G14" authorId="0" shapeId="0" xr:uid="{00000000-0006-0000-0700-00000A000000}">
      <text>
        <r>
          <rPr>
            <sz val="10"/>
            <color rgb="FF000000"/>
            <rFont val="Arial"/>
            <charset val="134"/>
          </rPr>
          <t>#M.D.SANTANDER: original text: “Gene models were predicted using AUGUSTUS version 3.0.2 (ref. 48 ). RNA-Seq transcripts were mapped to the genome assembly using the PASA version 2.0.1 pipeline”</t>
        </r>
      </text>
    </comment>
    <comment ref="J14" authorId="0" shapeId="0" xr:uid="{00000000-0006-0000-0700-000019000000}">
      <text>
        <r>
          <rPr>
            <sz val="10"/>
            <color rgb="FF000000"/>
            <rFont val="Arial"/>
            <charset val="134"/>
          </rPr>
          <t xml:space="preserve">#M.D.SANTANDER: further details of other software are included in reporting summary at publisher’s site
</t>
        </r>
      </text>
    </comment>
    <comment ref="O14" authorId="0" shapeId="0" xr:uid="{00000000-0006-0000-0700-000033000000}">
      <text>
        <r>
          <rPr>
            <sz val="10"/>
            <rFont val="SimSun"/>
            <charset val="134"/>
          </rPr>
          <t>#M.D.SANTANDER: informed as “number of Proteins”</t>
        </r>
      </text>
    </comment>
    <comment ref="R14" authorId="0" shapeId="0" xr:uid="{00000000-0006-0000-0700-000041000000}">
      <text>
        <r>
          <rPr>
            <sz val="10"/>
            <rFont val="SimSun"/>
            <charset val="134"/>
          </rPr>
          <t xml:space="preserve">#M.D.SANTANDER: informed as “Sum of gene region”, Table S10
</t>
        </r>
      </text>
    </comment>
    <comment ref="T14" authorId="0" shapeId="0" xr:uid="{00000000-0006-0000-0700-000045000000}">
      <text>
        <r>
          <rPr>
            <sz val="10"/>
            <rFont val="SimSun"/>
            <charset val="134"/>
          </rPr>
          <t xml:space="preserve">#M.D.SANTANDER:  informed as “Average gene region”. Table S10
</t>
        </r>
      </text>
    </comment>
    <comment ref="X14" authorId="0" shapeId="0" xr:uid="{00000000-0006-0000-0700-000054000000}">
      <text>
        <r>
          <rPr>
            <sz val="10"/>
            <rFont val="SimSun"/>
            <charset val="134"/>
          </rPr>
          <t>#M.D.SANTANDER: Table S10 | Value in text: Supp. section 3. Gene model / Genome annotation</t>
        </r>
      </text>
    </comment>
    <comment ref="Y14" authorId="0" shapeId="0" xr:uid="{00000000-0006-0000-0700-000059000000}">
      <text>
        <r>
          <rPr>
            <sz val="10"/>
            <rFont val="SimSun"/>
            <charset val="134"/>
          </rPr>
          <t>#M.D.SANTANDER: S10 mean of exons |   Value in text: Supp. section 3. Gene model / Genome annotation</t>
        </r>
      </text>
    </comment>
    <comment ref="H15" authorId="0" shapeId="0" xr:uid="{00000000-0006-0000-0700-00000F000000}">
      <text>
        <r>
          <rPr>
            <sz val="10"/>
            <color rgb="FF000000"/>
            <rFont val="Arial"/>
            <charset val="1"/>
          </rPr>
          <t>#M.D.SANTANDER: original text “For the evidence-based gene prediction, we aligned the bell and tentacle RNA-seq reads to the repeat masked jellyfish genome assembly using the TopHat program (v2.0.9) . To remove redundantly aligned reads, we filtered the alignment results with the --uniq option using the filterBam command of AUGUSTUS. Intron hints were generated using the bam2hints command of AUGUSTUS. Jellyfish protein-coding genes were determined using AUGUSTUS with the exon and intron hints with &gt;=30 amino acids criteria (Table S10).”</t>
        </r>
      </text>
    </comment>
    <comment ref="I15" authorId="0" shapeId="0" xr:uid="{00000000-0006-0000-0700-000017000000}">
      <text>
        <r>
          <rPr>
            <sz val="10"/>
            <color rgb="FF000000"/>
            <rFont val="Arial"/>
            <charset val="134"/>
          </rPr>
          <t>#M.D.SANTANDER: Original text: “Final Nemopilema protein-coding genes were determined using AUGUSTUS with exon (from the homology-based gene prediction) and intron (from the evidence-based gene prediction) hints.”</t>
        </r>
      </text>
    </comment>
    <comment ref="K15" authorId="0" shapeId="0" xr:uid="{00000000-0006-0000-0700-000020000000}">
      <text>
        <r>
          <rPr>
            <sz val="10"/>
            <rFont val="SimSun"/>
            <charset val="134"/>
          </rPr>
          <t>#MDSANTANDER: complete list: ProDom Hamap, SMART, SUPERFAMILY, PRINTS, PANTHER, Gene3D, PIRSF, Pfam, ProSiteProfiles, TIGRFAM, ProSitePatterns, and Coils database</t>
        </r>
      </text>
    </comment>
    <comment ref="L15" authorId="0" shapeId="0" xr:uid="{00000000-0006-0000-0700-000021000000}">
      <text>
        <r>
          <rPr>
            <sz val="10"/>
            <color rgb="FF000000"/>
            <rFont val="Arial"/>
            <charset val="1"/>
          </rPr>
          <t>#M.D.SANTANDER: original text “we filtered the protein-coding genes that had breaks in the three-letter codon frame, premature stop codons, and ambiguous bases in the CDS “</t>
        </r>
      </text>
    </comment>
    <comment ref="M15" authorId="0" shapeId="0" xr:uid="{00000000-0006-0000-0700-000026000000}">
      <text>
        <r>
          <rPr>
            <sz val="10"/>
            <rFont val="SimSun"/>
            <charset val="134"/>
          </rPr>
          <t xml:space="preserve">#MDSANTANDER: Table S10; models pre filtering
</t>
        </r>
      </text>
    </comment>
    <comment ref="O15" authorId="0" shapeId="0" xr:uid="{00000000-0006-0000-0700-000034000000}">
      <text>
        <r>
          <rPr>
            <sz val="10"/>
            <rFont val="SimSun"/>
            <charset val="134"/>
          </rPr>
          <t>#M.D.SANTANDER: from Main text and Supp. S11</t>
        </r>
      </text>
    </comment>
    <comment ref="V15" authorId="0" shapeId="0" xr:uid="{00000000-0006-0000-0700-00004F000000}">
      <text>
        <r>
          <rPr>
            <sz val="10"/>
            <rFont val="SimSun"/>
            <charset val="134"/>
          </rPr>
          <t>#M.D.SANTANDER: Table S10 pre filtering | table S11 post filtering</t>
        </r>
      </text>
    </comment>
    <comment ref="Y15" authorId="0" shapeId="0" xr:uid="{00000000-0006-0000-0700-00005A000000}">
      <text>
        <r>
          <rPr>
            <sz val="10"/>
            <rFont val="SimSun"/>
            <charset val="134"/>
          </rPr>
          <t>#M.D.SANTANDER: Table S10 pre filtering | table S11 post filtering</t>
        </r>
      </text>
    </comment>
    <comment ref="AA15" authorId="0" shapeId="0" xr:uid="{00000000-0006-0000-0700-000061000000}">
      <text>
        <r>
          <rPr>
            <sz val="10"/>
            <rFont val="SimSun"/>
            <charset val="134"/>
          </rPr>
          <t>#M.D.SANTANDER: sources: Table S10 pre filtering | table S11 post filtering</t>
        </r>
      </text>
    </comment>
    <comment ref="AC15" authorId="0" shapeId="0" xr:uid="{00000000-0006-0000-0700-000067000000}">
      <text>
        <r>
          <rPr>
            <sz val="10"/>
            <rFont val="SimSun"/>
            <charset val="134"/>
          </rPr>
          <t>#M.D.SANTANDER:  value calculated from S21. Original data: 15.089 annotated genes with InterProScan</t>
        </r>
      </text>
    </comment>
    <comment ref="G16" authorId="0" shapeId="0" xr:uid="{00000000-0006-0000-0700-00000B000000}">
      <text>
        <r>
          <rPr>
            <sz val="10"/>
            <color rgb="FF000000"/>
            <rFont val="Arial"/>
            <charset val="134"/>
          </rPr>
          <t>#M.D.SANTANDER: original text: 
”The PASA gene models were used to train Augustus in ‘funannotate predict’ step. The gene models were predicted by funannotate predict with parameters ‘--protein_evidence uniprot_sprot.fasta --genemark_mode ET -busco_seed_species ﬂy --optimize_augustus --busco_db metazoa --organism other --max_intronlen 350000’, the gene models from several prediction sources, including ‘Augustus’, high-quality Augustus predictions (HiQ), ‘GeneMark’, 'GlimmerHMM’, ‘pasa’, ‘snap’ were passed to Evidence Modeller (EVM Weights: {‘GeneMark’: 1, ‘HiQ’: 2, ‘pasa’: 6, ‘proteins’: 1, ‘Augustus’: 1, ‘GlimmerHMM’: 1, ‘snap’: 1, ‘transcripts’: 1}), and generated the ﬁnal annotation ﬁles, and then used of PASA to update the EVM consensus predictions, added UTR annotations and models for alternatively spliced isoforms”</t>
        </r>
      </text>
    </comment>
    <comment ref="J16" authorId="0" shapeId="0" xr:uid="{00000000-0006-0000-0700-00001A000000}">
      <text>
        <r>
          <rPr>
            <sz val="10"/>
            <color rgb="FF000000"/>
            <rFont val="Arial"/>
            <charset val="134"/>
          </rPr>
          <t xml:space="preserve">#M.D.SANTANDER: further details of other software are included in reporting summary at publisher’s site
</t>
        </r>
      </text>
    </comment>
    <comment ref="O16" authorId="0" shapeId="0" xr:uid="{00000000-0006-0000-0700-000035000000}">
      <text>
        <r>
          <rPr>
            <sz val="10"/>
            <rFont val="SimSun"/>
            <charset val="134"/>
          </rPr>
          <t xml:space="preserve">#M.D.SANTANDER: number of proteins in main text| number of gene models in supp. file
</t>
        </r>
      </text>
    </comment>
    <comment ref="R16" authorId="0" shapeId="0" xr:uid="{00000000-0006-0000-0700-000042000000}">
      <text>
        <r>
          <rPr>
            <sz val="10"/>
            <rFont val="SimSun"/>
            <charset val="134"/>
          </rPr>
          <t xml:space="preserve">#M.D.SANTANDER: informed as “Sum of gene region”, Table S10
</t>
        </r>
      </text>
    </comment>
    <comment ref="T16" authorId="0" shapeId="0" xr:uid="{00000000-0006-0000-0700-000046000000}">
      <text>
        <r>
          <rPr>
            <sz val="10"/>
            <rFont val="SimSun"/>
            <charset val="134"/>
          </rPr>
          <t>#M.D.SANTANDER:  informed as “Average gene region”. Table S10</t>
        </r>
      </text>
    </comment>
    <comment ref="X16" authorId="0" shapeId="0" xr:uid="{00000000-0006-0000-0700-000055000000}">
      <text>
        <r>
          <rPr>
            <sz val="10"/>
            <rFont val="SimSun"/>
            <charset val="134"/>
          </rPr>
          <t xml:space="preserve">#M.D.SANTANDER: source: mean of exons Table S10 | Value in text: Supp. section 3. Gene model / Genome annotation
</t>
        </r>
      </text>
    </comment>
    <comment ref="Y16" authorId="0" shapeId="0" xr:uid="{00000000-0006-0000-0700-00005B000000}">
      <text>
        <r>
          <rPr>
            <sz val="10"/>
            <rFont val="SimSun"/>
            <charset val="134"/>
          </rPr>
          <t xml:space="preserve">#M.D.SANTANDER: S10. mean of introns |  Value in text: Supp. section 3. Gene model / Genome annotation
</t>
        </r>
      </text>
    </comment>
    <comment ref="AC16" authorId="0" shapeId="0" xr:uid="{00000000-0006-0000-0700-000068000000}">
      <text>
        <r>
          <rPr>
            <sz val="10"/>
            <rFont val="SimSun"/>
            <charset val="134"/>
          </rPr>
          <t xml:space="preserve"> #M.D.SANTANDER: Value found in text: Supp. section 3. Gene model / Genome annotation</t>
        </r>
      </text>
    </comment>
    <comment ref="AD16" authorId="0" shapeId="0" xr:uid="{00000000-0006-0000-0700-00006C000000}">
      <text>
        <r>
          <rPr>
            <sz val="10"/>
            <rFont val="SimSun"/>
            <charset val="134"/>
          </rPr>
          <t xml:space="preserve"> #M.D.SANTANDER: Value  found in text: Supp. section 3. Gene model / Genome annotation</t>
        </r>
      </text>
    </comment>
    <comment ref="AE16" authorId="0" shapeId="0" xr:uid="{00000000-0006-0000-0700-00006E000000}">
      <text>
        <r>
          <rPr>
            <sz val="10"/>
            <rFont val="SimSun"/>
            <charset val="134"/>
          </rPr>
          <t>#M.D.SANTANDER:  Value found in text: Supp. section 3. Gene model / 
Genome annotation</t>
        </r>
      </text>
    </comment>
    <comment ref="O17" authorId="0" shapeId="0" xr:uid="{00000000-0006-0000-0700-000036000000}">
      <text>
        <r>
          <rPr>
            <sz val="10"/>
            <rFont val="SimSun"/>
            <charset val="134"/>
          </rPr>
          <t xml:space="preserve">#M.D.SANTANDER: from Li  et al. 2020 main text
</t>
        </r>
      </text>
    </comment>
    <comment ref="V17" authorId="0" shapeId="0" xr:uid="{00000000-0006-0000-0700-000050000000}">
      <text>
        <r>
          <rPr>
            <sz val="10"/>
            <rFont val="SimSun"/>
            <charset val="134"/>
          </rPr>
          <t xml:space="preserve">#M.D.SANTANDER: source: main text
</t>
        </r>
      </text>
    </comment>
    <comment ref="Z17" authorId="0" shapeId="0" xr:uid="{00000000-0006-0000-0700-00005E000000}">
      <text>
        <r>
          <rPr>
            <sz val="10"/>
            <rFont val="SimSun"/>
            <charset val="134"/>
          </rPr>
          <t xml:space="preserve">#M.D.SANTANDER: Original info: 62,52 genes / 100 kb Table 1
</t>
        </r>
      </text>
    </comment>
    <comment ref="H19" authorId="0" shapeId="0" xr:uid="{00000000-0006-0000-0700-000010000000}">
      <text>
        <r>
          <rPr>
            <sz val="10"/>
            <rFont val="SimSun"/>
            <charset val="134"/>
          </rPr>
          <t>#M.D.SANTNDER: run with Homo sapiens, and transcriptomes of C. xamachana as trainning datasets</t>
        </r>
      </text>
    </comment>
    <comment ref="J19" authorId="0" shapeId="0" xr:uid="{00000000-0006-0000-0700-00001B000000}">
      <text>
        <r>
          <rPr>
            <sz val="10"/>
            <rFont val="SimSun"/>
            <charset val="134"/>
          </rPr>
          <t>#MDSANTANDER: only orthogroups resulting from orthofinder were annotated</t>
        </r>
      </text>
    </comment>
    <comment ref="M19" authorId="0" shapeId="0" xr:uid="{00000000-0006-0000-0700-000027000000}">
      <text>
        <r>
          <rPr>
            <sz val="10"/>
            <rFont val="SimSun"/>
            <charset val="134"/>
          </rPr>
          <t>#MDSANTANDER: informed as total number of gene models. Main text.</t>
        </r>
      </text>
    </comment>
    <comment ref="H20" authorId="0" shapeId="0" xr:uid="{00000000-0006-0000-0700-000011000000}">
      <text>
        <r>
          <rPr>
            <sz val="10"/>
            <rFont val="SimSun"/>
            <charset val="134"/>
          </rPr>
          <t>#M.D.SANTNDER: run with Homo sapiens, and transcriptomes of Alatina alata, as trainning datasets</t>
        </r>
      </text>
    </comment>
    <comment ref="J20" authorId="0" shapeId="0" xr:uid="{00000000-0006-0000-0700-00001C000000}">
      <text>
        <r>
          <rPr>
            <sz val="10"/>
            <rFont val="SimSun"/>
            <charset val="134"/>
          </rPr>
          <t>#MDSANTANDER: only orthogroups resulting from orthofinder were annotated</t>
        </r>
      </text>
    </comment>
    <comment ref="M20" authorId="0" shapeId="0" xr:uid="{00000000-0006-0000-0700-000028000000}">
      <text>
        <r>
          <rPr>
            <sz val="10"/>
            <rFont val="SimSun"/>
            <charset val="134"/>
          </rPr>
          <t>#M.D.SANTANDER: total number of gene models. Main text.</t>
        </r>
      </text>
    </comment>
    <comment ref="G22" authorId="0" shapeId="0" xr:uid="{00000000-0006-0000-0700-00000C000000}">
      <text>
        <r>
          <rPr>
            <sz val="10"/>
            <color rgb="FF000000"/>
            <rFont val="Arial"/>
            <charset val="134"/>
          </rPr>
          <t>#M.D.SANTANDER: original text: “Gene models were predicted using AUGUSTUS version 3.0.2 (ref. 48 ). RNA-Seq transcripts were mapped to the genome assembly using the PASA version 2.0.1 pipeline”</t>
        </r>
      </text>
    </comment>
    <comment ref="I22" authorId="0" shapeId="0" xr:uid="{00000000-0006-0000-0700-000018000000}">
      <text>
        <r>
          <rPr>
            <sz val="10"/>
            <color rgb="FF000000"/>
            <rFont val="Arial"/>
            <charset val="134"/>
          </rPr>
          <t>#M.D.SANTANDER: Original text:”Exon and intron hints for gene predictions
were generated by mapping raw RNA-Seq reads and complementary DNAs from transcriptome assemblies to the genome sequence with BLAT version ”</t>
        </r>
      </text>
    </comment>
    <comment ref="O22" authorId="0" shapeId="0" xr:uid="{00000000-0006-0000-0700-000037000000}">
      <text>
        <r>
          <rPr>
            <sz val="10"/>
            <rFont val="SimSun"/>
            <charset val="134"/>
          </rPr>
          <t xml:space="preserve">#MDSANTANDER: Khalturin et al 2019
</t>
        </r>
      </text>
    </comment>
    <comment ref="T22" authorId="0" shapeId="0" xr:uid="{00000000-0006-0000-0700-000047000000}">
      <text>
        <r>
          <rPr>
            <sz val="10"/>
            <rFont val="SimSun"/>
            <charset val="134"/>
          </rPr>
          <t>#M.D.SANTANDER:  Khalturin et al 2019 | confirmed by mylena_agat</t>
        </r>
      </text>
    </comment>
    <comment ref="H25" authorId="0" shapeId="0" xr:uid="{00000000-0006-0000-0700-000012000000}">
      <text>
        <r>
          <rPr>
            <sz val="10"/>
            <rFont val="SimSun"/>
            <charset val="134"/>
          </rPr>
          <t>#M.D.SANTNDER:  run with Homo sapiens, and transcriptomes of C. cruxmelitensis  as trainning datasets</t>
        </r>
      </text>
    </comment>
    <comment ref="J25" authorId="0" shapeId="0" xr:uid="{00000000-0006-0000-0700-00001D000000}">
      <text>
        <r>
          <rPr>
            <sz val="10"/>
            <rFont val="SimSun"/>
            <charset val="134"/>
          </rPr>
          <t>#M.D.SANTANDER: only orthogroups resulting from orthofinder were annotated</t>
        </r>
      </text>
    </comment>
    <comment ref="M25" authorId="0" shapeId="0" xr:uid="{00000000-0006-0000-0700-000029000000}">
      <text>
        <r>
          <rPr>
            <sz val="10"/>
            <rFont val="SimSun"/>
            <charset val="134"/>
          </rPr>
          <t>#MDSANTANDER: informed as total number of gene models. Main text.</t>
        </r>
      </text>
    </comment>
    <comment ref="O30" authorId="0" shapeId="0" xr:uid="{00000000-0006-0000-0700-000038000000}">
      <text>
        <r>
          <rPr>
            <sz val="10"/>
            <rFont val="SimSun"/>
            <charset val="134"/>
          </rPr>
          <t xml:space="preserve">#M.D.SANTANDER: from Hamada 2020
</t>
        </r>
      </text>
    </comment>
    <comment ref="T30" authorId="0" shapeId="0" xr:uid="{00000000-0006-0000-0700-000048000000}">
      <text>
        <r>
          <rPr>
            <sz val="10"/>
            <rFont val="SimSun"/>
            <charset val="134"/>
          </rPr>
          <t xml:space="preserve">#M.D.SANTANDER: Hamada 2020 
</t>
        </r>
      </text>
    </comment>
    <comment ref="X30" authorId="0" shapeId="0" xr:uid="{00000000-0006-0000-0700-000056000000}">
      <text>
        <r>
          <rPr>
            <sz val="10"/>
            <rFont val="SimSun"/>
            <charset val="134"/>
          </rPr>
          <t xml:space="preserve">#M.D.SANTANDER: Source Hamada 2020 main text
</t>
        </r>
      </text>
    </comment>
    <comment ref="Y30" authorId="0" shapeId="0" xr:uid="{00000000-0006-0000-0700-00005C000000}">
      <text>
        <r>
          <rPr>
            <sz val="10"/>
            <rFont val="SimSun"/>
            <charset val="134"/>
          </rPr>
          <t xml:space="preserve">#M.D.SANTANDER: Hamada 2020 main text
</t>
        </r>
      </text>
    </comment>
    <comment ref="AC30" authorId="0" shapeId="0" xr:uid="{00000000-0006-0000-0700-000069000000}">
      <text>
        <r>
          <rPr>
            <sz val="10"/>
            <rFont val="SimSun"/>
            <charset val="134"/>
          </rPr>
          <t xml:space="preserve">#M.D.SANTANDER: value only focused on protein domains found in Pfam as "support". calculated from article information.
</t>
        </r>
      </text>
    </comment>
    <comment ref="G33" authorId="0" shapeId="0" xr:uid="{00000000-0006-0000-0700-00000D000000}">
      <text>
        <r>
          <rPr>
            <sz val="10"/>
            <rFont val="SimSun"/>
            <charset val="134"/>
          </rPr>
          <t xml:space="preserve">#M.D.SANTANDER: methodology informed as homology based and EST-based
</t>
        </r>
      </text>
    </comment>
    <comment ref="L33" authorId="0" shapeId="0" xr:uid="{00000000-0006-0000-0700-000022000000}">
      <text>
        <r>
          <rPr>
            <sz val="10"/>
            <rFont val="SimSun"/>
            <charset val="134"/>
          </rPr>
          <t>#MDSANTANDER: Original text: The majority of the produced models corresponded to transposable element proteins.
The models were therefore filtered to remove genes that have more than 50% of their exonic
length overlapping with an annotated transposable element</t>
        </r>
      </text>
    </comment>
    <comment ref="M33" authorId="0" shapeId="0" xr:uid="{00000000-0006-0000-0700-00002A000000}">
      <text>
        <r>
          <rPr>
            <sz val="10"/>
            <rFont val="SimSun"/>
            <charset val="134"/>
          </rPr>
          <t xml:space="preserve">#MDSANTANDER: Chapman 2010 | NCBI annotation report
</t>
        </r>
      </text>
    </comment>
    <comment ref="N33" authorId="0" shapeId="0" xr:uid="{00000000-0006-0000-0700-00002C000000}">
      <text>
        <r>
          <rPr>
            <sz val="10"/>
            <rFont val="SimSun"/>
            <charset val="134"/>
          </rPr>
          <t xml:space="preserve">#MDSANTANDER: value from NCBI annotation  report </t>
        </r>
      </text>
    </comment>
    <comment ref="O33" authorId="0" shapeId="0" xr:uid="{00000000-0006-0000-0700-000039000000}">
      <text>
        <r>
          <rPr>
            <sz val="10"/>
            <rFont val="SimSun"/>
            <charset val="134"/>
          </rPr>
          <t xml:space="preserve">#M.D.SANTANDER:  in Chapman et al. 2010 they inferred that hydra must have 20,000 genes aprox, since many of the genes seem to be from repetitive elements or have partial support. | total protein coding genes NCBI annotation report
</t>
        </r>
      </text>
    </comment>
    <comment ref="P33" authorId="0" shapeId="0" xr:uid="{00000000-0006-0000-0700-00003D000000}">
      <text>
        <r>
          <rPr>
            <sz val="10"/>
            <rFont val="SimSun"/>
            <charset val="134"/>
          </rPr>
          <t xml:space="preserve">#M.D.SANTANDER: source NCBI ANNOTATION REPORT
</t>
        </r>
      </text>
    </comment>
    <comment ref="Q33" authorId="0" shapeId="0" xr:uid="{00000000-0006-0000-0700-000040000000}">
      <text>
        <r>
          <rPr>
            <sz val="10"/>
            <rFont val="SimSun"/>
            <charset val="134"/>
          </rPr>
          <t>#M.D.SANTANDER: source NCBI ANNOTATION REPORT</t>
        </r>
      </text>
    </comment>
    <comment ref="T33" authorId="0" shapeId="0" xr:uid="{00000000-0006-0000-0700-000049000000}">
      <text>
        <r>
          <rPr>
            <sz val="10"/>
            <rFont val="SimSun"/>
            <charset val="134"/>
          </rPr>
          <t xml:space="preserve">#M.D.SANTANDER:  Hamada 2020 | NCBI annotation report
</t>
        </r>
      </text>
    </comment>
    <comment ref="U33" authorId="0" shapeId="0" xr:uid="{00000000-0006-0000-0700-00004D000000}">
      <text>
        <r>
          <rPr>
            <sz val="10"/>
            <rFont val="SimSun"/>
            <charset val="134"/>
          </rPr>
          <t>#M.D.SANTANDER:  from NCBI ANNOTATION REPORT</t>
        </r>
      </text>
    </comment>
    <comment ref="V33" authorId="0" shapeId="0" xr:uid="{00000000-0006-0000-0700-000051000000}">
      <text>
        <r>
          <rPr>
            <sz val="10"/>
            <rFont val="SimSun"/>
            <charset val="134"/>
          </rPr>
          <t xml:space="preserve">#M.D.SANTANDER:  from Ncbi annotation report
</t>
        </r>
      </text>
    </comment>
    <comment ref="W33" authorId="0" shapeId="0" xr:uid="{00000000-0006-0000-0700-000053000000}">
      <text>
        <r>
          <rPr>
            <sz val="10"/>
            <rFont val="SimSun"/>
            <charset val="134"/>
          </rPr>
          <t xml:space="preserve">#M.D.SANTANDER:  from Ncbi annotation report
</t>
        </r>
      </text>
    </comment>
    <comment ref="X33" authorId="0" shapeId="0" xr:uid="{00000000-0006-0000-0700-000057000000}">
      <text>
        <r>
          <rPr>
            <sz val="10"/>
            <rFont val="SimSun"/>
            <charset val="134"/>
          </rPr>
          <t>#M.D.SANTANDER:   from Ncbi annotation report</t>
        </r>
      </text>
    </comment>
    <comment ref="Y33" authorId="0" shapeId="0" xr:uid="{00000000-0006-0000-0700-00005D000000}">
      <text>
        <r>
          <rPr>
            <sz val="10"/>
            <rFont val="SimSun"/>
            <charset val="134"/>
          </rPr>
          <t xml:space="preserve">#M.D.SANTANDER:  from Ncbi annotation report
</t>
        </r>
      </text>
    </comment>
    <comment ref="AA33" authorId="0" shapeId="0" xr:uid="{00000000-0006-0000-0700-000062000000}">
      <text>
        <r>
          <rPr>
            <sz val="10"/>
            <rFont val="SimSun"/>
            <charset val="134"/>
          </rPr>
          <t xml:space="preserve">#M.D.SANTANDER: informed as: 6.1 mean number of exon per transcript
</t>
        </r>
      </text>
    </comment>
    <comment ref="AC33" authorId="0" shapeId="0" xr:uid="{00000000-0006-0000-0700-00006A000000}">
      <text>
        <r>
          <rPr>
            <sz val="10"/>
            <rFont val="SimSun"/>
            <charset val="134"/>
          </rPr>
          <t xml:space="preserve">#M.D.SANTANDER: oririginal article considers supported as hit or part of an ortogroup.  Calculated from article info. 
</t>
        </r>
      </text>
    </comment>
    <comment ref="AE33" authorId="0" shapeId="0" xr:uid="{00000000-0006-0000-0700-00006F000000}">
      <text>
        <r>
          <rPr>
            <sz val="10"/>
            <rFont val="SimSun"/>
            <charset val="134"/>
          </rPr>
          <t>#M.D.SANTANDER: original text: “Thus there are 19,966 predicted genes from the RP assembly that meet one of the following three criteria: (1) homology to other metazoan genes; (2) membership in a
Hydra-specific paralogous group; (3) not from a transposon or repetitive element. This analysis does not capture Hydra-specific genes that are not members of paralogous groups.” Chapman et al 2010</t>
        </r>
      </text>
    </comment>
    <comment ref="J34" authorId="0" shapeId="0" xr:uid="{00000000-0006-0000-0700-00001E000000}">
      <text>
        <r>
          <rPr>
            <sz val="10"/>
            <rFont val="SimSun"/>
            <charset val="134"/>
          </rPr>
          <t>#M.D.SANTANDER: information from Hydra 2.0 web: https://research.nhgri.nih.gov/hydra/download/?dl=fa</t>
        </r>
      </text>
    </comment>
    <comment ref="O34" authorId="0" shapeId="0" xr:uid="{00000000-0006-0000-0700-00003A000000}">
      <text>
        <r>
          <rPr>
            <sz val="10"/>
            <rFont val="SimSun"/>
            <charset val="134"/>
          </rPr>
          <t>#M.D.SANTANDER: Hamada 2020 | Hydra 2.0 web</t>
        </r>
      </text>
    </comment>
    <comment ref="T34" authorId="0" shapeId="0" xr:uid="{00000000-0006-0000-0700-00004A000000}">
      <text>
        <r>
          <rPr>
            <sz val="10"/>
            <rFont val="SimSun"/>
            <charset val="134"/>
          </rPr>
          <t xml:space="preserve">#M.D.SANTANDER:  from Hamada et al. 2020 </t>
        </r>
      </text>
    </comment>
    <comment ref="J39" authorId="0" shapeId="0" xr:uid="{00000000-0006-0000-0700-00001F000000}">
      <text>
        <r>
          <rPr>
            <sz val="10"/>
            <rFont val="SimSun"/>
            <charset val="134"/>
          </rPr>
          <t>#M.D.SANTANDER: it may also be annotated with InterProScan, because it is mentioned in the MARIMBA webpage but not informed in the paper</t>
        </r>
      </text>
    </comment>
    <comment ref="N39" authorId="0" shapeId="0" xr:uid="{00000000-0006-0000-0700-00002D000000}">
      <text>
        <r>
          <rPr>
            <sz val="10"/>
            <rFont val="SimSun"/>
            <charset val="134"/>
          </rPr>
          <t xml:space="preserve">#M.D.SANTANDER: value from Marimba db </t>
        </r>
      </text>
    </comment>
    <comment ref="O39" authorId="0" shapeId="0" xr:uid="{00000000-0006-0000-0700-00003B000000}">
      <text>
        <r>
          <rPr>
            <sz val="10"/>
            <rFont val="SimSun"/>
            <charset val="134"/>
          </rPr>
          <t xml:space="preserve">#M.D.SANTANDER: from Leclere 2019 | Marimba protein coding genes
</t>
        </r>
      </text>
    </comment>
    <comment ref="T39" authorId="0" shapeId="0" xr:uid="{00000000-0006-0000-0700-00004B000000}">
      <text>
        <r>
          <rPr>
            <sz val="10"/>
            <rFont val="SimSun"/>
            <charset val="134"/>
          </rPr>
          <t>#M.D.SANTANDER:  from Hamada 2020</t>
        </r>
      </text>
    </comment>
    <comment ref="X39" authorId="0" shapeId="0" xr:uid="{00000000-0006-0000-0700-000058000000}">
      <text>
        <r>
          <rPr>
            <sz val="10"/>
            <rFont val="SimSun"/>
            <charset val="134"/>
          </rPr>
          <t>#M.D.SANTANDER: Source Hamada 2020</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10"/>
            <rFont val="SimSun"/>
            <charset val="134"/>
          </rPr>
          <t>Details:
Not informed: blank data (information not available in NCBI) and/or missing from literature.
not_yet: información no disponible porque todavía no tenemos código (sea personal o NCBI).
NA: Not Applicable.
*: taxonomic change/edit related to original sources. See details as comments for aech case.</t>
        </r>
      </text>
    </comment>
    <comment ref="D1" authorId="0" shapeId="0" xr:uid="{00000000-0006-0000-0800-000004000000}">
      <text>
        <r>
          <rPr>
            <sz val="10"/>
            <rFont val="SimSun"/>
            <charset val="134"/>
          </rPr>
          <t>#maxmaronna:
If no publication is available, submitter is informed.</t>
        </r>
      </text>
    </comment>
    <comment ref="AE3" authorId="0" shapeId="0" xr:uid="{00000000-0006-0000-0800-000012000000}">
      <text>
        <r>
          <rPr>
            <sz val="10"/>
            <rFont val="SimSun"/>
            <charset val="134"/>
          </rPr>
          <t xml:space="preserve">#maxmaronna:
euk: eukaryota;
met: metazoa.
</t>
        </r>
      </text>
    </comment>
    <comment ref="AF3" authorId="0" shapeId="0" xr:uid="{00000000-0006-0000-0800-000013000000}">
      <text>
        <r>
          <rPr>
            <sz val="10"/>
            <rFont val="SimSun"/>
            <charset val="134"/>
          </rPr>
          <t xml:space="preserve">#maxmaronna:
euk: eukaryota;
met: metazoa.
</t>
        </r>
      </text>
    </comment>
    <comment ref="AG3" authorId="0" shapeId="0" xr:uid="{00000000-0006-0000-0800-000014000000}">
      <text>
        <r>
          <rPr>
            <sz val="10"/>
            <rFont val="SimSun"/>
            <charset val="134"/>
          </rPr>
          <t xml:space="preserve">#maxmaronna:
euk: eukaryota;
met: metazoa.
</t>
        </r>
      </text>
    </comment>
    <comment ref="AL3" authorId="0" shapeId="0" xr:uid="{00000000-0006-0000-0800-000015000000}">
      <text>
        <r>
          <rPr>
            <sz val="10"/>
            <rFont val="SimSun"/>
            <charset val="134"/>
          </rPr>
          <t xml:space="preserve">#MDSANTANDER:  Found in RepeatMasker's .summary output as: bases masked </t>
        </r>
      </text>
    </comment>
    <comment ref="AM3" authorId="0" shapeId="0" xr:uid="{00000000-0006-0000-0800-000016000000}">
      <text>
        <r>
          <rPr>
            <sz val="10"/>
            <rFont val="SimSun"/>
            <charset val="134"/>
          </rPr>
          <t xml:space="preserve">#MDSANTANDER: Found in RepeatMasker's .summary output as: bases masked (%). Can be calculated if Total assembly lenght and total repetitive length is informed. </t>
        </r>
      </text>
    </comment>
    <comment ref="AN3" authorId="0" shapeId="0" xr:uid="{00000000-0006-0000-0800-000017000000}">
      <text>
        <r>
          <rPr>
            <sz val="10"/>
            <rFont val="SimSun"/>
            <charset val="134"/>
          </rPr>
          <t>#MDSANTANDER:  Can be calculated if percentage of unknown repeats is informed</t>
        </r>
      </text>
    </comment>
    <comment ref="AP3" authorId="0" shapeId="0" xr:uid="{00000000-0006-0000-0800-000019000000}">
      <text>
        <r>
          <rPr>
            <sz val="10"/>
            <rFont val="SimSun"/>
            <charset val="134"/>
          </rPr>
          <t xml:space="preserve">#MDSANTANDER: satellites + simple repeats + other tandem repeats such as rRNA + low complexity repeats
</t>
        </r>
      </text>
    </comment>
    <comment ref="AQ3" authorId="0" shapeId="0" xr:uid="{00000000-0006-0000-0800-00001B000000}">
      <text>
        <r>
          <rPr>
            <sz val="10"/>
            <rFont val="SimSun"/>
            <charset val="134"/>
          </rPr>
          <t xml:space="preserve">#MDSANTANDER: column from NCBI annotation report
</t>
        </r>
      </text>
    </comment>
    <comment ref="AR3" authorId="0" shapeId="0" xr:uid="{00000000-0006-0000-0800-00001C000000}">
      <text>
        <r>
          <rPr>
            <sz val="10"/>
            <rFont val="SimSun"/>
            <charset val="134"/>
          </rPr>
          <t xml:space="preserve">#MDSANTANDER: column from NCBI annotation report. Values informed here were found explicitly informed as "protein coding" but sometimes are informed without telling the total number of predicted genes
</t>
        </r>
      </text>
    </comment>
    <comment ref="AS3" authorId="0" shapeId="0" xr:uid="{00000000-0006-0000-0800-00001D000000}">
      <text>
        <r>
          <rPr>
            <sz val="10"/>
            <rFont val="SimSun"/>
            <charset val="134"/>
          </rPr>
          <t xml:space="preserve">#MDSANTANDER: column from
NCBI annotation report
</t>
        </r>
      </text>
    </comment>
    <comment ref="C6" authorId="0" shapeId="0" xr:uid="{00000000-0006-0000-0800-000002000000}">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Khalturin et al 2019: 
"According to 16S and ITS1/5.8S sequence analysis, the "Roscoff" strain is most related to "ubiquitous" Aurelia (see details in Fuchs et al.5) and is genetically identical to the animals that inhabit Tokyo Bay and the Sea of Japan near Sasebo and Nagasaki."ee details in Fuchs et al.5) and is genetically identical to the animals that inhabit Tokyo Bay and the Sea of Japan near Sasebo and Nagasaki."</t>
        </r>
      </text>
    </comment>
    <comment ref="AC6" authorId="0" shapeId="0" xr:uid="{00000000-0006-0000-0800-000005000000}">
      <text>
        <r>
          <rPr>
            <sz val="10"/>
            <rFont val="SimSun"/>
            <charset val="134"/>
          </rPr>
          <t>Kotova et al 2014.
#maxmaronna:
From Kalthurin et al 2019: According to our k-mer based estimation, the genomes sizes of Baltic and Roscoff strains of Aurelia are 417Mbp and 491Mbp, respectively (Fig.S4a,b). Genome size measurements for other strains of Aurelia based on cytofluorometry and re-association kinetics gave higher values ranging from 0.71pg (~695±9.8 Mbp) to 0.73pg. Interestingly, the number of chromosomes in Aurelia from the Japanese sea (2n=34) and White sea (2n=38) is also different.</t>
        </r>
      </text>
    </comment>
    <comment ref="C7" authorId="0" shapeId="0" xr:uid="{00000000-0006-0000-0800-000003000000}">
      <text>
        <r>
          <rPr>
            <sz val="10"/>
            <rFont val="SimSun"/>
            <charset val="134"/>
          </rPr>
          <t>#M.M. Maronna:
Corrected by J.W. Lawley. See details in "The importance of molecular characters when morphological variability hinders diagnosability: systematics of the moon jellyfish genus Aurelia (Cnidaria: Scyphozoa). 2021. PeerJ 10.7717/peerj.11954."
ORIGINAL: Aurelia sp1.</t>
        </r>
      </text>
    </comment>
    <comment ref="AC16" authorId="0" shapeId="0" xr:uid="{00000000-0006-0000-0800-000006000000}">
      <text>
        <r>
          <rPr>
            <sz val="10"/>
            <rFont val="SimSun"/>
            <charset val="134"/>
          </rPr>
          <t>Guo 1994</t>
        </r>
      </text>
    </comment>
    <comment ref="AC17" authorId="0" shapeId="0" xr:uid="{00000000-0006-0000-0800-000007000000}">
      <text>
        <r>
          <rPr>
            <sz val="10"/>
            <rFont val="SimSun"/>
            <charset val="134"/>
          </rPr>
          <t>Guo 1994</t>
        </r>
      </text>
    </comment>
    <comment ref="AC28" authorId="0" shapeId="0" xr:uid="{00000000-0006-0000-0800-000008000000}">
      <text>
        <r>
          <rPr>
            <sz val="10"/>
            <rFont val="SimSun"/>
            <charset val="134"/>
          </rPr>
          <t>Makino 1951</t>
        </r>
      </text>
    </comment>
    <comment ref="AC29" authorId="0" shapeId="0" xr:uid="{00000000-0006-0000-0800-000009000000}">
      <text>
        <r>
          <rPr>
            <sz val="10"/>
            <rFont val="SimSun"/>
            <charset val="134"/>
          </rPr>
          <t>Zacharias et al 2004 | Anokhin &amp; Kuznetsova 2018 (as Pelmatohydra oligactis).</t>
        </r>
      </text>
    </comment>
    <comment ref="AC30" authorId="0" shapeId="0" xr:uid="{00000000-0006-0000-0800-00000A000000}">
      <text>
        <r>
          <rPr>
            <sz val="10"/>
            <rFont val="SimSun"/>
            <charset val="134"/>
          </rPr>
          <t>Anokhin, Kuznetsova 2018</t>
        </r>
      </text>
    </comment>
    <comment ref="AN30" authorId="0" shapeId="0" xr:uid="{00000000-0006-0000-0800-000018000000}">
      <text>
        <r>
          <rPr>
            <sz val="10"/>
            <rFont val="SimSun"/>
            <charset val="134"/>
          </rPr>
          <t xml:space="preserve">#mds: original value: total interdispersed repeats 37,06  (including unclassified). Calculated from available information
</t>
        </r>
      </text>
    </comment>
    <comment ref="AC31" authorId="0" shapeId="0" xr:uid="{00000000-0006-0000-0800-00000B000000}">
      <text>
        <r>
          <rPr>
            <sz val="10"/>
            <rFont val="SimSun"/>
            <charset val="134"/>
          </rPr>
          <t>Anokhin, Kuznetsova 2018</t>
        </r>
      </text>
    </comment>
    <comment ref="AC32" authorId="0" shapeId="0" xr:uid="{00000000-0006-0000-0800-00000C000000}">
      <text>
        <r>
          <rPr>
            <sz val="10"/>
            <rFont val="SimSun"/>
            <charset val="134"/>
          </rPr>
          <t>Zacharias et al 2004 
#M.M. Maronna: For full references: Niiyama, 1944; Datta, 1970, Datta, 1978 | Rahat et al., 1985; Ovanesyan and Kuznetsova, 1995. | Anokhin &amp; Kuznetsova 2018; from reference: Hydra vulgaris strain 105.</t>
        </r>
      </text>
    </comment>
    <comment ref="AC33" authorId="0" shapeId="0" xr:uid="{00000000-0006-0000-0800-00000D000000}">
      <text>
        <r>
          <rPr>
            <sz val="10"/>
            <rFont val="SimSun"/>
            <charset val="134"/>
          </rPr>
          <t>Zacharias et al 2004 
#M.M. Maronna: for full references: Niiyama, 1944; Datta, 1970, Datta, 1978 | Rahat et al., 1985; Ovanesyan and Kuznetsova, 1995. | Anokhin &amp; Kuznetsova 2018; from reference: Hydra vulgaris strain 105.</t>
        </r>
      </text>
    </comment>
    <comment ref="AP33" authorId="0" shapeId="0" xr:uid="{00000000-0006-0000-0800-00001A000000}">
      <text>
        <r>
          <rPr>
            <sz val="10"/>
            <rFont val="SimSun"/>
            <charset val="134"/>
          </rPr>
          <t xml:space="preserve">#MDSANTANDER: calculated using information from Simple repeats + low complexity
</t>
        </r>
      </text>
    </comment>
    <comment ref="AC34" authorId="0" shapeId="0" xr:uid="{00000000-0006-0000-0800-00000E000000}">
      <text>
        <r>
          <rPr>
            <sz val="10"/>
            <rFont val="SimSun"/>
            <charset val="134"/>
          </rPr>
          <t>Zacharias et al 2004 
#M.M. Maronna: for full references: Niiyama, 1944; Datta, 1970, Datta, 1978 | Rahat et al., 1985; Ovanesyan and Kuznetsova, 1995. | Anokhin &amp; Kuznetsova 2018; from reference: Hydra vulgaris strain 105.</t>
        </r>
      </text>
    </comment>
    <comment ref="AC35" authorId="0" shapeId="0" xr:uid="{00000000-0006-0000-0800-00000F000000}">
      <text>
        <r>
          <rPr>
            <sz val="10"/>
            <rFont val="SimSun"/>
            <charset val="134"/>
          </rPr>
          <t>Zacharias et al 2004 
#M.M. Maronna: for full references: Niiyama, 1944; Datta, 1970, Datta, 1978 | Rahat et al., 1985; Ovanesyan and Kuznetsova, 1995. | Anokhin &amp; Kuznetsova 2018; from reference: Hydra vulgaris strain 105.</t>
        </r>
      </text>
    </comment>
    <comment ref="AC37" authorId="0" shapeId="0" xr:uid="{00000000-0006-0000-0800-000010000000}">
      <text>
        <r>
          <rPr>
            <sz val="10"/>
            <rFont val="SimSun"/>
            <charset val="134"/>
          </rPr>
          <t>Tardent 1978</t>
        </r>
      </text>
    </comment>
    <comment ref="AC39" authorId="0" shapeId="0" xr:uid="{00000000-0006-0000-0800-000011000000}">
      <text>
        <r>
          <rPr>
            <sz val="10"/>
            <rFont val="SimSun"/>
            <charset val="134"/>
          </rPr>
          <t>Leclère et al 2019</t>
        </r>
      </text>
    </comment>
  </commentList>
</comments>
</file>

<file path=xl/sharedStrings.xml><?xml version="1.0" encoding="utf-8"?>
<sst xmlns="http://schemas.openxmlformats.org/spreadsheetml/2006/main" count="42227" uniqueCount="4605">
  <si>
    <t>Supplementary Material - Table 1 - The medusozoa_genome_report sheet. Report presents information from public databases, project-based databases, published articles; includes genetic data (genome size, contig length), metadata (values derived metrics and statistics) and registries (no biological data involved; e.g., a numerical code for NCBI deposit).</t>
  </si>
  <si>
    <t>END</t>
  </si>
  <si>
    <r>
      <rPr>
        <b/>
        <sz val="10"/>
        <color rgb="FF000000"/>
        <rFont val="Arial"/>
        <charset val="1"/>
      </rPr>
      <t xml:space="preserve">genome_report(version 1.2022)
</t>
    </r>
    <r>
      <rPr>
        <sz val="10"/>
        <color rgb="FF000000"/>
        <rFont val="Arial"/>
        <charset val="1"/>
      </rPr>
      <t xml:space="preserve">
&gt; This report present information from public databases, project-based databases, published articles as part of current manuscript “The state of Medusozoa genomics: current evidence and future challenges". 
&gt; To ensure consistency across tabs, all identified datasets are represented in all tabs regardless of whether they present information for a specific tab (e.g., IRIDIAN genomes present information in 00-DATA and 04-ASSEMBLY but do not present data in most of the remaining tabs). We used “not_informed” as wildcard to avoid empty cells when we were unable to recover a specif data. We define "identified dataset" as any genomic project. 
&gt; The report is organized as follows:
* It includes 11 tabs. The first three tabs presents general information about the structure of the report. The tab “rules” includes definitions about content and tab´s sytle rules. Please, read this tab before proceeding to the main ones;
* The remaning tabs include mandatory ones (I-V) and one final accessory (tab VI); Tabs were subdivided in sections (0-8)
</t>
    </r>
    <r>
      <rPr>
        <b/>
        <sz val="10"/>
        <color rgb="FF000000"/>
        <rFont val="Arial"/>
        <charset val="1"/>
      </rPr>
      <t>MATERIAL AREA:
**</t>
    </r>
    <r>
      <rPr>
        <sz val="10"/>
        <color rgb="FF000000"/>
        <rFont val="Arial"/>
        <charset val="1"/>
      </rPr>
      <t xml:space="preserve"> Tab I_00-DATA considers basic information about sequencing, being most of them metadata and registries retrieved (all information from NCBI Traces Study and extra information);
</t>
    </r>
    <r>
      <rPr>
        <b/>
        <sz val="10"/>
        <color rgb="FF000000"/>
        <rFont val="Arial"/>
        <charset val="1"/>
      </rPr>
      <t>PROCESSING AREA:
**</t>
    </r>
    <r>
      <rPr>
        <sz val="10"/>
        <color rgb="FF000000"/>
        <rFont val="Arial"/>
        <charset val="1"/>
      </rPr>
      <t xml:space="preserve"> Tab II_01-TRIM_02-ECR_03-EXOG present information about trimming, error correction and removal of exogenous DNA steps. Source data includes genetic data, metadata and registries (NCBI Traces, published datasets and original project-derived datasets);
</t>
    </r>
    <r>
      <rPr>
        <b/>
        <sz val="10"/>
        <color rgb="FF000000"/>
        <rFont val="Arial"/>
        <charset val="1"/>
      </rPr>
      <t>**</t>
    </r>
    <r>
      <rPr>
        <sz val="10"/>
        <color rgb="FF000000"/>
        <rFont val="Arial"/>
        <charset val="1"/>
      </rPr>
      <t xml:space="preserve"> Tab III_04-ASSEMBLY_05-SCAFFOLD present assembly, scaffold and metadata information. Source data includes NCBI (Assembly and Genome databases), published datasets, project-derived datasets. 
</t>
    </r>
    <r>
      <rPr>
        <b/>
        <sz val="10"/>
        <color rgb="FF000000"/>
        <rFont val="Arial"/>
        <charset val="1"/>
      </rPr>
      <t xml:space="preserve">RESULTS AREA:
</t>
    </r>
    <r>
      <rPr>
        <sz val="10"/>
        <color rgb="FF000000"/>
        <rFont val="Arial"/>
        <charset val="1"/>
      </rPr>
      <t xml:space="preserve">** Tabs IV_06-ANNOTATION_REPEATOME and IV_07-ANNOTATION_CODING present annotation results; altogether.
</t>
    </r>
    <r>
      <rPr>
        <b/>
        <sz val="10"/>
        <color rgb="FF000000"/>
        <rFont val="Arial"/>
        <charset val="1"/>
      </rPr>
      <t>*</t>
    </r>
    <r>
      <rPr>
        <sz val="10"/>
        <color rgb="FF000000"/>
        <rFont val="Arial"/>
        <charset val="1"/>
      </rPr>
      <t xml:space="preserve">Tab V_08 present a general summary from previous tabs.
</t>
    </r>
    <r>
      <rPr>
        <b/>
        <sz val="10"/>
        <color rgb="FF000000"/>
        <rFont val="Arial"/>
        <charset val="1"/>
      </rPr>
      <t xml:space="preserve">ACCESSORY TABS:
</t>
    </r>
    <r>
      <rPr>
        <sz val="10"/>
        <color rgb="FF000000"/>
        <rFont val="Arial"/>
        <charset val="1"/>
      </rPr>
      <t xml:space="preserve">** VI_summary_steps: this tab present counts of main datasets (published articles) according topics and areas;
** VI_summary_sources: this tab present main sources according main topics and areas.
</t>
    </r>
    <r>
      <rPr>
        <b/>
        <sz val="10"/>
        <color rgb="FF000000"/>
        <rFont val="Arial"/>
        <charset val="1"/>
      </rPr>
      <t xml:space="preserve">References:
</t>
    </r>
    <r>
      <rPr>
        <sz val="10"/>
        <color rgb="FF000000"/>
        <rFont val="Arial"/>
        <charset val="1"/>
      </rPr>
      <t xml:space="preserve">2015. Elliott T.A.; Gregory T.R. What’s in a Genome? The C-Value Enigma and the Evolution of Eukaryotic Genome Content. Phil. Trans. R. Soc. B 370(1678):20140331. https://doi.org/10.1098/rstb.2014.0331
2017. Wilbrandt J.; Misof B.; Niehuis O. COGNATE: Comparative Gene Annotation Characterizer. BMC Genomics 18:535. https://doi.org/10.1186/s12864-017-3870-8 
2021. Dainat J. AGAT: Another Gff Analysis Toolkit to handle annotations in any GTF/GFF format. (Version v0.4.0). Zenodo. https://www.doi.org/10.5281/zenodo.3552717 2021. 
Storer J., Hubley R., Rosen J., Wheeler T., Smit A. The Dfam community resource of transposable element families, sequence models, and genome annotations. Mobile DNA. https://doi.org/10.1186/s13100-020-00230-y
</t>
    </r>
  </si>
  <si>
    <t>n</t>
  </si>
  <si>
    <t>STYLE RULES</t>
  </si>
  <si>
    <t>1/16</t>
  </si>
  <si>
    <t>The first column of each tab has a note with important remarks for that tab.</t>
  </si>
  <si>
    <t>2/16</t>
  </si>
  <si>
    <t>First column (Nr Sp) details project count in each tab. This cell helps to accompany a dataset througth the report.</t>
  </si>
  <si>
    <t>3/16</t>
  </si>
  <si>
    <t>Keep alphabetical order for columns as much as possible (especially for NCBI metadata) until "V-SUMMARY" (free order).</t>
  </si>
  <si>
    <t>4/16</t>
  </si>
  <si>
    <t>Most of columns titles present details as comments/notes. Cells can present notes with details.</t>
  </si>
  <si>
    <t>5/16</t>
  </si>
  <si>
    <t xml:space="preserve">Symbol # in notes stands fos author/user who added that note. </t>
  </si>
  <si>
    <t>6/16</t>
  </si>
  <si>
    <t xml:space="preserve">NCBI metadata columns present title´s remarked in bold. </t>
  </si>
  <si>
    <t>7/16</t>
  </si>
  <si>
    <t>Count and numbering columns and lines are not considered as metadata.</t>
  </si>
  <si>
    <t>8/16</t>
  </si>
  <si>
    <t>Yellow color is to remark cells with potential errors and misidentifications by manual searching in articles.</t>
  </si>
  <si>
    <t>9/16</t>
  </si>
  <si>
    <t xml:space="preserve">In tab IV-REPEATOME, strong yellow remark cells calculated from articles information. For further details see notes in each cell. </t>
  </si>
  <si>
    <t>10/16</t>
  </si>
  <si>
    <r>
      <rPr>
        <sz val="10"/>
        <color rgb="FF000000"/>
        <rFont val="Arial"/>
        <charset val="1"/>
      </rPr>
      <t xml:space="preserve">Symbol * remarks those cases where original data was edited for this version. Example: updated taxonomy ID for </t>
    </r>
    <r>
      <rPr>
        <sz val="10"/>
        <color rgb="FF000000"/>
        <rFont val="Arial"/>
        <charset val="134"/>
      </rPr>
      <t>Aurelia samples.</t>
    </r>
  </si>
  <si>
    <t>11/16</t>
  </si>
  <si>
    <t>Clades not recovered as monophyletic in current phylogenetic studies (e.g., Anthoathecata) are enclosed in symbol " "</t>
  </si>
  <si>
    <t>12/16</t>
  </si>
  <si>
    <t>If there is any percentage value (%) it must be accompanied by its absolute value.</t>
  </si>
  <si>
    <t>13/16</t>
  </si>
  <si>
    <t xml:space="preserve">Because metadata plain text doesn´t include comma for numerical values, they were added (ex: original: 1000, edited as 1,000). </t>
  </si>
  <si>
    <t>14/16</t>
  </si>
  <si>
    <t>If possible, add links to cells when appropiate (e.g. accesssions, project databases, references).</t>
  </si>
  <si>
    <t>15/16</t>
  </si>
  <si>
    <t>16/16</t>
  </si>
  <si>
    <t>END cells define data limits.</t>
  </si>
  <si>
    <t>Nr Sp</t>
  </si>
  <si>
    <t>n/N</t>
  </si>
  <si>
    <t>TaxID</t>
  </si>
  <si>
    <t>TAXONOMY</t>
  </si>
  <si>
    <t>Source (priority: published literature)</t>
  </si>
  <si>
    <t>DNA extraction technique</t>
  </si>
  <si>
    <t>NCBI TRACES - WGS or WGA datasets (full available data)</t>
  </si>
  <si>
    <t>General horizontal count: 73 (from column M to CG)</t>
  </si>
  <si>
    <t>Phylum</t>
  </si>
  <si>
    <t>Class</t>
  </si>
  <si>
    <t>Subclass</t>
  </si>
  <si>
    <t>Order</t>
  </si>
  <si>
    <t>Suborder</t>
  </si>
  <si>
    <t>Family</t>
  </si>
  <si>
    <t>Genus</t>
  </si>
  <si>
    <t>Species</t>
  </si>
  <si>
    <t>Run</t>
  </si>
  <si>
    <t>age</t>
  </si>
  <si>
    <t>Alias</t>
  </si>
  <si>
    <t>Assay Type</t>
  </si>
  <si>
    <t>AvgSpotLen</t>
  </si>
  <si>
    <t>Bases</t>
  </si>
  <si>
    <t>Biomaterial_provider</t>
  </si>
  <si>
    <t>biome</t>
  </si>
  <si>
    <t>BioProject</t>
  </si>
  <si>
    <t>BioSample</t>
  </si>
  <si>
    <t>BioSampleModel</t>
  </si>
  <si>
    <t>Breed</t>
  </si>
  <si>
    <t>Bytes</t>
  </si>
  <si>
    <t>Center Name</t>
  </si>
  <si>
    <t>collected_by</t>
  </si>
  <si>
    <t>Collection_Date</t>
  </si>
  <si>
    <t>Consent</t>
  </si>
  <si>
    <t>DATASTORE filetype</t>
  </si>
  <si>
    <t>DATASTORE provider</t>
  </si>
  <si>
    <t>DATASTORE region</t>
  </si>
  <si>
    <t>Depth</t>
  </si>
  <si>
    <t>Description</t>
  </si>
  <si>
    <t>dev_stage</t>
  </si>
  <si>
    <t>ENA_CHECKLIST</t>
  </si>
  <si>
    <t>ENA-FIRST-PUBLIC (run)</t>
  </si>
  <si>
    <t>ENA-LAST-UPDATE (run)</t>
  </si>
  <si>
    <t>estimated_size</t>
  </si>
  <si>
    <t>env_biome</t>
  </si>
  <si>
    <t>env_broad_scale</t>
  </si>
  <si>
    <t>Experiment</t>
  </si>
  <si>
    <t>geo_loc_name_country</t>
  </si>
  <si>
    <t>geo_loc_name_country_continent</t>
  </si>
  <si>
    <t>geo_loc_name</t>
  </si>
  <si>
    <t>Host</t>
  </si>
  <si>
    <t>identified by</t>
  </si>
  <si>
    <t>INSDC_center_alias</t>
  </si>
  <si>
    <t>INSDC_center_name</t>
  </si>
  <si>
    <t>INSDC_first_public</t>
  </si>
  <si>
    <t>INSDC_last_update</t>
  </si>
  <si>
    <t>INSDC_status</t>
  </si>
  <si>
    <t>Instrument</t>
  </si>
  <si>
    <t>investigation_type</t>
  </si>
  <si>
    <t>Isolate</t>
  </si>
  <si>
    <t>Isolation_source</t>
  </si>
  <si>
    <t>lab_host</t>
  </si>
  <si>
    <t>lat_lon</t>
  </si>
  <si>
    <t>Library Name</t>
  </si>
  <si>
    <t>LibraryLayout</t>
  </si>
  <si>
    <t>LibrarySelection</t>
  </si>
  <si>
    <t>LibrarySource</t>
  </si>
  <si>
    <t>MBases</t>
  </si>
  <si>
    <t>MBytes</t>
  </si>
  <si>
    <t>NOTE</t>
  </si>
  <si>
    <t>nb_infividuals</t>
  </si>
  <si>
    <t>Organism</t>
  </si>
  <si>
    <t>Platform</t>
  </si>
  <si>
    <t>ploidy</t>
  </si>
  <si>
    <t>project_name</t>
  </si>
  <si>
    <t>propagation</t>
  </si>
  <si>
    <t>ReleaseDate</t>
  </si>
  <si>
    <t>sample_acc</t>
  </si>
  <si>
    <t>Sample Name</t>
  </si>
  <si>
    <t>Sample_Name</t>
  </si>
  <si>
    <t>sex</t>
  </si>
  <si>
    <t>Specimen_voucher</t>
  </si>
  <si>
    <t>SRA_accession</t>
  </si>
  <si>
    <t>SRA Study</t>
  </si>
  <si>
    <t>Strain</t>
  </si>
  <si>
    <t>subsrc_note</t>
  </si>
  <si>
    <t>Temp</t>
  </si>
  <si>
    <t>Title</t>
  </si>
  <si>
    <t>Tissue</t>
  </si>
  <si>
    <t>1</t>
  </si>
  <si>
    <t>1/12</t>
  </si>
  <si>
    <t>6145</t>
  </si>
  <si>
    <t>Cnidaria</t>
  </si>
  <si>
    <t>Scyphozoa</t>
  </si>
  <si>
    <t>NA</t>
  </si>
  <si>
    <t>"Semaeostomeae"</t>
  </si>
  <si>
    <t>Ulmaridae</t>
  </si>
  <si>
    <t>Aurelia</t>
  </si>
  <si>
    <t>Khalturin et al 2019</t>
  </si>
  <si>
    <t>Phenol-chloroform</t>
  </si>
  <si>
    <t>SRR7992470</t>
  </si>
  <si>
    <t>not_informed</t>
  </si>
  <si>
    <t>WGA</t>
  </si>
  <si>
    <t>319</t>
  </si>
  <si>
    <t>3,198,684,752</t>
  </si>
  <si>
    <t>PRJNA494057</t>
  </si>
  <si>
    <t>SAMN10227664</t>
  </si>
  <si>
    <t>Invertebrate</t>
  </si>
  <si>
    <t>1,714,173,170</t>
  </si>
  <si>
    <t>OKINAWA INSTITUTE OF SCIENCE AND TECHNOLOGY GRADUATE UNIVERSITY</t>
  </si>
  <si>
    <t>Konstantin Khalturin</t>
  </si>
  <si>
    <t>22/08/2013</t>
  </si>
  <si>
    <t>public</t>
  </si>
  <si>
    <t>sra,fastq</t>
  </si>
  <si>
    <t>s3,gs,ncbi</t>
  </si>
  <si>
    <t>ncbi.public,s3.us-east-1,gs.US</t>
  </si>
  <si>
    <t>adult</t>
  </si>
  <si>
    <t>SRX4823605</t>
  </si>
  <si>
    <t>Germany</t>
  </si>
  <si>
    <t>Europe</t>
  </si>
  <si>
    <t>Germany:Kiel Bay\, Baltic Sea</t>
  </si>
  <si>
    <t>Illumina MiSeq</t>
  </si>
  <si>
    <t>ABS-J01</t>
  </si>
  <si>
    <t>wild jellyfish collected in Kiel Bay</t>
  </si>
  <si>
    <t>54.2015 N 10.0927 E</t>
  </si>
  <si>
    <t>BS_1-2K</t>
  </si>
  <si>
    <t>PAIRED</t>
  </si>
  <si>
    <t>size fractionation</t>
  </si>
  <si>
    <t>GENOMIC</t>
  </si>
  <si>
    <t>3,198</t>
  </si>
  <si>
    <t>1,634</t>
  </si>
  <si>
    <t>Atlantic</t>
  </si>
  <si>
    <t>Aurelia aurita</t>
  </si>
  <si>
    <t>ILLUMINA</t>
  </si>
  <si>
    <t>09/10/2018 21:00</t>
  </si>
  <si>
    <t>SRS3897445</t>
  </si>
  <si>
    <t>Aurelia_jellyfish_1</t>
  </si>
  <si>
    <t>male</t>
  </si>
  <si>
    <t>SRP164891</t>
  </si>
  <si>
    <t>spermatozoa</t>
  </si>
  <si>
    <t>2/12</t>
  </si>
  <si>
    <t>SRR7992471</t>
  </si>
  <si>
    <t>349</t>
  </si>
  <si>
    <t>916,497,587</t>
  </si>
  <si>
    <t>509,414,531</t>
  </si>
  <si>
    <t>SRX4823604</t>
  </si>
  <si>
    <t>BS_2-3K</t>
  </si>
  <si>
    <t>916</t>
  </si>
  <si>
    <t>485</t>
  </si>
  <si>
    <t>3/12</t>
  </si>
  <si>
    <t>SRR7992472</t>
  </si>
  <si>
    <t>337</t>
  </si>
  <si>
    <t>4,389,050,329</t>
  </si>
  <si>
    <t>2,064,196,694</t>
  </si>
  <si>
    <t>fastq,sra</t>
  </si>
  <si>
    <t>gs,s3,ncbi</t>
  </si>
  <si>
    <t>SRX4823603</t>
  </si>
  <si>
    <t>lib36</t>
  </si>
  <si>
    <t>4,389</t>
  </si>
  <si>
    <t>1,968</t>
  </si>
  <si>
    <t>4/12</t>
  </si>
  <si>
    <t>SRR7992473</t>
  </si>
  <si>
    <t>351</t>
  </si>
  <si>
    <t>4,518,915,453</t>
  </si>
  <si>
    <t>2,161,273,006</t>
  </si>
  <si>
    <t>ncbi.public,gs.US,s3.us-east-1</t>
  </si>
  <si>
    <t>SRX4823602</t>
  </si>
  <si>
    <t>lib37</t>
  </si>
  <si>
    <t>4,518</t>
  </si>
  <si>
    <t>2,061</t>
  </si>
  <si>
    <t>5/12</t>
  </si>
  <si>
    <t>SRR7992474</t>
  </si>
  <si>
    <t>620</t>
  </si>
  <si>
    <t>13,996,187,046</t>
  </si>
  <si>
    <t>8,083,598,457</t>
  </si>
  <si>
    <t>gs,ncbi,s3</t>
  </si>
  <si>
    <t>gs.US,ncbi.public,s3.us-east-1</t>
  </si>
  <si>
    <t>SRX4823601</t>
  </si>
  <si>
    <t>lib34</t>
  </si>
  <si>
    <t>RANDOM</t>
  </si>
  <si>
    <t>25,705</t>
  </si>
  <si>
    <t>15,514</t>
  </si>
  <si>
    <t>6/12</t>
  </si>
  <si>
    <t>SRR7992475</t>
  </si>
  <si>
    <t>615</t>
  </si>
  <si>
    <t>10,693,452,366</t>
  </si>
  <si>
    <t>6,248,382,135</t>
  </si>
  <si>
    <t>s3,ncbi,gs</t>
  </si>
  <si>
    <t>gs.US,s3.us-east-1,ncbi.public</t>
  </si>
  <si>
    <t>SRX4823600</t>
  </si>
  <si>
    <t>lib209</t>
  </si>
  <si>
    <t>13,996</t>
  </si>
  <si>
    <t>7,709</t>
  </si>
  <si>
    <t>7/12</t>
  </si>
  <si>
    <t>SRR7992476</t>
  </si>
  <si>
    <t>617</t>
  </si>
  <si>
    <t>25,705,154,875</t>
  </si>
  <si>
    <t>16,268,048,334</t>
  </si>
  <si>
    <t>SRX4823599</t>
  </si>
  <si>
    <t>lib11</t>
  </si>
  <si>
    <t>3,105</t>
  </si>
  <si>
    <t>2,008</t>
  </si>
  <si>
    <t>8/12</t>
  </si>
  <si>
    <t>SRR7992477</t>
  </si>
  <si>
    <t>610</t>
  </si>
  <si>
    <t>3,105,687,951</t>
  </si>
  <si>
    <t>2,106,348,075</t>
  </si>
  <si>
    <t>ncbi,gs,s3</t>
  </si>
  <si>
    <t>s3.us-east-1,ncbi.public,gs.US</t>
  </si>
  <si>
    <t>SRX4823598</t>
  </si>
  <si>
    <t>lib12</t>
  </si>
  <si>
    <t>1,342</t>
  </si>
  <si>
    <t>723</t>
  </si>
  <si>
    <t>9/12</t>
  </si>
  <si>
    <t>SRR7992478</t>
  </si>
  <si>
    <t>1,688,285,734</t>
  </si>
  <si>
    <t>954,244,541</t>
  </si>
  <si>
    <t>SRX4823597</t>
  </si>
  <si>
    <t>BS_4-5K</t>
  </si>
  <si>
    <t>533</t>
  </si>
  <si>
    <t>286</t>
  </si>
  <si>
    <t>10/12</t>
  </si>
  <si>
    <t>SRR7992479</t>
  </si>
  <si>
    <t>356</t>
  </si>
  <si>
    <t>1,342,915,890</t>
  </si>
  <si>
    <t>759,123,902</t>
  </si>
  <si>
    <t>ncbi,s3,gs</t>
  </si>
  <si>
    <t>SRX4823596</t>
  </si>
  <si>
    <t>BS_6-8K</t>
  </si>
  <si>
    <t>2,050</t>
  </si>
  <si>
    <t>1,024</t>
  </si>
  <si>
    <t>11/12</t>
  </si>
  <si>
    <t>SRR7992488</t>
  </si>
  <si>
    <t>334</t>
  </si>
  <si>
    <t>533,052,337</t>
  </si>
  <si>
    <t>300,820,724</t>
  </si>
  <si>
    <t>SRX4823587</t>
  </si>
  <si>
    <t>BS_10-20K</t>
  </si>
  <si>
    <t>10,693</t>
  </si>
  <si>
    <t>5,958</t>
  </si>
  <si>
    <t>12/12</t>
  </si>
  <si>
    <t>SRR7992489</t>
  </si>
  <si>
    <t>336</t>
  </si>
  <si>
    <t>2,050,226,353</t>
  </si>
  <si>
    <t>1,074,637,128</t>
  </si>
  <si>
    <t>s3.us-east-1,gs.US,ncbi.public</t>
  </si>
  <si>
    <t>SRX4823586</t>
  </si>
  <si>
    <t>BS_20K</t>
  </si>
  <si>
    <t>1,688</t>
  </si>
  <si>
    <t>910</t>
  </si>
  <si>
    <t>2</t>
  </si>
  <si>
    <t>1/4</t>
  </si>
  <si>
    <t xml:space="preserve">1962980 </t>
  </si>
  <si>
    <t>SRR8040391</t>
  </si>
  <si>
    <t>333</t>
  </si>
  <si>
    <t>1,452,193,198</t>
  </si>
  <si>
    <t>PRJNA494062</t>
  </si>
  <si>
    <t>SAMN10234636</t>
  </si>
  <si>
    <t>801,508,023</t>
  </si>
  <si>
    <t>22/09/2013</t>
  </si>
  <si>
    <t>SRX4870924</t>
  </si>
  <si>
    <t>uncalculated</t>
  </si>
  <si>
    <t>missing</t>
  </si>
  <si>
    <t>jellyfish_7</t>
  </si>
  <si>
    <t>Laboratory culture Roscoff from OIST\, Marine Genomics Unit</t>
  </si>
  <si>
    <t>PO_5-7K</t>
  </si>
  <si>
    <t>1,452</t>
  </si>
  <si>
    <t>764</t>
  </si>
  <si>
    <t>Pacific,animals originally obtained from Dr. Jarms - University of Hamburg</t>
  </si>
  <si>
    <t>Aurelia aurita complex sp. Pacific</t>
  </si>
  <si>
    <t>12/10/2018 21:00</t>
  </si>
  <si>
    <t>SRS3925909</t>
  </si>
  <si>
    <t>Aurelia_jellyfish_7</t>
  </si>
  <si>
    <t>SRP165275</t>
  </si>
  <si>
    <t>mesoglea cells</t>
  </si>
  <si>
    <t>2/4</t>
  </si>
  <si>
    <t>SRR8040393</t>
  </si>
  <si>
    <t>20,669,825,631</t>
  </si>
  <si>
    <t>12,821,187,485</t>
  </si>
  <si>
    <t>SRX4870922</t>
  </si>
  <si>
    <t>lib13</t>
  </si>
  <si>
    <t>20,669</t>
  </si>
  <si>
    <t>12,227</t>
  </si>
  <si>
    <t>3/4</t>
  </si>
  <si>
    <t>SRR8040394</t>
  </si>
  <si>
    <t>341</t>
  </si>
  <si>
    <t>1,226,315,087</t>
  </si>
  <si>
    <t>681,120,772</t>
  </si>
  <si>
    <t>SRX4870921</t>
  </si>
  <si>
    <t>PO_3-5K</t>
  </si>
  <si>
    <t>1,226</t>
  </si>
  <si>
    <t>649</t>
  </si>
  <si>
    <t>4/4</t>
  </si>
  <si>
    <t>SRR8040392</t>
  </si>
  <si>
    <t>3,287,901,462</t>
  </si>
  <si>
    <t>1,804,121,584</t>
  </si>
  <si>
    <t>SRX4870923</t>
  </si>
  <si>
    <t>PO_8-15K</t>
  </si>
  <si>
    <t>3,287</t>
  </si>
  <si>
    <t>1,720</t>
  </si>
  <si>
    <t>3</t>
  </si>
  <si>
    <t>1/9</t>
  </si>
  <si>
    <t>Gold et al 2019</t>
  </si>
  <si>
    <t>Salting-out precipitation</t>
  </si>
  <si>
    <t>SRR7866923</t>
  </si>
  <si>
    <t>WGS</t>
  </si>
  <si>
    <t>1573</t>
  </si>
  <si>
    <t>2,918,179,382</t>
  </si>
  <si>
    <t>PRJNA490213</t>
  </si>
  <si>
    <t>SAMN10030708</t>
  </si>
  <si>
    <t>2,064,575,978</t>
  </si>
  <si>
    <t>UNIVERSITY OF CALIFORNIA, DAVIS</t>
  </si>
  <si>
    <t>2011</t>
  </si>
  <si>
    <t>sra,pacbio_native</t>
  </si>
  <si>
    <t>SRX4706103</t>
  </si>
  <si>
    <t>USA</t>
  </si>
  <si>
    <t>North America</t>
  </si>
  <si>
    <t>USA: San Diego\, CA</t>
  </si>
  <si>
    <t>David Gold</t>
  </si>
  <si>
    <t>PacBio RS II</t>
  </si>
  <si>
    <t>SP1</t>
  </si>
  <si>
    <t>PacBio-1</t>
  </si>
  <si>
    <t>SINGLE</t>
  </si>
  <si>
    <t>2,918</t>
  </si>
  <si>
    <t>PACBIO_SMRT</t>
  </si>
  <si>
    <t>16/09/2018 21:00</t>
  </si>
  <si>
    <t>SRS3778911</t>
  </si>
  <si>
    <t>Aurelia aurita (SP1 isolate, clonal genome strain)</t>
  </si>
  <si>
    <t>SRP161799</t>
  </si>
  <si>
    <t>polyp</t>
  </si>
  <si>
    <t>2/9</t>
  </si>
  <si>
    <t>SRR7834587</t>
  </si>
  <si>
    <t>102</t>
  </si>
  <si>
    <t>6,697,554,804</t>
  </si>
  <si>
    <t>3,506,950,461</t>
  </si>
  <si>
    <t>SRX4685550</t>
  </si>
  <si>
    <t>Illumina HiSeq 2500</t>
  </si>
  <si>
    <t>C1R88ACXX</t>
  </si>
  <si>
    <t>6,697</t>
  </si>
  <si>
    <t>3,344</t>
  </si>
  <si>
    <t>13/09/2018 21:00</t>
  </si>
  <si>
    <t>3/9</t>
  </si>
  <si>
    <t>SRR7866321</t>
  </si>
  <si>
    <t>202</t>
  </si>
  <si>
    <t>37,907,125,878</t>
  </si>
  <si>
    <t>24,742,165,412</t>
  </si>
  <si>
    <t>SRX4705501</t>
  </si>
  <si>
    <t>Aurelia-8k-11k</t>
  </si>
  <si>
    <t>37,907</t>
  </si>
  <si>
    <t>23,595</t>
  </si>
  <si>
    <t>4/9</t>
  </si>
  <si>
    <t>SRR7866920</t>
  </si>
  <si>
    <t>500</t>
  </si>
  <si>
    <t>88,160,449,500</t>
  </si>
  <si>
    <t>52,835,847,976</t>
  </si>
  <si>
    <t>SRX4706100</t>
  </si>
  <si>
    <t>Illumina HiSeq 2000</t>
  </si>
  <si>
    <t>RGTK01A</t>
  </si>
  <si>
    <t>88,160</t>
  </si>
  <si>
    <t>50,388</t>
  </si>
  <si>
    <t>17/09/2018 21:00</t>
  </si>
  <si>
    <t>5/9</t>
  </si>
  <si>
    <t>SRR7889280</t>
  </si>
  <si>
    <t>46,629,434,570</t>
  </si>
  <si>
    <t>33,555,729,998</t>
  </si>
  <si>
    <t>SRX4726888</t>
  </si>
  <si>
    <t>LID48548_Part_5</t>
  </si>
  <si>
    <t>46,629</t>
  </si>
  <si>
    <t>32,001</t>
  </si>
  <si>
    <t>20/09/2018 21:00</t>
  </si>
  <si>
    <t>6/9</t>
  </si>
  <si>
    <t>SRR7889281</t>
  </si>
  <si>
    <t>65,914,803,214</t>
  </si>
  <si>
    <t>46,940,078,901</t>
  </si>
  <si>
    <t>SRX4726887</t>
  </si>
  <si>
    <t>LID48548_Part_3</t>
  </si>
  <si>
    <t>65,914</t>
  </si>
  <si>
    <t>44,765</t>
  </si>
  <si>
    <t>7/9</t>
  </si>
  <si>
    <t>SRR7889283</t>
  </si>
  <si>
    <t>94,292,836,440</t>
  </si>
  <si>
    <t>67,637,264,685</t>
  </si>
  <si>
    <t>SRX4726885</t>
  </si>
  <si>
    <t>LID48548_Part_1</t>
  </si>
  <si>
    <t>94,292</t>
  </si>
  <si>
    <t>64,503</t>
  </si>
  <si>
    <t>21/09/2018 21:00</t>
  </si>
  <si>
    <t>8/9</t>
  </si>
  <si>
    <t>SRR7889282</t>
  </si>
  <si>
    <t>84,705,796,250</t>
  </si>
  <si>
    <t>61,165,820,498</t>
  </si>
  <si>
    <t>SRX4726886</t>
  </si>
  <si>
    <t>LID48548_Part_4</t>
  </si>
  <si>
    <t>84,705</t>
  </si>
  <si>
    <t>58,332</t>
  </si>
  <si>
    <t>9/9</t>
  </si>
  <si>
    <t>SRR7889284</t>
  </si>
  <si>
    <t>84,446,889,416</t>
  </si>
  <si>
    <t>60,954,195,094</t>
  </si>
  <si>
    <t>SRX4726884</t>
  </si>
  <si>
    <t>LID48548_Part_2</t>
  </si>
  <si>
    <t>84,446</t>
  </si>
  <si>
    <t>58,130</t>
  </si>
  <si>
    <t>4</t>
  </si>
  <si>
    <t>1/2</t>
  </si>
  <si>
    <t>IRIDIAN GENOMES</t>
  </si>
  <si>
    <t>SRR7906069</t>
  </si>
  <si>
    <t>300</t>
  </si>
  <si>
    <t>21,075,132,900</t>
  </si>
  <si>
    <t>PRJNA493278</t>
  </si>
  <si>
    <t>SAMN10133844</t>
  </si>
  <si>
    <t>wild caught</t>
  </si>
  <si>
    <t>7,501,871,593</t>
  </si>
  <si>
    <t>2018</t>
  </si>
  <si>
    <t>SRX4742222</t>
  </si>
  <si>
    <t>HiSeq X Ten</t>
  </si>
  <si>
    <t>EDW9GTL7WV</t>
  </si>
  <si>
    <t>wild collected</t>
  </si>
  <si>
    <t>aurelia_coerulea_pass_00</t>
  </si>
  <si>
    <t>21,075</t>
  </si>
  <si>
    <t>7,154</t>
  </si>
  <si>
    <t>Aurelia coerulea</t>
  </si>
  <si>
    <t>25/09/2018 21:00</t>
  </si>
  <si>
    <t>SRS3823534</t>
  </si>
  <si>
    <t>SRP162690</t>
  </si>
  <si>
    <t>tissue</t>
  </si>
  <si>
    <t>2/2</t>
  </si>
  <si>
    <t>SRR11349969</t>
  </si>
  <si>
    <t>609</t>
  </si>
  <si>
    <t>584,917,828</t>
  </si>
  <si>
    <t>147,023,570</t>
  </si>
  <si>
    <t>SRX7951836</t>
  </si>
  <si>
    <t>aurelia_coerulea_spa_1</t>
  </si>
  <si>
    <t>584</t>
  </si>
  <si>
    <t>140</t>
  </si>
  <si>
    <t>18/03/2020 21:00</t>
  </si>
  <si>
    <t>5</t>
  </si>
  <si>
    <t>2039479</t>
  </si>
  <si>
    <t>Pelagiidae</t>
  </si>
  <si>
    <t>Chrysaora</t>
  </si>
  <si>
    <t>Chrysaora achlyos</t>
  </si>
  <si>
    <t>SRR7906160</t>
  </si>
  <si>
    <t>22,618,428,600</t>
  </si>
  <si>
    <t>PRJNA493291</t>
  </si>
  <si>
    <t>SAMN10133888</t>
  </si>
  <si>
    <t>8,515,299,612</t>
  </si>
  <si>
    <t>SRX4742301</t>
  </si>
  <si>
    <t>B3DMF6IZ4F</t>
  </si>
  <si>
    <t>chrysaora achlyos_pass_00</t>
  </si>
  <si>
    <t>22,618</t>
  </si>
  <si>
    <t>8,120</t>
  </si>
  <si>
    <t>25/09/2018  21:00</t>
  </si>
  <si>
    <t>SRS3823613</t>
  </si>
  <si>
    <t>SRP162693</t>
  </si>
  <si>
    <t>SRR11534220</t>
  </si>
  <si>
    <t>657</t>
  </si>
  <si>
    <t>434,429,523</t>
  </si>
  <si>
    <t>109,341,827</t>
  </si>
  <si>
    <t>SRX8105275</t>
  </si>
  <si>
    <t>chrysaora_achlyos_spa_1</t>
  </si>
  <si>
    <t>434</t>
  </si>
  <si>
    <t>104</t>
  </si>
  <si>
    <t>12/04/2020  21:00</t>
  </si>
  <si>
    <t>6</t>
  </si>
  <si>
    <t>2039481</t>
  </si>
  <si>
    <t>Chrysaora chesapeakei</t>
  </si>
  <si>
    <t>SRR7908726</t>
  </si>
  <si>
    <t>20,292,855,000</t>
  </si>
  <si>
    <t>PRJNA484605</t>
  </si>
  <si>
    <t>SAMN10138027</t>
  </si>
  <si>
    <t>7,838,283,640</t>
  </si>
  <si>
    <t>SRX4744852</t>
  </si>
  <si>
    <t>F8L8QN5A33</t>
  </si>
  <si>
    <t>chrysaora_chesapeakei_pass_00</t>
  </si>
  <si>
    <t>20,292</t>
  </si>
  <si>
    <t>7,475</t>
  </si>
  <si>
    <t>27/09/2018 21:00</t>
  </si>
  <si>
    <t>SRS3856471</t>
  </si>
  <si>
    <t>Chrysaora chesapeakei genome sequencing</t>
  </si>
  <si>
    <t>SRP162739</t>
  </si>
  <si>
    <t>SRR11534427</t>
  </si>
  <si>
    <t>782</t>
  </si>
  <si>
    <t>457,685,957</t>
  </si>
  <si>
    <t>115,176,214</t>
  </si>
  <si>
    <t>SRX8105482</t>
  </si>
  <si>
    <t>chrysaora_chesapeakei_spa_1</t>
  </si>
  <si>
    <t>457</t>
  </si>
  <si>
    <t>109</t>
  </si>
  <si>
    <t>12/04/2020 21:00</t>
  </si>
  <si>
    <t>7</t>
  </si>
  <si>
    <t>880219</t>
  </si>
  <si>
    <t>Chrysaora fuscescens</t>
  </si>
  <si>
    <t>SRR7908727</t>
  </si>
  <si>
    <t>21,379,683,300</t>
  </si>
  <si>
    <t>PRJNA493610</t>
  </si>
  <si>
    <t>SAMN10138028</t>
  </si>
  <si>
    <t>8,041,402,841</t>
  </si>
  <si>
    <t>SRX4744853</t>
  </si>
  <si>
    <t>86EERA6G9K</t>
  </si>
  <si>
    <t>whole organism</t>
  </si>
  <si>
    <t>chrysaora_fuscescens_pass_00</t>
  </si>
  <si>
    <t>21,379</t>
  </si>
  <si>
    <t>7,668</t>
  </si>
  <si>
    <t>SRS3856472</t>
  </si>
  <si>
    <t>SRP162740</t>
  </si>
  <si>
    <t>SRR11537591</t>
  </si>
  <si>
    <t>891</t>
  </si>
  <si>
    <t>266,740,798</t>
  </si>
  <si>
    <t>67,287,355</t>
  </si>
  <si>
    <t>SRX8108646</t>
  </si>
  <si>
    <t>chrysaora_fuscescens_spa_1</t>
  </si>
  <si>
    <t>266</t>
  </si>
  <si>
    <t>64</t>
  </si>
  <si>
    <t>13/04/2020 21:00</t>
  </si>
  <si>
    <t>8</t>
  </si>
  <si>
    <t>1/1</t>
  </si>
  <si>
    <t>6148</t>
  </si>
  <si>
    <t>Chrysaora quinquecirrha</t>
  </si>
  <si>
    <t>Xia et al 2020 (2)</t>
  </si>
  <si>
    <t>Qiagen Blood &amp; Cell Culture DNA Mini Kit</t>
  </si>
  <si>
    <t>SRR12549609</t>
  </si>
  <si>
    <t>Hi-C</t>
  </si>
  <si>
    <t>118,446,846,000</t>
  </si>
  <si>
    <t>PRJNA658826</t>
  </si>
  <si>
    <t>SAMN15890707</t>
  </si>
  <si>
    <t>38,450,651,034</t>
  </si>
  <si>
    <t>CENTER FOR ECOLOGICAL AND ENVIRONMENTAL SCIENCES</t>
  </si>
  <si>
    <t>01/08/2019</t>
  </si>
  <si>
    <t>SRX9038828</t>
  </si>
  <si>
    <t>Pacific Ocean</t>
  </si>
  <si>
    <t>Illumina NovaSeq 6000</t>
  </si>
  <si>
    <t>China</t>
  </si>
  <si>
    <t>Chrysaora quinquecirrha Hi-C sequence</t>
  </si>
  <si>
    <t>DNase</t>
  </si>
  <si>
    <t>118,446</t>
  </si>
  <si>
    <t>36,669</t>
  </si>
  <si>
    <t>30/08/2020 21:00</t>
  </si>
  <si>
    <t>SRS7289229</t>
  </si>
  <si>
    <t>Chrysaora quinquecirrha muscle sample for Hi-C sequencing</t>
  </si>
  <si>
    <t>SRP279391</t>
  </si>
  <si>
    <t>muscle</t>
  </si>
  <si>
    <t>9</t>
  </si>
  <si>
    <t>Xia et al 2020</t>
  </si>
  <si>
    <t>SRR9964709</t>
  </si>
  <si>
    <t>23,048</t>
  </si>
  <si>
    <t>81,118,474,731</t>
  </si>
  <si>
    <t>PRJNA555711</t>
  </si>
  <si>
    <t>SAMN12326774</t>
  </si>
  <si>
    <t>68,292,326,553</t>
  </si>
  <si>
    <t>01/12/2018</t>
  </si>
  <si>
    <t>SRX6712224</t>
  </si>
  <si>
    <t>GridION</t>
  </si>
  <si>
    <t>Muscle-nanopore</t>
  </si>
  <si>
    <t>81,118</t>
  </si>
  <si>
    <t>65,128</t>
  </si>
  <si>
    <t>OXFORD_NANOPORE</t>
  </si>
  <si>
    <t>01/03/2020 21:00</t>
  </si>
  <si>
    <t>SRS5265326</t>
  </si>
  <si>
    <t>The muscle sample of Chrysaora quinquecirrha</t>
  </si>
  <si>
    <t>SRP218300</t>
  </si>
  <si>
    <t>SRR9964710</t>
  </si>
  <si>
    <t>51,456,748,800</t>
  </si>
  <si>
    <t>35,957,981,252</t>
  </si>
  <si>
    <t>SRX6712223</t>
  </si>
  <si>
    <t>Muscle-illumina</t>
  </si>
  <si>
    <t>51,456</t>
  </si>
  <si>
    <t>34,292</t>
  </si>
  <si>
    <t>10</t>
  </si>
  <si>
    <t>128131</t>
  </si>
  <si>
    <t xml:space="preserve">Sanderia </t>
  </si>
  <si>
    <t>Sanderia malayensis</t>
  </si>
  <si>
    <t>Nong et al 2020</t>
  </si>
  <si>
    <t>SRR11638239</t>
  </si>
  <si>
    <t>98</t>
  </si>
  <si>
    <t>33,910,701,958</t>
  </si>
  <si>
    <t>PRJNA505074</t>
  </si>
  <si>
    <t>SAMN14766822</t>
  </si>
  <si>
    <t>13,732,579,602</t>
  </si>
  <si>
    <t>THE CHINESE UNIVERSITY OF HONG KONG</t>
  </si>
  <si>
    <t>2016</t>
  </si>
  <si>
    <t>SRX8202075</t>
  </si>
  <si>
    <t>Hong Kong</t>
  </si>
  <si>
    <t>Asia</t>
  </si>
  <si>
    <t>Illumina HiSeq 4000</t>
  </si>
  <si>
    <t>field collection</t>
  </si>
  <si>
    <t>South China Sea</t>
  </si>
  <si>
    <t>sanderia5k</t>
  </si>
  <si>
    <t>PCR</t>
  </si>
  <si>
    <t>33,910</t>
  </si>
  <si>
    <t>13,096</t>
  </si>
  <si>
    <t>28/04/2020 21:00</t>
  </si>
  <si>
    <t>SRS6560150</t>
  </si>
  <si>
    <t>san_5k</t>
  </si>
  <si>
    <t>SRP168457</t>
  </si>
  <si>
    <t>whole body 9</t>
  </si>
  <si>
    <t>SRR11648164</t>
  </si>
  <si>
    <t>249</t>
  </si>
  <si>
    <t>21,579,617,870</t>
  </si>
  <si>
    <t>SAMN14775092</t>
  </si>
  <si>
    <t>12,672,267,216</t>
  </si>
  <si>
    <t>SRX8209309</t>
  </si>
  <si>
    <t>sanderia800</t>
  </si>
  <si>
    <t>21,579</t>
  </si>
  <si>
    <t>12,085</t>
  </si>
  <si>
    <t>SRS6569555</t>
  </si>
  <si>
    <t>ns_800</t>
  </si>
  <si>
    <t>whole body 4</t>
  </si>
  <si>
    <t>SRR11648165</t>
  </si>
  <si>
    <t>39,090,810,458</t>
  </si>
  <si>
    <t>SAMN14775091</t>
  </si>
  <si>
    <t>18,861,683,823</t>
  </si>
  <si>
    <t>SRX8209308</t>
  </si>
  <si>
    <t>sanderia500</t>
  </si>
  <si>
    <t>39,090</t>
  </si>
  <si>
    <t>17,987</t>
  </si>
  <si>
    <t>SRS6569554</t>
  </si>
  <si>
    <t>ns_500</t>
  </si>
  <si>
    <t>whole body 3</t>
  </si>
  <si>
    <t>SRR11648166</t>
  </si>
  <si>
    <t>35,969,309,745</t>
  </si>
  <si>
    <t>SAMN14775090</t>
  </si>
  <si>
    <t>19,857,632,235</t>
  </si>
  <si>
    <t>SRX8209307</t>
  </si>
  <si>
    <t>sanderia300</t>
  </si>
  <si>
    <t>35,969</t>
  </si>
  <si>
    <t>18,937</t>
  </si>
  <si>
    <t>SRS6569553</t>
  </si>
  <si>
    <t>ns_300</t>
  </si>
  <si>
    <t>whole body 2</t>
  </si>
  <si>
    <t>SRR11648167</t>
  </si>
  <si>
    <t>40,034,121,129</t>
  </si>
  <si>
    <t>SAMN14775089</t>
  </si>
  <si>
    <t>20,838,963,796</t>
  </si>
  <si>
    <t>SRX8209306</t>
  </si>
  <si>
    <t>sanderia200</t>
  </si>
  <si>
    <t>40,034</t>
  </si>
  <si>
    <t>19,873</t>
  </si>
  <si>
    <t>SRS6569552</t>
  </si>
  <si>
    <t>ns_200</t>
  </si>
  <si>
    <t>whole body 1</t>
  </si>
  <si>
    <t>SRR11648174</t>
  </si>
  <si>
    <t>272</t>
  </si>
  <si>
    <t>42,090,914,650</t>
  </si>
  <si>
    <t>SAMN14775107</t>
  </si>
  <si>
    <t>22,379,888,511</t>
  </si>
  <si>
    <t>SRX8209316</t>
  </si>
  <si>
    <t>sanderia10x</t>
  </si>
  <si>
    <t>42,090</t>
  </si>
  <si>
    <t>21,343</t>
  </si>
  <si>
    <t>01/05/2020 21:00</t>
  </si>
  <si>
    <t>SRS6569561</t>
  </si>
  <si>
    <t>san_10x</t>
  </si>
  <si>
    <t>whole body 10</t>
  </si>
  <si>
    <t>SRR11648394</t>
  </si>
  <si>
    <t>8,548</t>
  </si>
  <si>
    <t>21,249,472,162</t>
  </si>
  <si>
    <t>SAMN14775357</t>
  </si>
  <si>
    <t>14,877,881,790</t>
  </si>
  <si>
    <t>pacbio_native,sra</t>
  </si>
  <si>
    <t>SRX8209535</t>
  </si>
  <si>
    <t>sanderiaPacBio</t>
  </si>
  <si>
    <t>21,249</t>
  </si>
  <si>
    <t>14,188</t>
  </si>
  <si>
    <t>30/04/2020 21:00</t>
  </si>
  <si>
    <t>SRS6569775</t>
  </si>
  <si>
    <t>san_PacBio</t>
  </si>
  <si>
    <t>whole body 11</t>
  </si>
  <si>
    <t>SRR11722088</t>
  </si>
  <si>
    <t>65,787,451,500</t>
  </si>
  <si>
    <t>SAMN14846617</t>
  </si>
  <si>
    <t>26,540,177,295</t>
  </si>
  <si>
    <t>2017</t>
  </si>
  <si>
    <t>SRX8281386</t>
  </si>
  <si>
    <t>filed collection</t>
  </si>
  <si>
    <t>sanderia_hic</t>
  </si>
  <si>
    <t>65,787</t>
  </si>
  <si>
    <t>25,310</t>
  </si>
  <si>
    <t>06/05/2020 21:00</t>
  </si>
  <si>
    <t>SRS6606072</t>
  </si>
  <si>
    <t>SRR11722089</t>
  </si>
  <si>
    <t>68,352,108,000</t>
  </si>
  <si>
    <t>SAMN14846616</t>
  </si>
  <si>
    <t>27,415,151,254</t>
  </si>
  <si>
    <t>SRX8281385</t>
  </si>
  <si>
    <t>sanderia_chicago</t>
  </si>
  <si>
    <t>68,352</t>
  </si>
  <si>
    <t>26,145</t>
  </si>
  <si>
    <t>SRS6606071</t>
  </si>
  <si>
    <t>11</t>
  </si>
  <si>
    <t>1/7</t>
  </si>
  <si>
    <t>321803</t>
  </si>
  <si>
    <t>Rhizostomeae</t>
  </si>
  <si>
    <t>Rhizostomatidae</t>
  </si>
  <si>
    <t>Nemopilema</t>
  </si>
  <si>
    <t>Nemopilema nomurai</t>
  </si>
  <si>
    <t>Kim et al 2020</t>
  </si>
  <si>
    <t>CTAB</t>
  </si>
  <si>
    <t>SRR6298207</t>
  </si>
  <si>
    <t>200</t>
  </si>
  <si>
    <t>14,125,448,200</t>
  </si>
  <si>
    <t>PRJNA415234</t>
  </si>
  <si>
    <t>SAMN07819368</t>
  </si>
  <si>
    <t>9,376,530,993</t>
  </si>
  <si>
    <t>ULSAN NATIONAL INSTITUTE OF SCIENCE AND TECHNOLOGY</t>
  </si>
  <si>
    <t>12/09/2013</t>
  </si>
  <si>
    <t>SRX3399148</t>
  </si>
  <si>
    <t>South Korea</t>
  </si>
  <si>
    <t>South Korea: Tongyong</t>
  </si>
  <si>
    <t>NNO-Tongyong01</t>
  </si>
  <si>
    <t>NNO_MATE_15Kb</t>
  </si>
  <si>
    <t>14,125</t>
  </si>
  <si>
    <t>8,942</t>
  </si>
  <si>
    <t>06/12/2018 22:00</t>
  </si>
  <si>
    <t>SRS2693315</t>
  </si>
  <si>
    <t>SRP125121</t>
  </si>
  <si>
    <t>wild individual from local area</t>
  </si>
  <si>
    <t>Medusa bell</t>
  </si>
  <si>
    <t>2/7</t>
  </si>
  <si>
    <t>SRR6298208</t>
  </si>
  <si>
    <t>14,370,117,000</t>
  </si>
  <si>
    <t>9,602,215,703</t>
  </si>
  <si>
    <t>SRX3399147</t>
  </si>
  <si>
    <t>NNO_MATE_20Kb</t>
  </si>
  <si>
    <t>14,370</t>
  </si>
  <si>
    <t>9,157</t>
  </si>
  <si>
    <t>3/7</t>
  </si>
  <si>
    <t>SRR6298209</t>
  </si>
  <si>
    <t>22,724,464,498</t>
  </si>
  <si>
    <t>15,505,361,625</t>
  </si>
  <si>
    <t>SRX3399146</t>
  </si>
  <si>
    <t>NNO_MATE_10Kb</t>
  </si>
  <si>
    <t>22,724</t>
  </si>
  <si>
    <t>14,787</t>
  </si>
  <si>
    <t>4/7</t>
  </si>
  <si>
    <t>SRR6298210</t>
  </si>
  <si>
    <t>26,990,759,442</t>
  </si>
  <si>
    <t>18,364,274,690</t>
  </si>
  <si>
    <t>SRX3399145</t>
  </si>
  <si>
    <t>NNO_MATE_5Kb</t>
  </si>
  <si>
    <t>26,990</t>
  </si>
  <si>
    <t>17,513</t>
  </si>
  <si>
    <t>5/7</t>
  </si>
  <si>
    <t>SRR6298211</t>
  </si>
  <si>
    <t>8,296</t>
  </si>
  <si>
    <t>36,764,353,866</t>
  </si>
  <si>
    <t>25,529,316,018</t>
  </si>
  <si>
    <t>SRX3399144</t>
  </si>
  <si>
    <t>NNO_PacBio</t>
  </si>
  <si>
    <t>36,764</t>
  </si>
  <si>
    <t>24,346</t>
  </si>
  <si>
    <t>6/7</t>
  </si>
  <si>
    <t>SRR6298213</t>
  </si>
  <si>
    <t>18,485,103,600</t>
  </si>
  <si>
    <t>11,657,121,921</t>
  </si>
  <si>
    <t>SRX3399142</t>
  </si>
  <si>
    <t>NNO_PE_400bp</t>
  </si>
  <si>
    <t>18,485</t>
  </si>
  <si>
    <t>11,117</t>
  </si>
  <si>
    <t>7/7</t>
  </si>
  <si>
    <t>SRR6298214</t>
  </si>
  <si>
    <t>5,560</t>
  </si>
  <si>
    <t>1,922,851,266</t>
  </si>
  <si>
    <t>1,229,425,042</t>
  </si>
  <si>
    <t>SRX3399141</t>
  </si>
  <si>
    <t>NNO_TSLR</t>
  </si>
  <si>
    <t>1,922</t>
  </si>
  <si>
    <t>1,172</t>
  </si>
  <si>
    <t>12</t>
  </si>
  <si>
    <t>499914</t>
  </si>
  <si>
    <t>Rhopilema</t>
  </si>
  <si>
    <t>Rhopilema esculentum</t>
  </si>
  <si>
    <t>SRR11648393</t>
  </si>
  <si>
    <t>5,818</t>
  </si>
  <si>
    <t>8,036,359,407</t>
  </si>
  <si>
    <t>SAMN14775358</t>
  </si>
  <si>
    <t>5,577,778,207</t>
  </si>
  <si>
    <t>SRX8209536</t>
  </si>
  <si>
    <t>ediblePacBio</t>
  </si>
  <si>
    <t>8,036</t>
  </si>
  <si>
    <t>5,319</t>
  </si>
  <si>
    <t>SRS6569776</t>
  </si>
  <si>
    <t>edi_PacBio</t>
  </si>
  <si>
    <t xml:space="preserve">Rhopilema esculentum </t>
  </si>
  <si>
    <t>SRR11678130</t>
  </si>
  <si>
    <t>250</t>
  </si>
  <si>
    <t>26,382,125,000</t>
  </si>
  <si>
    <t>SAMN14832298</t>
  </si>
  <si>
    <t>13,773,491,286</t>
  </si>
  <si>
    <t>SRX8239037</t>
  </si>
  <si>
    <t>edible300</t>
  </si>
  <si>
    <t>26,382</t>
  </si>
  <si>
    <t>13,135</t>
  </si>
  <si>
    <t>05/05/2020 21:00</t>
  </si>
  <si>
    <t>SRS6588980</t>
  </si>
  <si>
    <t>edw7_300</t>
  </si>
  <si>
    <t>whole body 6</t>
  </si>
  <si>
    <t>SRR11678129</t>
  </si>
  <si>
    <t>23,198,936,750</t>
  </si>
  <si>
    <t>SAMN14832297</t>
  </si>
  <si>
    <t>14,546,794,295</t>
  </si>
  <si>
    <t>SRX8239036</t>
  </si>
  <si>
    <t>edible800</t>
  </si>
  <si>
    <t>23,198</t>
  </si>
  <si>
    <t>13,872</t>
  </si>
  <si>
    <t>SRS6588979</t>
  </si>
  <si>
    <t>edw7_800</t>
  </si>
  <si>
    <t>SRR11678131</t>
  </si>
  <si>
    <t>39,697,351,500</t>
  </si>
  <si>
    <t>SAMN14832296</t>
  </si>
  <si>
    <t>20,656,882,262</t>
  </si>
  <si>
    <t>SRX8239038</t>
  </si>
  <si>
    <t>edible500</t>
  </si>
  <si>
    <t>39,697</t>
  </si>
  <si>
    <t>19,699</t>
  </si>
  <si>
    <t>SRS6588981</t>
  </si>
  <si>
    <t>edw7_500</t>
  </si>
  <si>
    <t>whole body 7</t>
  </si>
  <si>
    <t>SRR11638252</t>
  </si>
  <si>
    <t>25,563,552,250</t>
  </si>
  <si>
    <t>SAMN14770369</t>
  </si>
  <si>
    <t>12,590,595,952</t>
  </si>
  <si>
    <t>SRX8202088</t>
  </si>
  <si>
    <t>edible200</t>
  </si>
  <si>
    <t>25,563</t>
  </si>
  <si>
    <t>12,007</t>
  </si>
  <si>
    <t>SRS6560163</t>
  </si>
  <si>
    <t>edw7_200</t>
  </si>
  <si>
    <t>whole body 5</t>
  </si>
  <si>
    <t>SRR11649085</t>
  </si>
  <si>
    <t>61,072,192,200</t>
  </si>
  <si>
    <t>SAMN14775428</t>
  </si>
  <si>
    <t>28,921,346,018</t>
  </si>
  <si>
    <t>SRX8210228</t>
  </si>
  <si>
    <t>edible_hic</t>
  </si>
  <si>
    <t>61,072</t>
  </si>
  <si>
    <t>27,581</t>
  </si>
  <si>
    <t>29/04/2020 21:00</t>
  </si>
  <si>
    <t>SRS6570467</t>
  </si>
  <si>
    <t>SRR11649086</t>
  </si>
  <si>
    <t>46,011,930,000</t>
  </si>
  <si>
    <t>SAMN14775427</t>
  </si>
  <si>
    <t>22,959,552,535</t>
  </si>
  <si>
    <t>SRX8210227</t>
  </si>
  <si>
    <t>edible_chi</t>
  </si>
  <si>
    <t>46,011</t>
  </si>
  <si>
    <t>21,895</t>
  </si>
  <si>
    <t>SRS6570466</t>
  </si>
  <si>
    <t>edible_chicago</t>
  </si>
  <si>
    <t>13</t>
  </si>
  <si>
    <t>Li et al 2020</t>
  </si>
  <si>
    <t>TIANamp Marine Animal DNA Kit</t>
  </si>
  <si>
    <t>SRR8617500</t>
  </si>
  <si>
    <t>22,810,473,600</t>
  </si>
  <si>
    <t>PRJNA523480</t>
  </si>
  <si>
    <t>SAMN10979281</t>
  </si>
  <si>
    <t>8,311,603,676</t>
  </si>
  <si>
    <t>LIAONING OCEAN AND FISHERIES SCIENCE RESEARCH INSITITUTE</t>
  </si>
  <si>
    <t>19/08/2017</t>
  </si>
  <si>
    <t>DNA extracted from the epidermis of an adult flame jellyish (Rhopilema esculentum), HTGS</t>
  </si>
  <si>
    <t>SRX5416401</t>
  </si>
  <si>
    <t>China: Yingkou\, Liaoning</t>
  </si>
  <si>
    <t>natural population</t>
  </si>
  <si>
    <t>Yingkou</t>
  </si>
  <si>
    <t>40.483 N 122.227 E</t>
  </si>
  <si>
    <t>SUB5212323</t>
  </si>
  <si>
    <t>22,810</t>
  </si>
  <si>
    <t>7,926</t>
  </si>
  <si>
    <t>starved for 2 days</t>
  </si>
  <si>
    <t>03/03/2020 21:00</t>
  </si>
  <si>
    <t>SRS4397100</t>
  </si>
  <si>
    <t>WGS data of R. esculentum</t>
  </si>
  <si>
    <t>SRP186736</t>
  </si>
  <si>
    <t>ectoderm tissue</t>
  </si>
  <si>
    <t>SRR8617499</t>
  </si>
  <si>
    <t>42,694,853,998</t>
  </si>
  <si>
    <t>SAMN10979282</t>
  </si>
  <si>
    <t>10,792,890,701</t>
  </si>
  <si>
    <t>SRX5416402</t>
  </si>
  <si>
    <t>Sequel</t>
  </si>
  <si>
    <t>HTGS1</t>
  </si>
  <si>
    <t>42,694</t>
  </si>
  <si>
    <t>10,292</t>
  </si>
  <si>
    <t>SRS4397101</t>
  </si>
  <si>
    <t>HTGS data of Rhopilema esculentum</t>
  </si>
  <si>
    <t>14</t>
  </si>
  <si>
    <t xml:space="preserve">114796 </t>
  </si>
  <si>
    <t>Cassiopeidae</t>
  </si>
  <si>
    <t>Cassiopea</t>
  </si>
  <si>
    <t>Cassiopea andromeda</t>
  </si>
  <si>
    <t>University Medical Center Groningen (UMCG)</t>
  </si>
  <si>
    <t>SRR10386856</t>
  </si>
  <si>
    <t>2 months</t>
  </si>
  <si>
    <t>493</t>
  </si>
  <si>
    <t>62,197,085,887</t>
  </si>
  <si>
    <t>Andre Morandini\, University of Sao Paulo\, Brazil</t>
  </si>
  <si>
    <t>PRJNA576371</t>
  </si>
  <si>
    <t>SAMN12993007</t>
  </si>
  <si>
    <t>34,097,308,143</t>
  </si>
  <si>
    <t>UNIVERSITY MEDICAL CENTER GRONINGEN (UMCG)</t>
  </si>
  <si>
    <t>Andre Morandini</t>
  </si>
  <si>
    <t>01/10/2017</t>
  </si>
  <si>
    <t>1 m</t>
  </si>
  <si>
    <t>Young jellyfish</t>
  </si>
  <si>
    <t>marine water body [ENVO:00001999]</t>
  </si>
  <si>
    <t>SRX7087591</t>
  </si>
  <si>
    <t>Brazil</t>
  </si>
  <si>
    <t>South America</t>
  </si>
  <si>
    <t>Brazil:Cabo Frio</t>
  </si>
  <si>
    <t>MZUSP8509</t>
  </si>
  <si>
    <t>Marine</t>
  </si>
  <si>
    <t>22.8886 S 42.0117 W</t>
  </si>
  <si>
    <t>CAND_PE</t>
  </si>
  <si>
    <t>62,197</t>
  </si>
  <si>
    <t>32,517</t>
  </si>
  <si>
    <t>31/10/2020 21:00</t>
  </si>
  <si>
    <t>SRS5601792</t>
  </si>
  <si>
    <t>Candromeda_Cabofrio</t>
  </si>
  <si>
    <t>not determined</t>
  </si>
  <si>
    <t>SRP227992</t>
  </si>
  <si>
    <t>22 degrees celsius</t>
  </si>
  <si>
    <t>Oral Arms</t>
  </si>
  <si>
    <t>SRR10386857</t>
  </si>
  <si>
    <t>63,102,284,400</t>
  </si>
  <si>
    <t>20,825,003,557</t>
  </si>
  <si>
    <t>SRX7087590</t>
  </si>
  <si>
    <t>CAND_F10_1</t>
  </si>
  <si>
    <t>63,102</t>
  </si>
  <si>
    <t>19,860</t>
  </si>
  <si>
    <t>SRR10386858</t>
  </si>
  <si>
    <t>64,235,609,100</t>
  </si>
  <si>
    <t>20,988,556,225</t>
  </si>
  <si>
    <t>SRX7087589</t>
  </si>
  <si>
    <t>CAND_F8_1</t>
  </si>
  <si>
    <t>64,235</t>
  </si>
  <si>
    <t>20,016</t>
  </si>
  <si>
    <t>SRR10386859</t>
  </si>
  <si>
    <t>26,858,811,300</t>
  </si>
  <si>
    <t>8,822,572,594</t>
  </si>
  <si>
    <t>SRX7087588</t>
  </si>
  <si>
    <t>CAND_F4_1</t>
  </si>
  <si>
    <t>26,858</t>
  </si>
  <si>
    <t>8,413</t>
  </si>
  <si>
    <t>15</t>
  </si>
  <si>
    <t>12993</t>
  </si>
  <si>
    <t>Cassiopea xamachana</t>
  </si>
  <si>
    <t>Odhera et al 2019</t>
  </si>
  <si>
    <t xml:space="preserve">CTAB </t>
  </si>
  <si>
    <t>ERR2228271</t>
  </si>
  <si>
    <t>Cxam_T1A</t>
  </si>
  <si>
    <t>387</t>
  </si>
  <si>
    <t>21,972,407,607</t>
  </si>
  <si>
    <t>PRJEB23739</t>
  </si>
  <si>
    <t>SAMEA104446260</t>
  </si>
  <si>
    <t>10,940,452,299</t>
  </si>
  <si>
    <t>PENN STATE</t>
  </si>
  <si>
    <t>s3,ncbi,gs,ena</t>
  </si>
  <si>
    <t>gs.US,ena,ncbi.public,s3.us-east-1</t>
  </si>
  <si>
    <t>Cassiopea xamachana line asexually propogated from a single polyp</t>
  </si>
  <si>
    <t>ERC000011</t>
  </si>
  <si>
    <t>25/01/2018</t>
  </si>
  <si>
    <t>16/11/2018</t>
  </si>
  <si>
    <t>ERX2281610</t>
  </si>
  <si>
    <t>25/01/2018 15:04</t>
  </si>
  <si>
    <t>26/02/2018 15:00</t>
  </si>
  <si>
    <t>Cxam.ICPM</t>
  </si>
  <si>
    <t>unspecified</t>
  </si>
  <si>
    <t>21,972</t>
  </si>
  <si>
    <t>10,433</t>
  </si>
  <si>
    <t>25/01/2018 22:00</t>
  </si>
  <si>
    <t>ERS2064202</t>
  </si>
  <si>
    <t>female</t>
  </si>
  <si>
    <t>ERP105511</t>
  </si>
  <si>
    <t>T1-A</t>
  </si>
  <si>
    <t>Cassiopea xamachana T1-A</t>
  </si>
  <si>
    <t>ERR2228272</t>
  </si>
  <si>
    <t>389</t>
  </si>
  <si>
    <t>35,633,435,976</t>
  </si>
  <si>
    <t>17,704,815,487</t>
  </si>
  <si>
    <t>s3,ena,gs,ncbi</t>
  </si>
  <si>
    <t>ncbi.public,s3.us-east-1,gs.US,ena</t>
  </si>
  <si>
    <t>ERX2281611</t>
  </si>
  <si>
    <t>Cxam.ICPN</t>
  </si>
  <si>
    <t>35,633</t>
  </si>
  <si>
    <t>16,884</t>
  </si>
  <si>
    <t>ERR2228273</t>
  </si>
  <si>
    <t>424</t>
  </si>
  <si>
    <t>24,264,662,760</t>
  </si>
  <si>
    <t>11,126,768,607</t>
  </si>
  <si>
    <t>ena,s3,ncbi,gs</t>
  </si>
  <si>
    <t>ena,gs.US,ncbi.public,s3.us-east-1</t>
  </si>
  <si>
    <t>ERX2281612</t>
  </si>
  <si>
    <t>Cxam.IDFE</t>
  </si>
  <si>
    <t>24,264</t>
  </si>
  <si>
    <t>10,611</t>
  </si>
  <si>
    <t>ERR2228274</t>
  </si>
  <si>
    <t>426</t>
  </si>
  <si>
    <t>23,821,622,031</t>
  </si>
  <si>
    <t>10,970,605,257</t>
  </si>
  <si>
    <t>ena,ncbi,gs,s3</t>
  </si>
  <si>
    <t>ena,gs.US,s3.us-east-1,ncbi.public</t>
  </si>
  <si>
    <t>ERX2281613</t>
  </si>
  <si>
    <t>Cxam.IDFF</t>
  </si>
  <si>
    <t>23,821</t>
  </si>
  <si>
    <t>10,462</t>
  </si>
  <si>
    <t>16</t>
  </si>
  <si>
    <t>1/20</t>
  </si>
  <si>
    <t>1193083</t>
  </si>
  <si>
    <t>Cubozoa</t>
  </si>
  <si>
    <t>Carybdeida</t>
  </si>
  <si>
    <t>Alatinidae</t>
  </si>
  <si>
    <t>Alatina</t>
  </si>
  <si>
    <t>Alatina alata</t>
  </si>
  <si>
    <t>DNeasy Blood &amp; Tissue Kit</t>
  </si>
  <si>
    <t>SRR11410509</t>
  </si>
  <si>
    <t>707</t>
  </si>
  <si>
    <t>1,453,695,414</t>
  </si>
  <si>
    <t>PRJNA484608</t>
  </si>
  <si>
    <t>SAMN08133470</t>
  </si>
  <si>
    <t>365,505,263</t>
  </si>
  <si>
    <t>SRX7989160</t>
  </si>
  <si>
    <t>RG_05287</t>
  </si>
  <si>
    <t>marine</t>
  </si>
  <si>
    <t>alatinidae_sp_2018_spa_1</t>
  </si>
  <si>
    <t>1,453</t>
  </si>
  <si>
    <t>348</t>
  </si>
  <si>
    <t>23/03/2020 21:00</t>
  </si>
  <si>
    <t>SRS3033586</t>
  </si>
  <si>
    <t>SRP253925</t>
  </si>
  <si>
    <t>wild caught from the Caribbean Sea</t>
  </si>
  <si>
    <t>whole animal</t>
  </si>
  <si>
    <t>2/20</t>
  </si>
  <si>
    <t>SRR9087751</t>
  </si>
  <si>
    <t>228</t>
  </si>
  <si>
    <t>86,272,203,570</t>
  </si>
  <si>
    <t>PRJNA421156</t>
  </si>
  <si>
    <t>22,330,131,020</t>
  </si>
  <si>
    <t>SRX5862919</t>
  </si>
  <si>
    <t>Illumina HiSeq X Ten</t>
  </si>
  <si>
    <t>alatina_alata_bnd</t>
  </si>
  <si>
    <t>86,272</t>
  </si>
  <si>
    <t>21,295</t>
  </si>
  <si>
    <t>20/05/2019 21:00</t>
  </si>
  <si>
    <t>SRP134681</t>
  </si>
  <si>
    <t>3/20</t>
  </si>
  <si>
    <t>SRR6823438</t>
  </si>
  <si>
    <t>129</t>
  </si>
  <si>
    <t>86,067,149,407</t>
  </si>
  <si>
    <t>22,527,560,462</t>
  </si>
  <si>
    <t>SRX3779976</t>
  </si>
  <si>
    <t>1193083_01</t>
  </si>
  <si>
    <t>86,067</t>
  </si>
  <si>
    <t>21,483</t>
  </si>
  <si>
    <t>09/03/2018 21:00</t>
  </si>
  <si>
    <t>4/20</t>
  </si>
  <si>
    <t>SRR8382007</t>
  </si>
  <si>
    <t>86,280,018,241</t>
  </si>
  <si>
    <t>22,356,724,051</t>
  </si>
  <si>
    <t>SRX5191945</t>
  </si>
  <si>
    <t>alatina_alata_tr</t>
  </si>
  <si>
    <t>86,280</t>
  </si>
  <si>
    <t>21,321</t>
  </si>
  <si>
    <t>31/12/2018 22:00</t>
  </si>
  <si>
    <t>5/20</t>
  </si>
  <si>
    <t>SRR8885062</t>
  </si>
  <si>
    <t>22,337,226,721</t>
  </si>
  <si>
    <t>SRX5670826</t>
  </si>
  <si>
    <t>alatina_alata_cl2</t>
  </si>
  <si>
    <t>21,302</t>
  </si>
  <si>
    <t>10/04/2019 21:00</t>
  </si>
  <si>
    <t>6/20</t>
  </si>
  <si>
    <t>SRR5168102</t>
  </si>
  <si>
    <t>43,737,975,260</t>
  </si>
  <si>
    <t>PRJNA167165</t>
  </si>
  <si>
    <t>SAMN00009560</t>
  </si>
  <si>
    <t>20,722,938,379</t>
  </si>
  <si>
    <t>SRX2485025</t>
  </si>
  <si>
    <t>ALA_015</t>
  </si>
  <si>
    <t>43,737</t>
  </si>
  <si>
    <t>19,762</t>
  </si>
  <si>
    <t>15/01/2017 22:00</t>
  </si>
  <si>
    <t>SRS011833</t>
  </si>
  <si>
    <t>Alatina_moseri</t>
  </si>
  <si>
    <t>SRP096570</t>
  </si>
  <si>
    <t>7/20</t>
  </si>
  <si>
    <t>SRR5168103</t>
  </si>
  <si>
    <t>302</t>
  </si>
  <si>
    <t>53,729,218,338</t>
  </si>
  <si>
    <t>25,224,802,404</t>
  </si>
  <si>
    <t>SRX2485026</t>
  </si>
  <si>
    <t>ALA_014</t>
  </si>
  <si>
    <t>53,729</t>
  </si>
  <si>
    <t>24,056</t>
  </si>
  <si>
    <t>8/20</t>
  </si>
  <si>
    <t>SRR5168104</t>
  </si>
  <si>
    <t>51,224,689,152</t>
  </si>
  <si>
    <t>23,988,334,314</t>
  </si>
  <si>
    <t>SRX2485027</t>
  </si>
  <si>
    <t>ALA_013</t>
  </si>
  <si>
    <t>51,224</t>
  </si>
  <si>
    <t>22,877</t>
  </si>
  <si>
    <t>9/20</t>
  </si>
  <si>
    <t>SRR5168105</t>
  </si>
  <si>
    <t>3,335</t>
  </si>
  <si>
    <t>75,792,167</t>
  </si>
  <si>
    <t>58,073,170</t>
  </si>
  <si>
    <t>pacbio_native,sra,contigs</t>
  </si>
  <si>
    <t>SRX2485028</t>
  </si>
  <si>
    <t>ALA_012</t>
  </si>
  <si>
    <t>75</t>
  </si>
  <si>
    <t>55</t>
  </si>
  <si>
    <t>10/20</t>
  </si>
  <si>
    <t>SRR5168106</t>
  </si>
  <si>
    <t>3,835</t>
  </si>
  <si>
    <t>80,807,280</t>
  </si>
  <si>
    <t>63,989,753</t>
  </si>
  <si>
    <t>contigs,pacbio_native,sra</t>
  </si>
  <si>
    <t>SRX2485029</t>
  </si>
  <si>
    <t>ALA_011</t>
  </si>
  <si>
    <t>80</t>
  </si>
  <si>
    <t>61</t>
  </si>
  <si>
    <t>11/20</t>
  </si>
  <si>
    <t>SRR5168107</t>
  </si>
  <si>
    <t>3,738</t>
  </si>
  <si>
    <t>83,680,176</t>
  </si>
  <si>
    <t>65,256,537</t>
  </si>
  <si>
    <t>SRX2485030</t>
  </si>
  <si>
    <t>ALA_010</t>
  </si>
  <si>
    <t>83</t>
  </si>
  <si>
    <t>62</t>
  </si>
  <si>
    <t>12/20</t>
  </si>
  <si>
    <t>SRR5168108</t>
  </si>
  <si>
    <t>3,211</t>
  </si>
  <si>
    <t>88,924,228</t>
  </si>
  <si>
    <t>69,594,323</t>
  </si>
  <si>
    <t>sra,contigs,pacbio_native</t>
  </si>
  <si>
    <t>SRX2485031</t>
  </si>
  <si>
    <t>ALA_009</t>
  </si>
  <si>
    <t>88</t>
  </si>
  <si>
    <t>66</t>
  </si>
  <si>
    <t>13/20</t>
  </si>
  <si>
    <t>SRR5168109</t>
  </si>
  <si>
    <t>3,781</t>
  </si>
  <si>
    <t>101,691,047</t>
  </si>
  <si>
    <t>82,105,899</t>
  </si>
  <si>
    <t>contigs,sra,pacbio_native</t>
  </si>
  <si>
    <t>SRX2485032</t>
  </si>
  <si>
    <t>ALA_008</t>
  </si>
  <si>
    <t>101</t>
  </si>
  <si>
    <t>78</t>
  </si>
  <si>
    <t>14/20</t>
  </si>
  <si>
    <t>SRR5168110</t>
  </si>
  <si>
    <t>2,986</t>
  </si>
  <si>
    <t>88,084,059</t>
  </si>
  <si>
    <t>67,890,272</t>
  </si>
  <si>
    <t>SRX2485033</t>
  </si>
  <si>
    <t>ALA_007</t>
  </si>
  <si>
    <t>15/20</t>
  </si>
  <si>
    <t>SRR5168111</t>
  </si>
  <si>
    <t>3,194</t>
  </si>
  <si>
    <t>89,326,483</t>
  </si>
  <si>
    <t>68,440,757</t>
  </si>
  <si>
    <t>pacbio_native,contigs,sra</t>
  </si>
  <si>
    <t>SRX2485034</t>
  </si>
  <si>
    <t>ALA_006</t>
  </si>
  <si>
    <t>89</t>
  </si>
  <si>
    <t>65</t>
  </si>
  <si>
    <t>16/20</t>
  </si>
  <si>
    <t>SRR5168112</t>
  </si>
  <si>
    <t>3,106</t>
  </si>
  <si>
    <t>116,921,157</t>
  </si>
  <si>
    <t>85,969,313</t>
  </si>
  <si>
    <t>sra,pacbio_native,contigs</t>
  </si>
  <si>
    <t>SRX2485035</t>
  </si>
  <si>
    <t>ALA_005</t>
  </si>
  <si>
    <t>116</t>
  </si>
  <si>
    <t>81</t>
  </si>
  <si>
    <t>17/20</t>
  </si>
  <si>
    <t>SRR5168113</t>
  </si>
  <si>
    <t>2,559</t>
  </si>
  <si>
    <t>98,253,253</t>
  </si>
  <si>
    <t>76,102,219</t>
  </si>
  <si>
    <t>SRX2485036</t>
  </si>
  <si>
    <t>ALA_004</t>
  </si>
  <si>
    <t>72</t>
  </si>
  <si>
    <t>18/20</t>
  </si>
  <si>
    <t>SRR5168114</t>
  </si>
  <si>
    <t>3,092</t>
  </si>
  <si>
    <t>110,700,271</t>
  </si>
  <si>
    <t>82,934,760</t>
  </si>
  <si>
    <t>SRX2485037</t>
  </si>
  <si>
    <t>ALA_003</t>
  </si>
  <si>
    <t>110</t>
  </si>
  <si>
    <t>79</t>
  </si>
  <si>
    <t>19/20</t>
  </si>
  <si>
    <t>SRR5168115</t>
  </si>
  <si>
    <t>3,790</t>
  </si>
  <si>
    <t>101,579,739</t>
  </si>
  <si>
    <t>80,055,611</t>
  </si>
  <si>
    <t>SRX2485038</t>
  </si>
  <si>
    <t>ALA_002</t>
  </si>
  <si>
    <t>76</t>
  </si>
  <si>
    <t>20/20</t>
  </si>
  <si>
    <t>SRR5168116</t>
  </si>
  <si>
    <t>4,349</t>
  </si>
  <si>
    <t>113,885,392</t>
  </si>
  <si>
    <t>91,019,880</t>
  </si>
  <si>
    <t>SRX2485039</t>
  </si>
  <si>
    <t>ALA_001</t>
  </si>
  <si>
    <t>113</t>
  </si>
  <si>
    <t>86</t>
  </si>
  <si>
    <t>17</t>
  </si>
  <si>
    <t>2292721</t>
  </si>
  <si>
    <t>Alatinidae sp. Z8VKAUB7J3</t>
  </si>
  <si>
    <t>SRR7908812</t>
  </si>
  <si>
    <t>25,529,367,300</t>
  </si>
  <si>
    <t>PRJNA493613</t>
  </si>
  <si>
    <t>SAMN10138046</t>
  </si>
  <si>
    <t>9,765,321,881</t>
  </si>
  <si>
    <t>SRX4744938</t>
  </si>
  <si>
    <t>Z8VKAUB7J3</t>
  </si>
  <si>
    <t>2292721_pass_00</t>
  </si>
  <si>
    <t>25,529</t>
  </si>
  <si>
    <t>9,312</t>
  </si>
  <si>
    <t>Alatinidae sp. SP-2018</t>
  </si>
  <si>
    <t>26/09/2018 21:00</t>
  </si>
  <si>
    <t>SRS3825813</t>
  </si>
  <si>
    <t>SRP162744</t>
  </si>
  <si>
    <t>18</t>
  </si>
  <si>
    <t>1/6</t>
  </si>
  <si>
    <t>686327</t>
  </si>
  <si>
    <t>Carukiidae</t>
  </si>
  <si>
    <t>Morbakka</t>
  </si>
  <si>
    <t>Morbakka virulenta</t>
  </si>
  <si>
    <t>SRR7983768</t>
  </si>
  <si>
    <t>13,140</t>
  </si>
  <si>
    <t>8,540,055,202</t>
  </si>
  <si>
    <t>PRJNA494059</t>
  </si>
  <si>
    <t>SAMN10219777</t>
  </si>
  <si>
    <t>5,887,287,752</t>
  </si>
  <si>
    <t>08/12/2014</t>
  </si>
  <si>
    <t>SRX4815041</t>
  </si>
  <si>
    <t>Japan</t>
  </si>
  <si>
    <t>Japan:Ondo Fishing port\, Hiroshima Prefecture</t>
  </si>
  <si>
    <t>Ondo Fishing port</t>
  </si>
  <si>
    <t>Wild jellyfish collected in Ondo Fishing port</t>
  </si>
  <si>
    <t>34.1135 N 132.3207 E</t>
  </si>
  <si>
    <t>MVI_PB01</t>
  </si>
  <si>
    <t>8,540</t>
  </si>
  <si>
    <t>5,614</t>
  </si>
  <si>
    <t>08/10/2018 21:00</t>
  </si>
  <si>
    <t>SRS3890351</t>
  </si>
  <si>
    <t>Morbakka_jellyfish_3</t>
  </si>
  <si>
    <t>SRP164641</t>
  </si>
  <si>
    <t>testis</t>
  </si>
  <si>
    <t>2/6</t>
  </si>
  <si>
    <t>SRR7983772</t>
  </si>
  <si>
    <t>396</t>
  </si>
  <si>
    <t>1,695,356,922</t>
  </si>
  <si>
    <t>889,173,350</t>
  </si>
  <si>
    <t>SRX4815037</t>
  </si>
  <si>
    <t>L541</t>
  </si>
  <si>
    <t>1,695</t>
  </si>
  <si>
    <t>847</t>
  </si>
  <si>
    <t>3/6</t>
  </si>
  <si>
    <t>SRR7983773</t>
  </si>
  <si>
    <t>40,695,623,650</t>
  </si>
  <si>
    <t>26,120,124,789</t>
  </si>
  <si>
    <t>SRX4815036</t>
  </si>
  <si>
    <t>L537</t>
  </si>
  <si>
    <t>40,695</t>
  </si>
  <si>
    <t>24,910</t>
  </si>
  <si>
    <t>4/6</t>
  </si>
  <si>
    <t>SRR7983774</t>
  </si>
  <si>
    <t>358</t>
  </si>
  <si>
    <t>1,431,048,320</t>
  </si>
  <si>
    <t>784,451,099</t>
  </si>
  <si>
    <t>SRX4815035</t>
  </si>
  <si>
    <t>L44</t>
  </si>
  <si>
    <t>1,431</t>
  </si>
  <si>
    <t>748</t>
  </si>
  <si>
    <t>5/6</t>
  </si>
  <si>
    <t>SRR7983775</t>
  </si>
  <si>
    <t>359</t>
  </si>
  <si>
    <t>1,383,687,594</t>
  </si>
  <si>
    <t>767,977,984</t>
  </si>
  <si>
    <t>SRX4815034</t>
  </si>
  <si>
    <t>L43</t>
  </si>
  <si>
    <t>1,383</t>
  </si>
  <si>
    <t>732</t>
  </si>
  <si>
    <t>6/6</t>
  </si>
  <si>
    <t>SRR7983769</t>
  </si>
  <si>
    <t>374</t>
  </si>
  <si>
    <t>8,562,648,973</t>
  </si>
  <si>
    <t>5,690,041,833</t>
  </si>
  <si>
    <t>SRX4815040</t>
  </si>
  <si>
    <t>L39</t>
  </si>
  <si>
    <t>8,562</t>
  </si>
  <si>
    <t>5,426</t>
  </si>
  <si>
    <t>19</t>
  </si>
  <si>
    <t>686687</t>
  </si>
  <si>
    <t>Carybdeidae</t>
  </si>
  <si>
    <t>Carybdea</t>
  </si>
  <si>
    <t>Carybdea marsupialis</t>
  </si>
  <si>
    <t>SRR7908729</t>
  </si>
  <si>
    <t>21,603,675,300</t>
  </si>
  <si>
    <t>PRJNA493611</t>
  </si>
  <si>
    <t>SAMN10138045</t>
  </si>
  <si>
    <t>8,224,472,507</t>
  </si>
  <si>
    <t>SRX4744855</t>
  </si>
  <si>
    <t>8SOK1XWZS6</t>
  </si>
  <si>
    <t>686687_pass_00</t>
  </si>
  <si>
    <t>21,603</t>
  </si>
  <si>
    <t>7,843</t>
  </si>
  <si>
    <t>Carybdea marsupialis auct. non (Linnaeus, 1758)</t>
  </si>
  <si>
    <t>SRS3825571</t>
  </si>
  <si>
    <t>SRP162741</t>
  </si>
  <si>
    <t>SRR11530700</t>
  </si>
  <si>
    <t>736</t>
  </si>
  <si>
    <t>1,453,266,129</t>
  </si>
  <si>
    <t>365,326,655</t>
  </si>
  <si>
    <t>SRX8101755</t>
  </si>
  <si>
    <t>carybdea_marsupialis_auct_non_spa_1</t>
  </si>
  <si>
    <t>11/04/2020 21:00</t>
  </si>
  <si>
    <t>20</t>
  </si>
  <si>
    <t>685043</t>
  </si>
  <si>
    <t>Tamoyidae</t>
  </si>
  <si>
    <t xml:space="preserve">Tamoya </t>
  </si>
  <si>
    <t xml:space="preserve">Tamoya ohboya </t>
  </si>
  <si>
    <t>SRR13036460</t>
  </si>
  <si>
    <t>1,230,567,000</t>
  </si>
  <si>
    <t>PRJNA676141</t>
  </si>
  <si>
    <t>SAMN16755383</t>
  </si>
  <si>
    <t>573,590,027</t>
  </si>
  <si>
    <t>SRX9486522</t>
  </si>
  <si>
    <t>Netherlands Antilles</t>
  </si>
  <si>
    <t>5EI4VPYLNR</t>
  </si>
  <si>
    <t>tamoya_ohboya_000</t>
  </si>
  <si>
    <t>1230</t>
  </si>
  <si>
    <t>547</t>
  </si>
  <si>
    <t>Tamoya ohboya</t>
  </si>
  <si>
    <t>10/11/2020 21:00</t>
  </si>
  <si>
    <t>SRS7695780</t>
  </si>
  <si>
    <t>IRGN 5EI4VPYLNR</t>
  </si>
  <si>
    <t>SRP292216</t>
  </si>
  <si>
    <t>bell</t>
  </si>
  <si>
    <t>SRR13700068</t>
  </si>
  <si>
    <t>35,336,042,100</t>
  </si>
  <si>
    <t>14,194,033,861</t>
  </si>
  <si>
    <t>SRX10089199</t>
  </si>
  <si>
    <t>35336</t>
  </si>
  <si>
    <t>13536</t>
  </si>
  <si>
    <t>11/02/2021 21:00</t>
  </si>
  <si>
    <t>21</t>
  </si>
  <si>
    <t>1843192</t>
  </si>
  <si>
    <t>Staurozoa</t>
  </si>
  <si>
    <t>Amyostaurida</t>
  </si>
  <si>
    <t>Kishinouyeidae</t>
  </si>
  <si>
    <t>Calvadosia</t>
  </si>
  <si>
    <t>Calvadosia cruxmelitensis</t>
  </si>
  <si>
    <t>ERR2216064</t>
  </si>
  <si>
    <t>Ccrux_L001-4__PE</t>
  </si>
  <si>
    <t>276</t>
  </si>
  <si>
    <t>8,961,952,482</t>
  </si>
  <si>
    <t>SAMEA104421631</t>
  </si>
  <si>
    <t>4,565,016,636</t>
  </si>
  <si>
    <t>gs,s3,ena,ncbi</t>
  </si>
  <si>
    <t>gs.US,s3.us-east-1,ena,ncbi.public</t>
  </si>
  <si>
    <t>150 bp paired-end reads generated on the Illumina NextSeq 500 for library 1</t>
  </si>
  <si>
    <t>ERX2270394</t>
  </si>
  <si>
    <t>10/12/2017 23:00</t>
  </si>
  <si>
    <t>NextSeq 500</t>
  </si>
  <si>
    <t>Ccrux.L001</t>
  </si>
  <si>
    <t>8,961</t>
  </si>
  <si>
    <t>4,353</t>
  </si>
  <si>
    <t>ERS2039573</t>
  </si>
  <si>
    <t>Calvadosia_cruxmelitensis</t>
  </si>
  <si>
    <t>ERR2216065</t>
  </si>
  <si>
    <t>282</t>
  </si>
  <si>
    <t>9,519,373,833</t>
  </si>
  <si>
    <t>4,573,708,846</t>
  </si>
  <si>
    <t>s3,gs,ncbi,ena</t>
  </si>
  <si>
    <t>gs.US,ena,s3.us-east-1,ncbi.public</t>
  </si>
  <si>
    <t>ERX2270395</t>
  </si>
  <si>
    <t>Ccrux.L002</t>
  </si>
  <si>
    <t>9,519</t>
  </si>
  <si>
    <t>4,361</t>
  </si>
  <si>
    <t>ERR2216066</t>
  </si>
  <si>
    <t>278</t>
  </si>
  <si>
    <t>9,342,975,209</t>
  </si>
  <si>
    <t>4,716,255,372</t>
  </si>
  <si>
    <t>ncbi,s3,ena,gs</t>
  </si>
  <si>
    <t>s3.us-east-1,gs.US,ncbi.public,ena</t>
  </si>
  <si>
    <t>ERX2270396</t>
  </si>
  <si>
    <t>Ccrux.L003</t>
  </si>
  <si>
    <t>9,342</t>
  </si>
  <si>
    <t>4,497</t>
  </si>
  <si>
    <t>ERR2216067</t>
  </si>
  <si>
    <t>9,402,861,366</t>
  </si>
  <si>
    <t>4,536,239,274</t>
  </si>
  <si>
    <t>ncbi,ena,s3,gs</t>
  </si>
  <si>
    <t>ERX2270397</t>
  </si>
  <si>
    <t>Ccrux.L004</t>
  </si>
  <si>
    <t>9,402</t>
  </si>
  <si>
    <t>4,326</t>
  </si>
  <si>
    <t>22</t>
  </si>
  <si>
    <t>SRR13003944</t>
  </si>
  <si>
    <t>159,183,000,000</t>
  </si>
  <si>
    <t>PRJNA675207</t>
  </si>
  <si>
    <t>SAMN16692227</t>
  </si>
  <si>
    <t>73,087,448,734</t>
  </si>
  <si>
    <t>SRX9455169</t>
  </si>
  <si>
    <t>PHP4WE11GV</t>
  </si>
  <si>
    <t>calvadosia_cruxmelitensis_000</t>
  </si>
  <si>
    <t>159,182</t>
  </si>
  <si>
    <t>69,701</t>
  </si>
  <si>
    <t>06/11/2020  21:00:00</t>
  </si>
  <si>
    <t>SRS7667710</t>
  </si>
  <si>
    <t>IRGN PHP4WE11GV</t>
  </si>
  <si>
    <t>SRP291525</t>
  </si>
  <si>
    <t>23</t>
  </si>
  <si>
    <t>1/3</t>
  </si>
  <si>
    <t>128124</t>
  </si>
  <si>
    <t>Hydrozoa</t>
  </si>
  <si>
    <t>Trachylinae</t>
  </si>
  <si>
    <t>Limnomedusae</t>
  </si>
  <si>
    <t>Olindiidae</t>
  </si>
  <si>
    <t>Craspedacusta</t>
  </si>
  <si>
    <t>Craspedacusta sowerbii</t>
  </si>
  <si>
    <t>SRR3986370</t>
  </si>
  <si>
    <t>123,697,000,000</t>
  </si>
  <si>
    <t>PRJNA335818</t>
  </si>
  <si>
    <t>SAMN05463206</t>
  </si>
  <si>
    <t>54,410,502,974</t>
  </si>
  <si>
    <t>SRX1988389</t>
  </si>
  <si>
    <t>4NJM1BBP0Z</t>
  </si>
  <si>
    <t>craspedacusta_sowerbyi_orig_reads</t>
  </si>
  <si>
    <t>123,696</t>
  </si>
  <si>
    <t>51,889</t>
  </si>
  <si>
    <t>14/01/2017 22:00</t>
  </si>
  <si>
    <t>SRS1592281</t>
  </si>
  <si>
    <t>SRP080293</t>
  </si>
  <si>
    <t>2/3</t>
  </si>
  <si>
    <t>SRR7276314</t>
  </si>
  <si>
    <t>280</t>
  </si>
  <si>
    <t>114,501,000,000</t>
  </si>
  <si>
    <t>50,108,481,862</t>
  </si>
  <si>
    <t>SRX4179921</t>
  </si>
  <si>
    <t>craspedacusta_sowerbyi_pass_0</t>
  </si>
  <si>
    <t>114,500</t>
  </si>
  <si>
    <t>47,787</t>
  </si>
  <si>
    <t>06/06/2018 21:00</t>
  </si>
  <si>
    <t>3/3</t>
  </si>
  <si>
    <t>SRR11402062</t>
  </si>
  <si>
    <t>1,150</t>
  </si>
  <si>
    <t>748,383,595</t>
  </si>
  <si>
    <t>188,356,306</t>
  </si>
  <si>
    <t>SRX7980792</t>
  </si>
  <si>
    <t>craspedacusta_sowerbii_spa_1</t>
  </si>
  <si>
    <t>179</t>
  </si>
  <si>
    <t>24</t>
  </si>
  <si>
    <t>340365</t>
  </si>
  <si>
    <t xml:space="preserve">Scolionema </t>
  </si>
  <si>
    <t>Scolionema suvaense</t>
  </si>
  <si>
    <t>SRR9613700</t>
  </si>
  <si>
    <t>36,392,707,500</t>
  </si>
  <si>
    <t>PRJNA551768</t>
  </si>
  <si>
    <t>SAMN12165722</t>
  </si>
  <si>
    <t>Model organism or animal</t>
  </si>
  <si>
    <t>14,804,998,744</t>
  </si>
  <si>
    <t>SRX6376768</t>
  </si>
  <si>
    <t>70SV650CM2</t>
  </si>
  <si>
    <t>scolionema_suvaense_pass_00</t>
  </si>
  <si>
    <t>36,392</t>
  </si>
  <si>
    <t>14,119</t>
  </si>
  <si>
    <t>28/06/2019  21:00:00</t>
  </si>
  <si>
    <t>SRS5037521</t>
  </si>
  <si>
    <t>SRP212333</t>
  </si>
  <si>
    <t>25</t>
  </si>
  <si>
    <t>6088</t>
  </si>
  <si>
    <t>Hydroidolina</t>
  </si>
  <si>
    <t>Anthoathecata</t>
  </si>
  <si>
    <t>Aplanulata</t>
  </si>
  <si>
    <t>Hydridae</t>
  </si>
  <si>
    <t>Hydra</t>
  </si>
  <si>
    <t>Hydra oligactis</t>
  </si>
  <si>
    <t>Vogg et al 2019</t>
  </si>
  <si>
    <t>DNeasy Blood &amp; Tissue kit</t>
  </si>
  <si>
    <t>SRR6364634</t>
  </si>
  <si>
    <t>60,724,564,534</t>
  </si>
  <si>
    <t>PRJNA419866</t>
  </si>
  <si>
    <t>SAMN08153368</t>
  </si>
  <si>
    <t>23,281,285,505</t>
  </si>
  <si>
    <t>UNIVERSITY OF GENEVA, GALLIOT LAB.</t>
  </si>
  <si>
    <t>Not collected</t>
  </si>
  <si>
    <t>SRX3460342</t>
  </si>
  <si>
    <t>Cold Resistant</t>
  </si>
  <si>
    <t>Ho_CR</t>
  </si>
  <si>
    <t>60,724</t>
  </si>
  <si>
    <t>22,202</t>
  </si>
  <si>
    <t>12/12/2018 22:00</t>
  </si>
  <si>
    <t>SRS2748659</t>
  </si>
  <si>
    <t>Ho_CR_genome</t>
  </si>
  <si>
    <t>SRP126461</t>
  </si>
  <si>
    <t>Whole animal</t>
  </si>
  <si>
    <t>"Anthoathecata"</t>
  </si>
  <si>
    <t>26</t>
  </si>
  <si>
    <t>1/5</t>
  </si>
  <si>
    <t>6082</t>
  </si>
  <si>
    <t>Hydra viridissima</t>
  </si>
  <si>
    <t>Hamada et al 2020</t>
  </si>
  <si>
    <t>2/5</t>
  </si>
  <si>
    <t>3/5</t>
  </si>
  <si>
    <t>4/5</t>
  </si>
  <si>
    <t>5/5</t>
  </si>
  <si>
    <t>27</t>
  </si>
  <si>
    <t>SRR6364635</t>
  </si>
  <si>
    <t>52,600,054,230</t>
  </si>
  <si>
    <t>SAMN08153367</t>
  </si>
  <si>
    <t>21,356,147,166</t>
  </si>
  <si>
    <t>SRX3460341</t>
  </si>
  <si>
    <t>Nicolet</t>
  </si>
  <si>
    <t>Hvir</t>
  </si>
  <si>
    <t>52,600</t>
  </si>
  <si>
    <t>20,366</t>
  </si>
  <si>
    <t>SRS2748658</t>
  </si>
  <si>
    <t>Hvir_genome</t>
  </si>
  <si>
    <t>28</t>
  </si>
  <si>
    <t>6087</t>
  </si>
  <si>
    <t>Hydra vulgaris</t>
  </si>
  <si>
    <t>Chapman et al 2010</t>
  </si>
  <si>
    <t>SRR000355</t>
  </si>
  <si>
    <t>292</t>
  </si>
  <si>
    <t>100,850,517</t>
  </si>
  <si>
    <t>PRJNA12875</t>
  </si>
  <si>
    <t>SAMN00000081</t>
  </si>
  <si>
    <t>240,674,963</t>
  </si>
  <si>
    <t>JCVI</t>
  </si>
  <si>
    <t>sra,sff</t>
  </si>
  <si>
    <t>SRX000112</t>
  </si>
  <si>
    <t>454 GS FLX</t>
  </si>
  <si>
    <t>Hydra magnipapillata 454 shotgun library</t>
  </si>
  <si>
    <t>100</t>
  </si>
  <si>
    <t>229</t>
  </si>
  <si>
    <t>LS454</t>
  </si>
  <si>
    <t>06/05/2008 21:00</t>
  </si>
  <si>
    <t>SRS000283</t>
  </si>
  <si>
    <t>Hydra magnipapillata sample</t>
  </si>
  <si>
    <t>SRP000094</t>
  </si>
  <si>
    <t>105</t>
  </si>
  <si>
    <t>SRR000356</t>
  </si>
  <si>
    <t>114,676,822</t>
  </si>
  <si>
    <t>274,648,513</t>
  </si>
  <si>
    <t>114</t>
  </si>
  <si>
    <t>261</t>
  </si>
  <si>
    <t>SRR000357</t>
  </si>
  <si>
    <t>291</t>
  </si>
  <si>
    <t>103,759,975</t>
  </si>
  <si>
    <t>245,238,323</t>
  </si>
  <si>
    <t>103</t>
  </si>
  <si>
    <t>233</t>
  </si>
  <si>
    <t>SRR000358</t>
  </si>
  <si>
    <t>124,379,749</t>
  </si>
  <si>
    <t>295,656,833</t>
  </si>
  <si>
    <t>sff,sra</t>
  </si>
  <si>
    <t>124</t>
  </si>
  <si>
    <t>281</t>
  </si>
  <si>
    <t>SRR000359</t>
  </si>
  <si>
    <t>94,296,494</t>
  </si>
  <si>
    <t>226,373,604</t>
  </si>
  <si>
    <t>94</t>
  </si>
  <si>
    <t>215</t>
  </si>
  <si>
    <t>SRR000360</t>
  </si>
  <si>
    <t>102,736,040</t>
  </si>
  <si>
    <t>245,872,530</t>
  </si>
  <si>
    <t>234</t>
  </si>
  <si>
    <t>SRR000361</t>
  </si>
  <si>
    <t>111,751,671</t>
  </si>
  <si>
    <t>266,294,206</t>
  </si>
  <si>
    <t>111</t>
  </si>
  <si>
    <t>253</t>
  </si>
  <si>
    <t>SRR000362</t>
  </si>
  <si>
    <t>125,086,367</t>
  </si>
  <si>
    <t>296,103,547</t>
  </si>
  <si>
    <t>125</t>
  </si>
  <si>
    <t>SRR000363</t>
  </si>
  <si>
    <t>117,102,855</t>
  </si>
  <si>
    <t>277,862,727</t>
  </si>
  <si>
    <t>117</t>
  </si>
  <si>
    <t>264</t>
  </si>
  <si>
    <t>SRR000364</t>
  </si>
  <si>
    <t>102,619,461</t>
  </si>
  <si>
    <t>247,298,410</t>
  </si>
  <si>
    <t>235</t>
  </si>
  <si>
    <t>SRR000365</t>
  </si>
  <si>
    <t>112,154,716</t>
  </si>
  <si>
    <t>267,409,159</t>
  </si>
  <si>
    <t>112</t>
  </si>
  <si>
    <t>255</t>
  </si>
  <si>
    <t>SRR000366</t>
  </si>
  <si>
    <t>127,567,895</t>
  </si>
  <si>
    <t>301,268,057</t>
  </si>
  <si>
    <t>127</t>
  </si>
  <si>
    <t>287</t>
  </si>
  <si>
    <t>SRR000367</t>
  </si>
  <si>
    <t>112,309,038</t>
  </si>
  <si>
    <t>265,015,591</t>
  </si>
  <si>
    <t>252</t>
  </si>
  <si>
    <t>SRR000368</t>
  </si>
  <si>
    <t>111,590,047</t>
  </si>
  <si>
    <t>261,159,206</t>
  </si>
  <si>
    <t>SRR000369</t>
  </si>
  <si>
    <t>94,852,114</t>
  </si>
  <si>
    <t>224,841,713</t>
  </si>
  <si>
    <t>214</t>
  </si>
  <si>
    <t>SRR000370</t>
  </si>
  <si>
    <t>120,222,769</t>
  </si>
  <si>
    <t>283,738,458</t>
  </si>
  <si>
    <t>120</t>
  </si>
  <si>
    <t>270</t>
  </si>
  <si>
    <t>SRR000371</t>
  </si>
  <si>
    <t>124,555,450</t>
  </si>
  <si>
    <t>292,993,113</t>
  </si>
  <si>
    <t>279</t>
  </si>
  <si>
    <t>SRR000372</t>
  </si>
  <si>
    <t>121,830,536</t>
  </si>
  <si>
    <t>288,339,965</t>
  </si>
  <si>
    <t>121</t>
  </si>
  <si>
    <t>274</t>
  </si>
  <si>
    <t>SRR000373</t>
  </si>
  <si>
    <t>101,587,751</t>
  </si>
  <si>
    <t>240,143,788</t>
  </si>
  <si>
    <t>SRR000374</t>
  </si>
  <si>
    <t>100,914,973</t>
  </si>
  <si>
    <t>239,961,392</t>
  </si>
  <si>
    <t>29</t>
  </si>
  <si>
    <t>NHGRI</t>
  </si>
  <si>
    <t>30</t>
  </si>
  <si>
    <t>IISER Pune</t>
  </si>
  <si>
    <t>SRR1013753</t>
  </si>
  <si>
    <t>22,004,928,500</t>
  </si>
  <si>
    <t>Tropical and Sub-Tropical</t>
  </si>
  <si>
    <t>PRJNA223227</t>
  </si>
  <si>
    <t>SAMN02376626</t>
  </si>
  <si>
    <t>18,097,953,072</t>
  </si>
  <si>
    <t>INDIAN INSTITUTE OF SCIENCE EDUCATION AND RESEARCH</t>
  </si>
  <si>
    <t>2001</t>
  </si>
  <si>
    <t>SOLiD_native,sra</t>
  </si>
  <si>
    <t>approximately 1GB</t>
  </si>
  <si>
    <t>SRX364160</t>
  </si>
  <si>
    <t>India</t>
  </si>
  <si>
    <t>India: Pune</t>
  </si>
  <si>
    <t>AB SOLiD 4 System</t>
  </si>
  <si>
    <t>eukaryote</t>
  </si>
  <si>
    <t>18Â°31'N lat. and 73Â°51'E long.</t>
  </si>
  <si>
    <t>solid1500</t>
  </si>
  <si>
    <t>22,004</t>
  </si>
  <si>
    <t>17,259</t>
  </si>
  <si>
    <t>ABI_SOLID</t>
  </si>
  <si>
    <t>diploid</t>
  </si>
  <si>
    <t>Hydra vulgaris genome sequencing</t>
  </si>
  <si>
    <t>sexual and asexual mode of reproduction</t>
  </si>
  <si>
    <t>15/04/2014 21:00</t>
  </si>
  <si>
    <t>SRS491838</t>
  </si>
  <si>
    <t>Hydra vulgaris Ind-Pune</t>
  </si>
  <si>
    <t>SRP031614</t>
  </si>
  <si>
    <t>Ind-Pune</t>
  </si>
  <si>
    <t>SRR1032106</t>
  </si>
  <si>
    <t>25,556,412,800</t>
  </si>
  <si>
    <t>15,736,714,244</t>
  </si>
  <si>
    <t>SRX378887</t>
  </si>
  <si>
    <t>Illumina Genome Analyzer IIx</t>
  </si>
  <si>
    <t>300bp_insert</t>
  </si>
  <si>
    <t>25,556</t>
  </si>
  <si>
    <t>15,007</t>
  </si>
  <si>
    <t>21/07/2015 21:00</t>
  </si>
  <si>
    <t>SRR1033637</t>
  </si>
  <si>
    <t>10,354,094,600</t>
  </si>
  <si>
    <t>5,971,869,235</t>
  </si>
  <si>
    <t>SRX380256</t>
  </si>
  <si>
    <t>400insert</t>
  </si>
  <si>
    <t>10,354</t>
  </si>
  <si>
    <t>5,695</t>
  </si>
  <si>
    <t>31</t>
  </si>
  <si>
    <t>264074</t>
  </si>
  <si>
    <t>Capitata</t>
  </si>
  <si>
    <t>Cladonematidae</t>
  </si>
  <si>
    <t xml:space="preserve">Cladonema </t>
  </si>
  <si>
    <t>Cladonema radiatum</t>
  </si>
  <si>
    <t>SRR12278767</t>
  </si>
  <si>
    <t>39,635,887,200</t>
  </si>
  <si>
    <t>PRJNA647553</t>
  </si>
  <si>
    <t>SAMN15589955</t>
  </si>
  <si>
    <t>15653951286</t>
  </si>
  <si>
    <t>SRX8783628</t>
  </si>
  <si>
    <t>742QOJ1H3Z</t>
  </si>
  <si>
    <t>cladonema_radiatum_000</t>
  </si>
  <si>
    <t>39,635</t>
  </si>
  <si>
    <t>14928</t>
  </si>
  <si>
    <t>20/07/2020 21:00</t>
  </si>
  <si>
    <t>SRS7052363</t>
  </si>
  <si>
    <t>SRP272841</t>
  </si>
  <si>
    <t>32</t>
  </si>
  <si>
    <t>35630</t>
  </si>
  <si>
    <t>"Filifera"</t>
  </si>
  <si>
    <t>Hydractiniidae</t>
  </si>
  <si>
    <t xml:space="preserve">Hydractinia </t>
  </si>
  <si>
    <t>Hydractinia echinata</t>
  </si>
  <si>
    <t>SRR3721889</t>
  </si>
  <si>
    <t>600</t>
  </si>
  <si>
    <t>5,292,871,800</t>
  </si>
  <si>
    <t>PRJNA326948</t>
  </si>
  <si>
    <t>SAMN05294523</t>
  </si>
  <si>
    <t>2,561,922,213</t>
  </si>
  <si>
    <t>National University of Ireland Galway (NUIG)</t>
  </si>
  <si>
    <t>15/08/2013</t>
  </si>
  <si>
    <t>benthic</t>
  </si>
  <si>
    <t>SRX1879642</t>
  </si>
  <si>
    <t>Ireland</t>
  </si>
  <si>
    <t>Ireland: Galway Bay</t>
  </si>
  <si>
    <t>Uri Frank</t>
  </si>
  <si>
    <t>F4</t>
  </si>
  <si>
    <t>Galway Bay</t>
  </si>
  <si>
    <t>MS2002347</t>
  </si>
  <si>
    <t>5,292</t>
  </si>
  <si>
    <t>2,443</t>
  </si>
  <si>
    <t>22/08/2016 21:00</t>
  </si>
  <si>
    <t>SRS1526685</t>
  </si>
  <si>
    <t>Hech_F4_Illumina</t>
  </si>
  <si>
    <t>SRP077278</t>
  </si>
  <si>
    <t>whole polyp</t>
  </si>
  <si>
    <t>SRR3722613</t>
  </si>
  <si>
    <t>19,969,238,110</t>
  </si>
  <si>
    <t>13,764,181,192</t>
  </si>
  <si>
    <t>SRX1880157</t>
  </si>
  <si>
    <t>Sample_5402359</t>
  </si>
  <si>
    <t>19,969</t>
  </si>
  <si>
    <t>13,126</t>
  </si>
  <si>
    <t>SRR3722386</t>
  </si>
  <si>
    <t>15,239,666,544</t>
  </si>
  <si>
    <t>10,561,931,159</t>
  </si>
  <si>
    <t>SRX1879940</t>
  </si>
  <si>
    <t>Sample_5402244</t>
  </si>
  <si>
    <t>15,239</t>
  </si>
  <si>
    <t>10,072</t>
  </si>
  <si>
    <t>33</t>
  </si>
  <si>
    <t>Leptothecata</t>
  </si>
  <si>
    <t>Eirenida</t>
  </si>
  <si>
    <t>Eirenidae</t>
  </si>
  <si>
    <t xml:space="preserve">Eutima </t>
  </si>
  <si>
    <t>Eutima sp. BMK-2020</t>
  </si>
  <si>
    <t>Korea Polar Research Institute</t>
  </si>
  <si>
    <t>SRR13249693</t>
  </si>
  <si>
    <t>150</t>
  </si>
  <si>
    <t>10,364,591,700</t>
  </si>
  <si>
    <t>PRJNA684984</t>
  </si>
  <si>
    <t>SAMN17073642</t>
  </si>
  <si>
    <t>6,486,802,850</t>
  </si>
  <si>
    <t>KOREA POLAR RESEARCH INSTITUTE</t>
  </si>
  <si>
    <t>01/05/2020</t>
  </si>
  <si>
    <t>SRX9681368</t>
  </si>
  <si>
    <t>not collected</t>
  </si>
  <si>
    <t>BGISEQ-500</t>
  </si>
  <si>
    <t>mantle cavity of the Pacific oyster</t>
  </si>
  <si>
    <t>6,186</t>
  </si>
  <si>
    <t>BGISEQ</t>
  </si>
  <si>
    <t>17/12/2020 21:00</t>
  </si>
  <si>
    <t>SRS7879217</t>
  </si>
  <si>
    <t>SRP297855</t>
  </si>
  <si>
    <t>whole</t>
  </si>
  <si>
    <t>34</t>
  </si>
  <si>
    <t>1/93</t>
  </si>
  <si>
    <t>252671</t>
  </si>
  <si>
    <t>Obeliida</t>
  </si>
  <si>
    <t>Clytiidae</t>
  </si>
  <si>
    <t>Clytia</t>
  </si>
  <si>
    <t>Clytia hemisphaerica</t>
  </si>
  <si>
    <t>Leclère et al 2019</t>
  </si>
  <si>
    <t>ERR3014962</t>
  </si>
  <si>
    <t>GENO</t>
  </si>
  <si>
    <t>5,467,789,328</t>
  </si>
  <si>
    <t>PRJEB30490</t>
  </si>
  <si>
    <t>SAMEA5138005</t>
  </si>
  <si>
    <t>4,221,845,529</t>
  </si>
  <si>
    <t>GSC</t>
  </si>
  <si>
    <t>gs,ena,ncbi,s3</t>
  </si>
  <si>
    <t>ncbi.public,s3.us-east-1,ena,gs.US</t>
  </si>
  <si>
    <t>09/01/2019</t>
  </si>
  <si>
    <t>20/12/2018</t>
  </si>
  <si>
    <t>ERX3017411</t>
  </si>
  <si>
    <t>Institut de la Mer de Villefranche</t>
  </si>
  <si>
    <t>09/01/2019 15:03</t>
  </si>
  <si>
    <t>27/11/2018 15:25</t>
  </si>
  <si>
    <t>Laboratoire de Biologie du Developpement de Villefranche-sur-mer, Sorbonne Universit?, CNRS, France</t>
  </si>
  <si>
    <t>AGL_D_E</t>
  </si>
  <si>
    <t>5,467</t>
  </si>
  <si>
    <t>4,026</t>
  </si>
  <si>
    <t>23/01/2019 22:00</t>
  </si>
  <si>
    <t>ERS2922372</t>
  </si>
  <si>
    <t>ERP112953</t>
  </si>
  <si>
    <t>Z4C2</t>
  </si>
  <si>
    <t>Genoscope DNA sequencing</t>
  </si>
  <si>
    <t>2/93</t>
  </si>
  <si>
    <t>ERR3014963</t>
  </si>
  <si>
    <t>5,499,819,660</t>
  </si>
  <si>
    <t>4,251,731,005</t>
  </si>
  <si>
    <t>gs,ena,s3,ncbi</t>
  </si>
  <si>
    <t>ERX3017412</t>
  </si>
  <si>
    <t>5,499</t>
  </si>
  <si>
    <t>4,054</t>
  </si>
  <si>
    <t>3/93</t>
  </si>
  <si>
    <t>ERR3014964</t>
  </si>
  <si>
    <t>5,413,755,742</t>
  </si>
  <si>
    <t>4,136,645,706</t>
  </si>
  <si>
    <t>ena,ncbi.public,s3.us-east-1,gs.US</t>
  </si>
  <si>
    <t>ERX3017413</t>
  </si>
  <si>
    <t>5,413</t>
  </si>
  <si>
    <t>3,945</t>
  </si>
  <si>
    <t>4/93</t>
  </si>
  <si>
    <t>ERR3014965</t>
  </si>
  <si>
    <t>208</t>
  </si>
  <si>
    <t>24,640,990,400</t>
  </si>
  <si>
    <t>17,898,166,265</t>
  </si>
  <si>
    <t>ERX3017414</t>
  </si>
  <si>
    <t>24,640</t>
  </si>
  <si>
    <t>17,069</t>
  </si>
  <si>
    <t>5/93</t>
  </si>
  <si>
    <t>ERR3014966</t>
  </si>
  <si>
    <t>5,603,479,596</t>
  </si>
  <si>
    <t>4,247,995,032</t>
  </si>
  <si>
    <t>ncbi,gs,ena,s3</t>
  </si>
  <si>
    <t>gs.US,ncbi.public,s3.us-east-1,ena</t>
  </si>
  <si>
    <t>ERX3017415</t>
  </si>
  <si>
    <t>5,603</t>
  </si>
  <si>
    <t>4,051</t>
  </si>
  <si>
    <t>6/93</t>
  </si>
  <si>
    <t>ERR3014967</t>
  </si>
  <si>
    <t>20,656,413,748</t>
  </si>
  <si>
    <t>15,023,983,123</t>
  </si>
  <si>
    <t>ncbi,gs,s3,ena</t>
  </si>
  <si>
    <t>ERX3017416</t>
  </si>
  <si>
    <t>20,656</t>
  </si>
  <si>
    <t>14,327</t>
  </si>
  <si>
    <t>7/93</t>
  </si>
  <si>
    <t>ERR3014968</t>
  </si>
  <si>
    <t>20,749,678,158</t>
  </si>
  <si>
    <t>15,173,331,457</t>
  </si>
  <si>
    <t>gs,ncbi,ena,s3</t>
  </si>
  <si>
    <t>ena,s3.us-east-1,gs.US,ncbi.public</t>
  </si>
  <si>
    <t>ERX3017417</t>
  </si>
  <si>
    <t>20,749</t>
  </si>
  <si>
    <t>14,470</t>
  </si>
  <si>
    <t>8/93</t>
  </si>
  <si>
    <t>ERR3014969</t>
  </si>
  <si>
    <t>216</t>
  </si>
  <si>
    <t>5,628,457,800</t>
  </si>
  <si>
    <t>4,106,334,403</t>
  </si>
  <si>
    <t>ena,ncbi,s3,gs</t>
  </si>
  <si>
    <t>ERX3017418</t>
  </si>
  <si>
    <t>5,628</t>
  </si>
  <si>
    <t>3,916</t>
  </si>
  <si>
    <t>9/93</t>
  </si>
  <si>
    <t>ERR3014970</t>
  </si>
  <si>
    <t>20,739,722,184</t>
  </si>
  <si>
    <t>15,017,695,402</t>
  </si>
  <si>
    <t>gs,ncbi,s3,ena</t>
  </si>
  <si>
    <t>gs.US,s3.us-east-1,ncbi.public,ena</t>
  </si>
  <si>
    <t>ERX3017419</t>
  </si>
  <si>
    <t>20,739</t>
  </si>
  <si>
    <t>14,321</t>
  </si>
  <si>
    <t>10/93</t>
  </si>
  <si>
    <t>ERR3014971</t>
  </si>
  <si>
    <t>5,134,663,872</t>
  </si>
  <si>
    <t>3,759,720,997</t>
  </si>
  <si>
    <t>ERX3017420</t>
  </si>
  <si>
    <t>5,134</t>
  </si>
  <si>
    <t>3,585</t>
  </si>
  <si>
    <t>11/93</t>
  </si>
  <si>
    <t>ERR3014972</t>
  </si>
  <si>
    <t>20,875,231,056</t>
  </si>
  <si>
    <t>15,225,450,658</t>
  </si>
  <si>
    <t>ERX3017421</t>
  </si>
  <si>
    <t>20,875</t>
  </si>
  <si>
    <t>14,520</t>
  </si>
  <si>
    <t>12/93</t>
  </si>
  <si>
    <t>ERR3014973</t>
  </si>
  <si>
    <t>162</t>
  </si>
  <si>
    <t>22,162,896,893</t>
  </si>
  <si>
    <t>16,252,288,563</t>
  </si>
  <si>
    <t>ena,ncbi.public,gs.US,s3.us-east-1</t>
  </si>
  <si>
    <t>ERX3017422</t>
  </si>
  <si>
    <t>AGL_D_N</t>
  </si>
  <si>
    <t>22,162</t>
  </si>
  <si>
    <t>15,499</t>
  </si>
  <si>
    <t>13/93</t>
  </si>
  <si>
    <t>ERR3014974</t>
  </si>
  <si>
    <t>198</t>
  </si>
  <si>
    <t>40,364,802,545</t>
  </si>
  <si>
    <t>28,359,596,996</t>
  </si>
  <si>
    <t>ERX3017423</t>
  </si>
  <si>
    <t>AGL_D_W</t>
  </si>
  <si>
    <t>40,364</t>
  </si>
  <si>
    <t>27,045</t>
  </si>
  <si>
    <t>14/93</t>
  </si>
  <si>
    <t>ERR3015008</t>
  </si>
  <si>
    <t>466</t>
  </si>
  <si>
    <t>182,619,462</t>
  </si>
  <si>
    <t>471,431,250</t>
  </si>
  <si>
    <t>ERX3017460</t>
  </si>
  <si>
    <t>454 GS FLX Titanium</t>
  </si>
  <si>
    <t>AGLDOTA</t>
  </si>
  <si>
    <t>182</t>
  </si>
  <si>
    <t>449</t>
  </si>
  <si>
    <t>15/93</t>
  </si>
  <si>
    <t>ERR3015009</t>
  </si>
  <si>
    <t>622</t>
  </si>
  <si>
    <t>115,293,851</t>
  </si>
  <si>
    <t>257,764,142</t>
  </si>
  <si>
    <t>ERX3017491</t>
  </si>
  <si>
    <t>AGLAOTS</t>
  </si>
  <si>
    <t>115</t>
  </si>
  <si>
    <t>245</t>
  </si>
  <si>
    <t>16/93</t>
  </si>
  <si>
    <t>ERR3015010</t>
  </si>
  <si>
    <t>340</t>
  </si>
  <si>
    <t>115,458,780</t>
  </si>
  <si>
    <t>337,356,259</t>
  </si>
  <si>
    <t>s3.us-east-1,gs.US,ena,ncbi.public</t>
  </si>
  <si>
    <t>ERX3017510</t>
  </si>
  <si>
    <t>AGLAOTA</t>
  </si>
  <si>
    <t>321</t>
  </si>
  <si>
    <t>17/93</t>
  </si>
  <si>
    <t>ERR3015011</t>
  </si>
  <si>
    <t>461</t>
  </si>
  <si>
    <t>39,434,315</t>
  </si>
  <si>
    <t>98,749,298</t>
  </si>
  <si>
    <t>ERX3017530</t>
  </si>
  <si>
    <t>39</t>
  </si>
  <si>
    <t>18/93</t>
  </si>
  <si>
    <t>ERR3015012</t>
  </si>
  <si>
    <t>348,179,390</t>
  </si>
  <si>
    <t>778,669,405</t>
  </si>
  <si>
    <t>gs,ncbi,ena</t>
  </si>
  <si>
    <t>gs.US,ena,ncbi.public</t>
  </si>
  <si>
    <t>ERX3017518</t>
  </si>
  <si>
    <t>742</t>
  </si>
  <si>
    <t>19/93</t>
  </si>
  <si>
    <t>ERR3015013</t>
  </si>
  <si>
    <t>472</t>
  </si>
  <si>
    <t>208,239,525</t>
  </si>
  <si>
    <t>531,846,064</t>
  </si>
  <si>
    <t>gs,s3,ncbi,ena</t>
  </si>
  <si>
    <t>gs.US,ncbi.public,ena,s3.us-east-1</t>
  </si>
  <si>
    <t>ERX3017487</t>
  </si>
  <si>
    <t>507</t>
  </si>
  <si>
    <t>20/93</t>
  </si>
  <si>
    <t>ERR3015014</t>
  </si>
  <si>
    <t>632</t>
  </si>
  <si>
    <t>105,300,536</t>
  </si>
  <si>
    <t>235,852,998</t>
  </si>
  <si>
    <t>ERX3017500</t>
  </si>
  <si>
    <t>224</t>
  </si>
  <si>
    <t>21/93</t>
  </si>
  <si>
    <t>ERR3015015</t>
  </si>
  <si>
    <t>369</t>
  </si>
  <si>
    <t>114,911,468</t>
  </si>
  <si>
    <t>311,153,053</t>
  </si>
  <si>
    <t>ncbi.public,ena,gs.US,s3.us-east-1</t>
  </si>
  <si>
    <t>ERX3017521</t>
  </si>
  <si>
    <t>AGLFOTA</t>
  </si>
  <si>
    <t>296</t>
  </si>
  <si>
    <t>22/93</t>
  </si>
  <si>
    <t>ERR3015016</t>
  </si>
  <si>
    <t>637</t>
  </si>
  <si>
    <t>301,728,790</t>
  </si>
  <si>
    <t>670,202,793</t>
  </si>
  <si>
    <t>ERX3017499</t>
  </si>
  <si>
    <t>301</t>
  </si>
  <si>
    <t>639</t>
  </si>
  <si>
    <t>23/93</t>
  </si>
  <si>
    <t>ERR3015017</t>
  </si>
  <si>
    <t>177,153,684</t>
  </si>
  <si>
    <t>504,840,622</t>
  </si>
  <si>
    <t>ncbi.public,gs.US,s3.us-east-1,ena</t>
  </si>
  <si>
    <t>ERX3017512</t>
  </si>
  <si>
    <t>177</t>
  </si>
  <si>
    <t>481</t>
  </si>
  <si>
    <t>24/93</t>
  </si>
  <si>
    <t>ERR3015018</t>
  </si>
  <si>
    <t>607</t>
  </si>
  <si>
    <t>381,630,830</t>
  </si>
  <si>
    <t>857,771,315</t>
  </si>
  <si>
    <t>ERX3017496</t>
  </si>
  <si>
    <t>381</t>
  </si>
  <si>
    <t>818</t>
  </si>
  <si>
    <t>25/93</t>
  </si>
  <si>
    <t>ERR3015019</t>
  </si>
  <si>
    <t>590</t>
  </si>
  <si>
    <t>341,152,976</t>
  </si>
  <si>
    <t>769,867,585</t>
  </si>
  <si>
    <t>ERX3017533</t>
  </si>
  <si>
    <t>734</t>
  </si>
  <si>
    <t>26/93</t>
  </si>
  <si>
    <t>ERR3015020</t>
  </si>
  <si>
    <t>710</t>
  </si>
  <si>
    <t>4,643,466</t>
  </si>
  <si>
    <t>9,425,442</t>
  </si>
  <si>
    <t>ERX3017468</t>
  </si>
  <si>
    <t>27/93</t>
  </si>
  <si>
    <t>ERR3015021</t>
  </si>
  <si>
    <t>116,271,961</t>
  </si>
  <si>
    <t>339,640,052</t>
  </si>
  <si>
    <t>ncbi,ena,gs,s3</t>
  </si>
  <si>
    <t>s3.us-east-1,ncbi.public,gs.US,ena</t>
  </si>
  <si>
    <t>ERX3017474</t>
  </si>
  <si>
    <t>323</t>
  </si>
  <si>
    <t>28/93</t>
  </si>
  <si>
    <t>ERR3015022</t>
  </si>
  <si>
    <t>327</t>
  </si>
  <si>
    <t>108,046,376</t>
  </si>
  <si>
    <t>318,607,717</t>
  </si>
  <si>
    <t>ERX3017520</t>
  </si>
  <si>
    <t>108</t>
  </si>
  <si>
    <t>303</t>
  </si>
  <si>
    <t>29/93</t>
  </si>
  <si>
    <t>ERR3015023</t>
  </si>
  <si>
    <t>26,187,001</t>
  </si>
  <si>
    <t>74,867,338</t>
  </si>
  <si>
    <t>ncbi.public,ena,s3.us-east-1,gs.US</t>
  </si>
  <si>
    <t>ERX3017467</t>
  </si>
  <si>
    <t>71</t>
  </si>
  <si>
    <t>30/93</t>
  </si>
  <si>
    <t>ERR3015024</t>
  </si>
  <si>
    <t>595</t>
  </si>
  <si>
    <t>134,317,493</t>
  </si>
  <si>
    <t>304,521,221</t>
  </si>
  <si>
    <t>ERX3017457</t>
  </si>
  <si>
    <t>134</t>
  </si>
  <si>
    <t>290</t>
  </si>
  <si>
    <t>31/93</t>
  </si>
  <si>
    <t>ERR3015025</t>
  </si>
  <si>
    <t>312,649,446</t>
  </si>
  <si>
    <t>696,619,892</t>
  </si>
  <si>
    <t>ena,s3,gs,ncbi</t>
  </si>
  <si>
    <t>ERX3017495</t>
  </si>
  <si>
    <t>312</t>
  </si>
  <si>
    <t>664</t>
  </si>
  <si>
    <t>32/93</t>
  </si>
  <si>
    <t>ERR3015026</t>
  </si>
  <si>
    <t>633</t>
  </si>
  <si>
    <t>271,009,302</t>
  </si>
  <si>
    <t>605,151,951</t>
  </si>
  <si>
    <t>ncbi.public,gs.US,ena,s3.us-east-1</t>
  </si>
  <si>
    <t>ERX3017503</t>
  </si>
  <si>
    <t>271</t>
  </si>
  <si>
    <t>577</t>
  </si>
  <si>
    <t>33/93</t>
  </si>
  <si>
    <t>ERR3015027</t>
  </si>
  <si>
    <t>330</t>
  </si>
  <si>
    <t>31,022,899</t>
  </si>
  <si>
    <t>90,570,193</t>
  </si>
  <si>
    <t>ncbi,s3,gs,ena</t>
  </si>
  <si>
    <t>ERX3017519</t>
  </si>
  <si>
    <t>34/93</t>
  </si>
  <si>
    <t>ERR3015028</t>
  </si>
  <si>
    <t>674</t>
  </si>
  <si>
    <t>48,488,330</t>
  </si>
  <si>
    <t>105,113,269</t>
  </si>
  <si>
    <t>ERX3017465</t>
  </si>
  <si>
    <t>48</t>
  </si>
  <si>
    <t>35/93</t>
  </si>
  <si>
    <t>ERR3015029</t>
  </si>
  <si>
    <t>339</t>
  </si>
  <si>
    <t>167,661,466</t>
  </si>
  <si>
    <t>480,213,929</t>
  </si>
  <si>
    <t>s3.us-east-1,ena,gs.US,ncbi.public</t>
  </si>
  <si>
    <t>ERX3017458</t>
  </si>
  <si>
    <t>167</t>
  </si>
  <si>
    <t>36/93</t>
  </si>
  <si>
    <t>ERR3015030</t>
  </si>
  <si>
    <t>469</t>
  </si>
  <si>
    <t>213,042,862</t>
  </si>
  <si>
    <t>533,750,075</t>
  </si>
  <si>
    <t>ERX3017472</t>
  </si>
  <si>
    <t>213</t>
  </si>
  <si>
    <t>509</t>
  </si>
  <si>
    <t>37/93</t>
  </si>
  <si>
    <t>ERR3015031</t>
  </si>
  <si>
    <t>193,827,819</t>
  </si>
  <si>
    <t>487,475,974</t>
  </si>
  <si>
    <t>ERX3017493</t>
  </si>
  <si>
    <t>193</t>
  </si>
  <si>
    <t>464</t>
  </si>
  <si>
    <t>38/93</t>
  </si>
  <si>
    <t>ERR3015032</t>
  </si>
  <si>
    <t>468</t>
  </si>
  <si>
    <t>50,809,968</t>
  </si>
  <si>
    <t>127,073,888</t>
  </si>
  <si>
    <t>ERX3017478</t>
  </si>
  <si>
    <t>50</t>
  </si>
  <si>
    <t>39/93</t>
  </si>
  <si>
    <t>ERR3015033</t>
  </si>
  <si>
    <t>673</t>
  </si>
  <si>
    <t>116,371,507</t>
  </si>
  <si>
    <t>253,081,747</t>
  </si>
  <si>
    <t>ERX3017528</t>
  </si>
  <si>
    <t>241</t>
  </si>
  <si>
    <t>40/93</t>
  </si>
  <si>
    <t>ERR3015034</t>
  </si>
  <si>
    <t>62,401,943</t>
  </si>
  <si>
    <t>139,468,215</t>
  </si>
  <si>
    <t>ERX3017502</t>
  </si>
  <si>
    <t>133</t>
  </si>
  <si>
    <t>41/93</t>
  </si>
  <si>
    <t>ERR3015035</t>
  </si>
  <si>
    <t>338</t>
  </si>
  <si>
    <t>182,763,019</t>
  </si>
  <si>
    <t>521,676,726</t>
  </si>
  <si>
    <t>ERX3017461</t>
  </si>
  <si>
    <t>497</t>
  </si>
  <si>
    <t>42/93</t>
  </si>
  <si>
    <t>ERR3015036</t>
  </si>
  <si>
    <t>16,840,600</t>
  </si>
  <si>
    <t>48,724,204</t>
  </si>
  <si>
    <t>ERX3017489</t>
  </si>
  <si>
    <t>46</t>
  </si>
  <si>
    <t>43/93</t>
  </si>
  <si>
    <t>ERR3015037</t>
  </si>
  <si>
    <t>611</t>
  </si>
  <si>
    <t>61,175,962</t>
  </si>
  <si>
    <t>136,906,069</t>
  </si>
  <si>
    <t>ERX3017464</t>
  </si>
  <si>
    <t>130</t>
  </si>
  <si>
    <t>44/93</t>
  </si>
  <si>
    <t>ERR3015038</t>
  </si>
  <si>
    <t>625</t>
  </si>
  <si>
    <t>95,841,488</t>
  </si>
  <si>
    <t>214,338,569</t>
  </si>
  <si>
    <t>s3,ncbi,ena,gs</t>
  </si>
  <si>
    <t>ERX3017517</t>
  </si>
  <si>
    <t>95</t>
  </si>
  <si>
    <t>204</t>
  </si>
  <si>
    <t>45/93</t>
  </si>
  <si>
    <t>ERR3015039</t>
  </si>
  <si>
    <t>471</t>
  </si>
  <si>
    <t>47,399,204</t>
  </si>
  <si>
    <t>118,746,739</t>
  </si>
  <si>
    <t>ERX3017483</t>
  </si>
  <si>
    <t>47</t>
  </si>
  <si>
    <t>46/93</t>
  </si>
  <si>
    <t>ERR3015040</t>
  </si>
  <si>
    <t>276,064,939</t>
  </si>
  <si>
    <t>612,314,762</t>
  </si>
  <si>
    <t>ERX3017529</t>
  </si>
  <si>
    <t>583</t>
  </si>
  <si>
    <t>47/93</t>
  </si>
  <si>
    <t>ERR3015041</t>
  </si>
  <si>
    <t>596</t>
  </si>
  <si>
    <t>286,705,250</t>
  </si>
  <si>
    <t>646,250,244</t>
  </si>
  <si>
    <t>ena,s3.us-east-1,ncbi.public,gs.US</t>
  </si>
  <si>
    <t>ERX3017485</t>
  </si>
  <si>
    <t>616</t>
  </si>
  <si>
    <t>48/93</t>
  </si>
  <si>
    <t>ERR3015042</t>
  </si>
  <si>
    <t>597</t>
  </si>
  <si>
    <t>74,490,036</t>
  </si>
  <si>
    <t>168,815,452</t>
  </si>
  <si>
    <t>ERX3017480</t>
  </si>
  <si>
    <t>74</t>
  </si>
  <si>
    <t>160</t>
  </si>
  <si>
    <t>49/93</t>
  </si>
  <si>
    <t>ERR3015043</t>
  </si>
  <si>
    <t>721</t>
  </si>
  <si>
    <t>334,588,330</t>
  </si>
  <si>
    <t>688,812,218</t>
  </si>
  <si>
    <t>ERX3017526</t>
  </si>
  <si>
    <t>656</t>
  </si>
  <si>
    <t>50/93</t>
  </si>
  <si>
    <t>ERR3015044</t>
  </si>
  <si>
    <t>613</t>
  </si>
  <si>
    <t>382,566,693</t>
  </si>
  <si>
    <t>856,842,205</t>
  </si>
  <si>
    <t>ERX3017534</t>
  </si>
  <si>
    <t>382</t>
  </si>
  <si>
    <t>817</t>
  </si>
  <si>
    <t>51/93</t>
  </si>
  <si>
    <t>ERR3015045</t>
  </si>
  <si>
    <t>29,009,158</t>
  </si>
  <si>
    <t>82,414,299</t>
  </si>
  <si>
    <t>ena,gs,ncbi,s3</t>
  </si>
  <si>
    <t>ERX3017507</t>
  </si>
  <si>
    <t>52/93</t>
  </si>
  <si>
    <t>ERR3015046</t>
  </si>
  <si>
    <t>602</t>
  </si>
  <si>
    <t>227,962,712</t>
  </si>
  <si>
    <t>514,621,698</t>
  </si>
  <si>
    <t>ERX3017498</t>
  </si>
  <si>
    <t>227</t>
  </si>
  <si>
    <t>490</t>
  </si>
  <si>
    <t>53/93</t>
  </si>
  <si>
    <t>ERR3015047</t>
  </si>
  <si>
    <t>21,916,660</t>
  </si>
  <si>
    <t>63,203,749</t>
  </si>
  <si>
    <t>ERX3017484</t>
  </si>
  <si>
    <t>60</t>
  </si>
  <si>
    <t>54/93</t>
  </si>
  <si>
    <t>ERR3015048</t>
  </si>
  <si>
    <t>654</t>
  </si>
  <si>
    <t>129,891,085</t>
  </si>
  <si>
    <t>286,094,970</t>
  </si>
  <si>
    <t>ERX3017531</t>
  </si>
  <si>
    <t>55/93</t>
  </si>
  <si>
    <t>ERR3015049</t>
  </si>
  <si>
    <t>669</t>
  </si>
  <si>
    <t>125,744,221</t>
  </si>
  <si>
    <t>272,722,659</t>
  </si>
  <si>
    <t>s3.us-east-1,ena,ncbi.public,gs.US</t>
  </si>
  <si>
    <t>ERX3017535</t>
  </si>
  <si>
    <t>260</t>
  </si>
  <si>
    <t>56/93</t>
  </si>
  <si>
    <t>ERR3015050</t>
  </si>
  <si>
    <t>182,855,692</t>
  </si>
  <si>
    <t>518,945,430</t>
  </si>
  <si>
    <t>ERX3017470</t>
  </si>
  <si>
    <t>494</t>
  </si>
  <si>
    <t>57/93</t>
  </si>
  <si>
    <t>ERR3015051</t>
  </si>
  <si>
    <t>608</t>
  </si>
  <si>
    <t>303,855,670</t>
  </si>
  <si>
    <t>684,921,689</t>
  </si>
  <si>
    <t>ERX3017471</t>
  </si>
  <si>
    <t>653</t>
  </si>
  <si>
    <t>58/93</t>
  </si>
  <si>
    <t>ERR3015052</t>
  </si>
  <si>
    <t>465</t>
  </si>
  <si>
    <t>182,351,222</t>
  </si>
  <si>
    <t>456,802,458</t>
  </si>
  <si>
    <t>ERX3017523</t>
  </si>
  <si>
    <t>435</t>
  </si>
  <si>
    <t>59/93</t>
  </si>
  <si>
    <t>ERR3015053</t>
  </si>
  <si>
    <t>231,782,920</t>
  </si>
  <si>
    <t>583,418,267</t>
  </si>
  <si>
    <t>ERX3017482</t>
  </si>
  <si>
    <t>231</t>
  </si>
  <si>
    <t>556</t>
  </si>
  <si>
    <t>60/93</t>
  </si>
  <si>
    <t>ERR3015054</t>
  </si>
  <si>
    <t>714</t>
  </si>
  <si>
    <t>329,194,491</t>
  </si>
  <si>
    <t>679,364,022</t>
  </si>
  <si>
    <t>ERX3017466</t>
  </si>
  <si>
    <t>329</t>
  </si>
  <si>
    <t>647</t>
  </si>
  <si>
    <t>61/93</t>
  </si>
  <si>
    <t>ERR3015055</t>
  </si>
  <si>
    <t>168,048,980</t>
  </si>
  <si>
    <t>478,132,964</t>
  </si>
  <si>
    <t>ERX3017488</t>
  </si>
  <si>
    <t>168</t>
  </si>
  <si>
    <t>455</t>
  </si>
  <si>
    <t>62/93</t>
  </si>
  <si>
    <t>ERR3015056</t>
  </si>
  <si>
    <t>284,824,126</t>
  </si>
  <si>
    <t>618,730,903</t>
  </si>
  <si>
    <t>ERX3017508</t>
  </si>
  <si>
    <t>284</t>
  </si>
  <si>
    <t>63/93</t>
  </si>
  <si>
    <t>ERR3015057</t>
  </si>
  <si>
    <t>725</t>
  </si>
  <si>
    <t>4,346,931</t>
  </si>
  <si>
    <t>8,723,036</t>
  </si>
  <si>
    <t>ERX3017536</t>
  </si>
  <si>
    <t>64/93</t>
  </si>
  <si>
    <t>ERR3015058</t>
  </si>
  <si>
    <t>156,812,986</t>
  </si>
  <si>
    <t>401,698,063</t>
  </si>
  <si>
    <t>ERX3017463</t>
  </si>
  <si>
    <t>156</t>
  </si>
  <si>
    <t>383</t>
  </si>
  <si>
    <t>65/93</t>
  </si>
  <si>
    <t>ERR3015059</t>
  </si>
  <si>
    <t>59,686,202</t>
  </si>
  <si>
    <t>133,621,569</t>
  </si>
  <si>
    <t>ERX3017504</t>
  </si>
  <si>
    <t>59</t>
  </si>
  <si>
    <t>66/93</t>
  </si>
  <si>
    <t>ERR3015060</t>
  </si>
  <si>
    <t>210,897,652</t>
  </si>
  <si>
    <t>532,985,501</t>
  </si>
  <si>
    <t>ERX3017522</t>
  </si>
  <si>
    <t>210</t>
  </si>
  <si>
    <t>508</t>
  </si>
  <si>
    <t>67/93</t>
  </si>
  <si>
    <t>ERR3015061</t>
  </si>
  <si>
    <t>612</t>
  </si>
  <si>
    <t>63,247,836</t>
  </si>
  <si>
    <t>141,564,688</t>
  </si>
  <si>
    <t>ERX3017514</t>
  </si>
  <si>
    <t>63</t>
  </si>
  <si>
    <t>135</t>
  </si>
  <si>
    <t>68/93</t>
  </si>
  <si>
    <t>ERR3015062</t>
  </si>
  <si>
    <t>297,228,893</t>
  </si>
  <si>
    <t>661,344,126</t>
  </si>
  <si>
    <t>ERX3017481</t>
  </si>
  <si>
    <t>297</t>
  </si>
  <si>
    <t>630</t>
  </si>
  <si>
    <t>69/93</t>
  </si>
  <si>
    <t>ERR3015063</t>
  </si>
  <si>
    <t>145,827,993</t>
  </si>
  <si>
    <t>330,836,508</t>
  </si>
  <si>
    <t>ERX3017516</t>
  </si>
  <si>
    <t>145</t>
  </si>
  <si>
    <t>315</t>
  </si>
  <si>
    <t>70/93</t>
  </si>
  <si>
    <t>ERR3015064</t>
  </si>
  <si>
    <t>342</t>
  </si>
  <si>
    <t>28,285,728</t>
  </si>
  <si>
    <t>79,915,999</t>
  </si>
  <si>
    <t>ERX3017513</t>
  </si>
  <si>
    <t>71/93</t>
  </si>
  <si>
    <t>ERR3015065</t>
  </si>
  <si>
    <t>605</t>
  </si>
  <si>
    <t>388,311,866</t>
  </si>
  <si>
    <t>871,741,346</t>
  </si>
  <si>
    <t>ERX3017477</t>
  </si>
  <si>
    <t>388</t>
  </si>
  <si>
    <t>831</t>
  </si>
  <si>
    <t>72/93</t>
  </si>
  <si>
    <t>ERR3015066</t>
  </si>
  <si>
    <t>60,880,288</t>
  </si>
  <si>
    <t>136,374,695</t>
  </si>
  <si>
    <t>ERX3017494</t>
  </si>
  <si>
    <t>73/93</t>
  </si>
  <si>
    <t>ERR3015067</t>
  </si>
  <si>
    <t>627</t>
  </si>
  <si>
    <t>309,616,645</t>
  </si>
  <si>
    <t>689,688,154</t>
  </si>
  <si>
    <t>ERX3017501</t>
  </si>
  <si>
    <t>309</t>
  </si>
  <si>
    <t>74/93</t>
  </si>
  <si>
    <t>ERR3015068</t>
  </si>
  <si>
    <t>671</t>
  </si>
  <si>
    <t>319,351,000</t>
  </si>
  <si>
    <t>686,120,471</t>
  </si>
  <si>
    <t>ERX3017497</t>
  </si>
  <si>
    <t>75/93</t>
  </si>
  <si>
    <t>ERR3015069</t>
  </si>
  <si>
    <t>153,392,188</t>
  </si>
  <si>
    <t>442,529,000</t>
  </si>
  <si>
    <t>ERX3017462</t>
  </si>
  <si>
    <t>153</t>
  </si>
  <si>
    <t>422</t>
  </si>
  <si>
    <t>76/93</t>
  </si>
  <si>
    <t>ERR3015070</t>
  </si>
  <si>
    <t>177,444,941</t>
  </si>
  <si>
    <t>510,734,360</t>
  </si>
  <si>
    <t>ERX3017479</t>
  </si>
  <si>
    <t>487</t>
  </si>
  <si>
    <t>77/93</t>
  </si>
  <si>
    <t>ERR3015071</t>
  </si>
  <si>
    <t>382,774,913</t>
  </si>
  <si>
    <t>857,524,738</t>
  </si>
  <si>
    <t>ERX3017509</t>
  </si>
  <si>
    <t>78/93</t>
  </si>
  <si>
    <t>ERR3015072</t>
  </si>
  <si>
    <t>143,949,247</t>
  </si>
  <si>
    <t>322,122,316</t>
  </si>
  <si>
    <t>ERX3017511</t>
  </si>
  <si>
    <t>143</t>
  </si>
  <si>
    <t>307</t>
  </si>
  <si>
    <t>79/93</t>
  </si>
  <si>
    <t>ERR3015073</t>
  </si>
  <si>
    <t>712</t>
  </si>
  <si>
    <t>278,888,619</t>
  </si>
  <si>
    <t>582,593,277</t>
  </si>
  <si>
    <t>ERX3017527</t>
  </si>
  <si>
    <t>555</t>
  </si>
  <si>
    <t>80/93</t>
  </si>
  <si>
    <t>ERR3015074</t>
  </si>
  <si>
    <t>320,330,719</t>
  </si>
  <si>
    <t>702,127,878</t>
  </si>
  <si>
    <t>s3,ena,ncbi,gs</t>
  </si>
  <si>
    <t>ERX3017473</t>
  </si>
  <si>
    <t>320</t>
  </si>
  <si>
    <t>81/93</t>
  </si>
  <si>
    <t>ERR3015075</t>
  </si>
  <si>
    <t>79,738,467</t>
  </si>
  <si>
    <t>199,150,326</t>
  </si>
  <si>
    <t>ena,gs,s3,ncbi</t>
  </si>
  <si>
    <t>ERX3017476</t>
  </si>
  <si>
    <t>189</t>
  </si>
  <si>
    <t>82/93</t>
  </si>
  <si>
    <t>ERR3015076</t>
  </si>
  <si>
    <t>345</t>
  </si>
  <si>
    <t>174,931,958</t>
  </si>
  <si>
    <t>497,694,558</t>
  </si>
  <si>
    <t>ERX3017469</t>
  </si>
  <si>
    <t>174</t>
  </si>
  <si>
    <t>474</t>
  </si>
  <si>
    <t>83/93</t>
  </si>
  <si>
    <t>ERR3015077</t>
  </si>
  <si>
    <t>524</t>
  </si>
  <si>
    <t>244,319,964</t>
  </si>
  <si>
    <t>586,036,669</t>
  </si>
  <si>
    <t>ERX3017505</t>
  </si>
  <si>
    <t>244</t>
  </si>
  <si>
    <t>558</t>
  </si>
  <si>
    <t>84/93</t>
  </si>
  <si>
    <t>ERR3015078</t>
  </si>
  <si>
    <t>136,247,846</t>
  </si>
  <si>
    <t>306,284,938</t>
  </si>
  <si>
    <t>ERX3017475</t>
  </si>
  <si>
    <t>136</t>
  </si>
  <si>
    <t>85/93</t>
  </si>
  <si>
    <t>ERR3015079</t>
  </si>
  <si>
    <t>631</t>
  </si>
  <si>
    <t>273,546,988</t>
  </si>
  <si>
    <t>606,712,171</t>
  </si>
  <si>
    <t>ERX3017532</t>
  </si>
  <si>
    <t>273</t>
  </si>
  <si>
    <t>578</t>
  </si>
  <si>
    <t>86/93</t>
  </si>
  <si>
    <t>ERR3015080</t>
  </si>
  <si>
    <t>102,011,680</t>
  </si>
  <si>
    <t>300,037,242</t>
  </si>
  <si>
    <t>ERX3017524</t>
  </si>
  <si>
    <t>87/93</t>
  </si>
  <si>
    <t>ERR3015081</t>
  </si>
  <si>
    <t>150,220,648</t>
  </si>
  <si>
    <t>430,165,471</t>
  </si>
  <si>
    <t>ERX3017515</t>
  </si>
  <si>
    <t>410</t>
  </si>
  <si>
    <t>88/93</t>
  </si>
  <si>
    <t>ERR3015082</t>
  </si>
  <si>
    <t>31,067,955</t>
  </si>
  <si>
    <t>86,985,146</t>
  </si>
  <si>
    <t>ERX3017490</t>
  </si>
  <si>
    <t>82</t>
  </si>
  <si>
    <t>89/93</t>
  </si>
  <si>
    <t>ERR3015083</t>
  </si>
  <si>
    <t>181,265,676</t>
  </si>
  <si>
    <t>464,775,505</t>
  </si>
  <si>
    <t>ERX3017492</t>
  </si>
  <si>
    <t>181</t>
  </si>
  <si>
    <t>443</t>
  </si>
  <si>
    <t>90/93</t>
  </si>
  <si>
    <t>ERR3015084</t>
  </si>
  <si>
    <t>123,433,148</t>
  </si>
  <si>
    <t>267,968,512</t>
  </si>
  <si>
    <t>ERX3017486</t>
  </si>
  <si>
    <t>123</t>
  </si>
  <si>
    <t>91/93</t>
  </si>
  <si>
    <t>ERR3015085</t>
  </si>
  <si>
    <t>659</t>
  </si>
  <si>
    <t>289,427,067</t>
  </si>
  <si>
    <t>623,340,935</t>
  </si>
  <si>
    <t>ERX3017506</t>
  </si>
  <si>
    <t>289</t>
  </si>
  <si>
    <t>594</t>
  </si>
  <si>
    <t>92/93</t>
  </si>
  <si>
    <t>ERR3015086</t>
  </si>
  <si>
    <t>181,985,230</t>
  </si>
  <si>
    <t>525,136,271</t>
  </si>
  <si>
    <t>ERX3017525</t>
  </si>
  <si>
    <t>93/93</t>
  </si>
  <si>
    <t>ERR3015087</t>
  </si>
  <si>
    <t>253,585,344</t>
  </si>
  <si>
    <t>557,443,261</t>
  </si>
  <si>
    <t>ERX3017459</t>
  </si>
  <si>
    <t>531</t>
  </si>
  <si>
    <t>NCBI TAXONOMY</t>
  </si>
  <si>
    <t>SEQUENCE READS</t>
  </si>
  <si>
    <t>RAW DATA</t>
  </si>
  <si>
    <t>TRIMMED DATA</t>
  </si>
  <si>
    <t>RAW_TRIMMED DATA ANALYSIS</t>
  </si>
  <si>
    <t>ERROR CORRECTION [pre-assembly]</t>
  </si>
  <si>
    <t>EXOGENOUS DNA &amp; FINAL DATA TO ANALYZE [pre-assembly]</t>
  </si>
  <si>
    <t>General horizontal count: 47 (from column E to AZ)</t>
  </si>
  <si>
    <t>Traces (colums remarked are from NCBI Traces TRACES/SRA)</t>
  </si>
  <si>
    <t>Total number of reads</t>
  </si>
  <si>
    <t xml:space="preserve">
Read length (bp)</t>
  </si>
  <si>
    <t>Total bases (bp)</t>
  </si>
  <si>
    <t>Software</t>
  </si>
  <si>
    <t>Read length (bp)</t>
  </si>
  <si>
    <t>Surviving reads  %</t>
  </si>
  <si>
    <t>Dropped reads (%)</t>
  </si>
  <si>
    <t>PCR duplicated removal</t>
  </si>
  <si>
    <t>Kmer-genie</t>
  </si>
  <si>
    <t>Jellyfish
K-mer; values in megabases</t>
  </si>
  <si>
    <t>Reads in</t>
  </si>
  <si>
    <t>SNP rate</t>
  </si>
  <si>
    <t>reads corrected</t>
  </si>
  <si>
    <t xml:space="preserve"> total corrections</t>
  </si>
  <si>
    <t>per corrected read</t>
  </si>
  <si>
    <t>reads removed</t>
  </si>
  <si>
    <t>paired reads out</t>
  </si>
  <si>
    <t>total reads out</t>
  </si>
  <si>
    <t>Correction Step_Temporary Assembly</t>
  </si>
  <si>
    <t>EXOGENOUS DNA</t>
  </si>
  <si>
    <t>FINAL DATA TO ANALYZE (those remarked are from TRACES/SRA)</t>
  </si>
  <si>
    <t>library Name</t>
  </si>
  <si>
    <t>Insert-size (bp)</t>
  </si>
  <si>
    <t>Library_Run</t>
  </si>
  <si>
    <t>% gc content</t>
  </si>
  <si>
    <t>genome size in bases</t>
  </si>
  <si>
    <t>genome size in bases (CN=1)</t>
  </si>
  <si>
    <t>% repetitive (at K=25 scale)</t>
  </si>
  <si>
    <t>Lib</t>
  </si>
  <si>
    <t>Reads Input</t>
  </si>
  <si>
    <t>Reads Output (% and each R)</t>
  </si>
  <si>
    <t>Classified (=contaminated)</t>
  </si>
  <si>
    <t>Human?</t>
  </si>
  <si>
    <t>Bacteria?</t>
  </si>
  <si>
    <t>Archaea?</t>
  </si>
  <si>
    <t>Viruses?</t>
  </si>
  <si>
    <t>UniVec?</t>
  </si>
  <si>
    <t>Plasmid?</t>
  </si>
  <si>
    <t>DNAmit?</t>
  </si>
  <si>
    <t xml:space="preserve"> Symbiont?</t>
  </si>
  <si>
    <t>Others?</t>
  </si>
  <si>
    <t>Read length (sequencing; bp)</t>
  </si>
  <si>
    <t xml:space="preserve">Bases (bp)
</t>
  </si>
  <si>
    <t>Genome size estimations (Jellyfish, Kmergenie, etc)</t>
  </si>
  <si>
    <t>2,000</t>
  </si>
  <si>
    <t>BS_1-2K_R1; BS_1-2K_R2</t>
  </si>
  <si>
    <t>Trimmomatic (v0.30); NextClip (v0.8)</t>
  </si>
  <si>
    <t>1,000,113</t>
  </si>
  <si>
    <t>R1: 158; R2: 161</t>
  </si>
  <si>
    <t>2,700</t>
  </si>
  <si>
    <t>BS_2-3K_R1; BS_2-3K_R2</t>
  </si>
  <si>
    <t>262,321</t>
  </si>
  <si>
    <t>R1: 173; R2: 176</t>
  </si>
  <si>
    <t>9,300</t>
  </si>
  <si>
    <t>2 runs</t>
  </si>
  <si>
    <t>1,300,065</t>
  </si>
  <si>
    <t>R1: 168; R2: 170</t>
  </si>
  <si>
    <t>10,500</t>
  </si>
  <si>
    <t>1,284,250</t>
  </si>
  <si>
    <t>R1: 175; R2: 177</t>
  </si>
  <si>
    <t>2,254,072</t>
  </si>
  <si>
    <t>R1: 310; R2: 311</t>
  </si>
  <si>
    <t>run11_lib209_R1; run11_lib209_R2</t>
  </si>
  <si>
    <t>1,736,949</t>
  </si>
  <si>
    <t>R1: 308; R2: 308</t>
  </si>
  <si>
    <t>3 runs</t>
  </si>
  <si>
    <t>4,163,192</t>
  </si>
  <si>
    <t>R1: 309; R2: 309</t>
  </si>
  <si>
    <t>aurelia_run03_lib12_R1; aurelia_run03_lib12_R2</t>
  </si>
  <si>
    <t>508,535</t>
  </si>
  <si>
    <t>R1: 305; R2: 306</t>
  </si>
  <si>
    <t>4,200</t>
  </si>
  <si>
    <t>BS_4-5K_R1; BS_4-5K_R2</t>
  </si>
  <si>
    <t>483,183</t>
  </si>
  <si>
    <t>R1: 173; R2: 177</t>
  </si>
  <si>
    <t>6,300</t>
  </si>
  <si>
    <t>BS_6-8K_R1; BS_6-8K_R2</t>
  </si>
  <si>
    <t>376,782</t>
  </si>
  <si>
    <t>R1: 176; R2: 180</t>
  </si>
  <si>
    <t>10,600</t>
  </si>
  <si>
    <t>BS_10-20K_R1; BS_10-20K_R2</t>
  </si>
  <si>
    <t>159,532</t>
  </si>
  <si>
    <t>R1: 164; R2: 170</t>
  </si>
  <si>
    <t>11,500</t>
  </si>
  <si>
    <t>BS_20K_R1; BS_20K_R2</t>
  </si>
  <si>
    <t>608,577</t>
  </si>
  <si>
    <t>R1: 167; R2: 170</t>
  </si>
  <si>
    <t xml:space="preserve">Jellyfish (v2.0) K-21:418 </t>
  </si>
  <si>
    <t>5,000</t>
  </si>
  <si>
    <t>PO_5-7K_read1; PO_5-7K_read2</t>
  </si>
  <si>
    <t>434,888</t>
  </si>
  <si>
    <t>R1: 165; R2: 169</t>
  </si>
  <si>
    <t>3,331,661</t>
  </si>
  <si>
    <t>R1: 310; R2: 310</t>
  </si>
  <si>
    <t>3,500</t>
  </si>
  <si>
    <t>PO_3-5K_read1; PO_3-5K_read2</t>
  </si>
  <si>
    <t>359,241</t>
  </si>
  <si>
    <t>R1: 169; R2: 172</t>
  </si>
  <si>
    <t>7,000</t>
  </si>
  <si>
    <t>985,489</t>
  </si>
  <si>
    <t>R1: 164; R2: 169</t>
  </si>
  <si>
    <t>Jellyfish (v2.0) K-21:491</t>
  </si>
  <si>
    <t>5,471</t>
  </si>
  <si>
    <t>filtered_subreads</t>
  </si>
  <si>
    <t>1,573</t>
  </si>
  <si>
    <t>proovread; FLASh; ALLPATHS-LG</t>
  </si>
  <si>
    <t>185,402</t>
  </si>
  <si>
    <t>1,574</t>
  </si>
  <si>
    <t>4,000</t>
  </si>
  <si>
    <t>C1R88ACXX_Aurelia_13s002843-1-1_Ibberson_lane313s002843_1; C1R88ACXX_Aurelia_13s002843-1-1_Ibberson_lane313s002843_2</t>
  </si>
  <si>
    <t>HTQC</t>
  </si>
  <si>
    <t>6,566,231</t>
  </si>
  <si>
    <t>8,000</t>
  </si>
  <si>
    <t>Aurelia-8k-11k_ACTGAT_L001_R1; Aurelia-8k-11k_ACTGAT_L001_R2</t>
  </si>
  <si>
    <t>cutadapt; Trimmomatic</t>
  </si>
  <si>
    <t>18,765,904</t>
  </si>
  <si>
    <t>R1: 101; R2: 101</t>
  </si>
  <si>
    <t>400</t>
  </si>
  <si>
    <t>45 runs</t>
  </si>
  <si>
    <t>17,632,090</t>
  </si>
  <si>
    <t>R1: 250; R2: 250</t>
  </si>
  <si>
    <t>220</t>
  </si>
  <si>
    <t>58 runs</t>
  </si>
  <si>
    <t>23,083,879</t>
  </si>
  <si>
    <t>32,631,091</t>
  </si>
  <si>
    <t>59 runs</t>
  </si>
  <si>
    <t>46,679,622</t>
  </si>
  <si>
    <t>41,933,563</t>
  </si>
  <si>
    <t>41,805,391</t>
  </si>
  <si>
    <t>1962980_R1; 1962980_R2</t>
  </si>
  <si>
    <t>7,025,045</t>
  </si>
  <si>
    <t>R1: 150; R2: 150</t>
  </si>
  <si>
    <t>95,899</t>
  </si>
  <si>
    <t>R1: 610</t>
  </si>
  <si>
    <t>584917828</t>
  </si>
  <si>
    <t>2039479_R1; 2039479_R2</t>
  </si>
  <si>
    <t>7,539,477</t>
  </si>
  <si>
    <t>66,108</t>
  </si>
  <si>
    <t>R1: 657</t>
  </si>
  <si>
    <t>2039481_R1; 2039481_R2</t>
  </si>
  <si>
    <t>6,764,285</t>
  </si>
  <si>
    <t>58,458</t>
  </si>
  <si>
    <t>R1: 783</t>
  </si>
  <si>
    <t>880219_R1; 880219_R2</t>
  </si>
  <si>
    <t>7,126,562</t>
  </si>
  <si>
    <t>29,925</t>
  </si>
  <si>
    <t>R1: 891</t>
  </si>
  <si>
    <t>Chrysaora_quinquecirrha_HiC_R1; Chrysaora_quinquecirrha_HiC_R2</t>
  </si>
  <si>
    <t>yes</t>
  </si>
  <si>
    <t>39,482,282</t>
  </si>
  <si>
    <t>NextDenovo</t>
  </si>
  <si>
    <t>17,152,250</t>
  </si>
  <si>
    <t>K17= 330.67</t>
  </si>
  <si>
    <t>C.qui_2_1; C.qui_2_2</t>
  </si>
  <si>
    <t>yes (K=17)</t>
  </si>
  <si>
    <t>351,951</t>
  </si>
  <si>
    <t>FCH55NWBBXX-WHANIhfnRAAADLAAPEI-102_L8_1; FCH55NWBBXX-WHANIhfnRAAADLAAPEI-102_L8_2</t>
  </si>
  <si>
    <t>34,602,758</t>
  </si>
  <si>
    <t>Kraken</t>
  </si>
  <si>
    <t>R1: 49; R2: 49</t>
  </si>
  <si>
    <t>800</t>
  </si>
  <si>
    <t>ns_800_f1; ns_800_r1</t>
  </si>
  <si>
    <t>8,666,299</t>
  </si>
  <si>
    <t>minion; cutadapt (v1.1075)</t>
  </si>
  <si>
    <t>R1: 125; R2: 124</t>
  </si>
  <si>
    <t>21,730,738,000</t>
  </si>
  <si>
    <t>ns_500_f1; ns_500_r1</t>
  </si>
  <si>
    <t>15,686,195</t>
  </si>
  <si>
    <t>39,341,826,750</t>
  </si>
  <si>
    <t>ns_300_f1; ns_300_r1</t>
  </si>
  <si>
    <t>14,442,983</t>
  </si>
  <si>
    <t>R1: 125; R2: 125</t>
  </si>
  <si>
    <t>36,270,154,000</t>
  </si>
  <si>
    <t>DSK K25:184,371,355. Heterozygosity: 0.97</t>
  </si>
  <si>
    <t>ns_200_f2; ns_200_r2</t>
  </si>
  <si>
    <t>16,068,862</t>
  </si>
  <si>
    <t>R1: 125; R2: 126</t>
  </si>
  <si>
    <t>40,306,067,000</t>
  </si>
  <si>
    <t>50,000</t>
  </si>
  <si>
    <t>sop6m_R1; sop6m_R2</t>
  </si>
  <si>
    <t>15,423,566</t>
  </si>
  <si>
    <t>R1: 146; R2: 127</t>
  </si>
  <si>
    <t>27,346,213,854</t>
  </si>
  <si>
    <t>20,000</t>
  </si>
  <si>
    <t>san_32cells</t>
  </si>
  <si>
    <t>248,585</t>
  </si>
  <si>
    <t>39,535,512,386</t>
  </si>
  <si>
    <t>100-1000kbp</t>
  </si>
  <si>
    <t>DTG-HiC-674_R1; DTG-HiC-674_R2</t>
  </si>
  <si>
    <t>21,929,151</t>
  </si>
  <si>
    <t xml:space="preserve">65,700,000,000 </t>
  </si>
  <si>
    <t>1-100kbp</t>
  </si>
  <si>
    <t>DTG-CHI-561_R1; DTG-CHI-561_R2</t>
  </si>
  <si>
    <t>22,784,036</t>
  </si>
  <si>
    <t>68,100,000,000</t>
  </si>
  <si>
    <t>15,000</t>
  </si>
  <si>
    <t>L1_1; L1_2</t>
  </si>
  <si>
    <t>70,627,241</t>
  </si>
  <si>
    <t>7,062,724,100</t>
  </si>
  <si>
    <t xml:space="preserve">9,090,529 </t>
  </si>
  <si>
    <t>454,526,450</t>
  </si>
  <si>
    <t>7,062,725</t>
  </si>
  <si>
    <t>R1: 100; R2: 100</t>
  </si>
  <si>
    <t>71,850,585</t>
  </si>
  <si>
    <t>7,185,058,500</t>
  </si>
  <si>
    <t xml:space="preserve">9,965,208 </t>
  </si>
  <si>
    <t>498,260,400</t>
  </si>
  <si>
    <t>7,185,059</t>
  </si>
  <si>
    <t>10,000</t>
  </si>
  <si>
    <t>112,497,349</t>
  </si>
  <si>
    <t>11,362,232,249</t>
  </si>
  <si>
    <t xml:space="preserve">16,094,130 </t>
  </si>
  <si>
    <t>804,706,500</t>
  </si>
  <si>
    <t>11,249,735</t>
  </si>
  <si>
    <t>133,617,621</t>
  </si>
  <si>
    <t>13,495,379,721</t>
  </si>
  <si>
    <t>21,407,082</t>
  </si>
  <si>
    <t>1,070,354,100</t>
  </si>
  <si>
    <t>13,361,763</t>
  </si>
  <si>
    <t>Jellyfish_NNO_PacBio</t>
  </si>
  <si>
    <t xml:space="preserve">4,592,385 </t>
  </si>
  <si>
    <t xml:space="preserve">35_50,973_8,311.79_N50:11,383 </t>
  </si>
  <si>
    <t>38,170,953,026</t>
  </si>
  <si>
    <t>443,124</t>
  </si>
  <si>
    <t>8,297</t>
  </si>
  <si>
    <t>no</t>
  </si>
  <si>
    <t>92,425,518</t>
  </si>
  <si>
    <t>9,242,551,800</t>
  </si>
  <si>
    <t>86,434,438</t>
  </si>
  <si>
    <t>90</t>
  </si>
  <si>
    <t>7,779,099,420</t>
  </si>
  <si>
    <t>9,242,552</t>
  </si>
  <si>
    <t xml:space="preserve">Jellyfish K=17,K19,K21,K23=211~221Mbp </t>
  </si>
  <si>
    <t>JellyFish_NNO_Moleculo</t>
  </si>
  <si>
    <t>34,579</t>
  </si>
  <si>
    <t>500_5,560.75_20,642_N50:8,880</t>
  </si>
  <si>
    <t>edible_6cells</t>
  </si>
  <si>
    <t>1,381,093</t>
  </si>
  <si>
    <t>5,819</t>
  </si>
  <si>
    <t>138,110</t>
  </si>
  <si>
    <t>FCC8KPJANXX-wHAXPI029257-41%2B1_L1_1; FCC8KPJANXX-wHAXPI029257-41%2B1_L1_2</t>
  </si>
  <si>
    <t>211,057,000</t>
  </si>
  <si>
    <t>10,552,850</t>
  </si>
  <si>
    <t>FCC8KPCANXX-wHAMPI029258-24_L7_1; FCC8KPCANXX-wHAMPI029258-24_L7_2</t>
  </si>
  <si>
    <t>185,591,494</t>
  </si>
  <si>
    <t>9,279,575</t>
  </si>
  <si>
    <t>FCC8KPCANXX-wHAIPI029259-23_L7_1; FCC8KPCANXX-wHAIPI029259-23_L7_2</t>
  </si>
  <si>
    <t>317,578,812</t>
  </si>
  <si>
    <t>126</t>
  </si>
  <si>
    <t>15,878,941</t>
  </si>
  <si>
    <t>DSK K25:256,689,583. Heterozygosity: 1.97</t>
  </si>
  <si>
    <t>FCC8KPJANXX-wHAXPI029260-40_L1_1; FCC8KPJANXX-wHAXPI029260-40_L1_2</t>
  </si>
  <si>
    <t>204,508,418</t>
  </si>
  <si>
    <t xml:space="preserve">25,563,552,250 </t>
  </si>
  <si>
    <t>10,225,421</t>
  </si>
  <si>
    <t>DTG-HiC-885_R1; DTG-HiC-885_R2</t>
  </si>
  <si>
    <t>203,000,000</t>
  </si>
  <si>
    <t>60,900,000,000</t>
  </si>
  <si>
    <t>DTG-CHI-725_R1; DTG-CHI-725_R2</t>
  </si>
  <si>
    <t>153,000,000</t>
  </si>
  <si>
    <t>45,900,000,000</t>
  </si>
  <si>
    <t>15,337,310</t>
  </si>
  <si>
    <t>s73-74-75-76-81-104-hun_H3TLJDMXX_L1_1; s73-74-75-76-81-104-hun_H3TLJDMXX_L1_2</t>
  </si>
  <si>
    <t>∼22,000,000,000</t>
  </si>
  <si>
    <t>145,740,006</t>
  </si>
  <si>
    <t>21,508,020,494</t>
  </si>
  <si>
    <t xml:space="preserve">Jellyfish K17: 290,000,000. Heterozygosity: 1.68% </t>
  </si>
  <si>
    <t>7 runs</t>
  </si>
  <si>
    <t>39,760,000,000</t>
  </si>
  <si>
    <t>5,932,565</t>
  </si>
  <si>
    <t>7,197</t>
  </si>
  <si>
    <t>Illumina X-TEN</t>
  </si>
  <si>
    <t>yes: not_informed</t>
  </si>
  <si>
    <t>23,960,000,000</t>
  </si>
  <si>
    <t>159,733,333</t>
  </si>
  <si>
    <t>CAND_PE_R1; CAND_PE_R2</t>
  </si>
  <si>
    <t>12,604,937</t>
  </si>
  <si>
    <t>R1: 248; R2: 245</t>
  </si>
  <si>
    <t>Cassiopea_PRO2007_S1R1_F10_LIB36535_CCGTCC_L001_R1; Cassiopea_PRO2007_S1R1_F10_LIB36535_CCGTCC_L001_R2</t>
  </si>
  <si>
    <t>21,034,095</t>
  </si>
  <si>
    <t>Cassiopea_PRO2007_S1R1_F8_LIB36534_AGTTCC_L001_R1; Cassiopea_PRO2007_S1R1_F8_LIB36534_AGTTCC_L001_R2</t>
  </si>
  <si>
    <t>21,411,870</t>
  </si>
  <si>
    <t>Cassiopea_PRO2007_S1R1_F4_LIB36533_GCCAAT_L001_R1; Cassiopea_PRO2007_S1R1_F4_LIB36533_GCCAAT_L001_R2</t>
  </si>
  <si>
    <t>8,952,938</t>
  </si>
  <si>
    <t>ICPM.R1.trim.paired; ICPM.R2.trim.paired</t>
  </si>
  <si>
    <t>Trimmomatic v0.36</t>
  </si>
  <si>
    <t>Allpaths-LG</t>
  </si>
  <si>
    <t>361,689,769</t>
  </si>
  <si>
    <t>5,672,309</t>
  </si>
  <si>
    <t>R1: 216; R2: 172</t>
  </si>
  <si>
    <t>ICPN.R1.trim.paired; ICPN.R2.trim.paired</t>
  </si>
  <si>
    <t>9,154,726</t>
  </si>
  <si>
    <t>R1: 216; R2: 173</t>
  </si>
  <si>
    <t>IDFE.R1.trim.paired; IDFE.R2.trim.paired</t>
  </si>
  <si>
    <t>5,719,584</t>
  </si>
  <si>
    <t>R1: 229; R2: 195</t>
  </si>
  <si>
    <t>IDFF.R1.trim.paired; IDFF.R2.trim.paired</t>
  </si>
  <si>
    <t>5,590,125</t>
  </si>
  <si>
    <t>R1: 233; R2: 193</t>
  </si>
  <si>
    <t xml:space="preserve">361,689,769 </t>
  </si>
  <si>
    <t>205,479</t>
  </si>
  <si>
    <t>R1: 707</t>
  </si>
  <si>
    <t>renumbered; 1 run, 2 reads per spot</t>
  </si>
  <si>
    <t>37,686,102</t>
  </si>
  <si>
    <t>R: 120; R: 120</t>
  </si>
  <si>
    <t>1193083_pass1; 1 run, 2 reads per spot</t>
  </si>
  <si>
    <t>66,627,798</t>
  </si>
  <si>
    <t>R: 129</t>
  </si>
  <si>
    <t>SRR5168102_trimmed; 3 run, 2 reads per spot</t>
  </si>
  <si>
    <t>37,686,846</t>
  </si>
  <si>
    <t>cleaned</t>
  </si>
  <si>
    <t>Aa_720_CGATGT_L007_R1; Aa_720_CGATGT_L007_R2</t>
  </si>
  <si>
    <t>21,652,463</t>
  </si>
  <si>
    <t>Aa_720_CGATGT_L002_R1; Aa_720_CGATGT_L002_R2</t>
  </si>
  <si>
    <t>17,791,132</t>
  </si>
  <si>
    <t>R1: 151; R2: 151</t>
  </si>
  <si>
    <t>Aa_720_CGATGT_L001_R1; Aa_720_CGATGT_L001_R2</t>
  </si>
  <si>
    <t>16,961,818</t>
  </si>
  <si>
    <t>6,000</t>
  </si>
  <si>
    <t>20150922_run9_pacbio</t>
  </si>
  <si>
    <t>2,272</t>
  </si>
  <si>
    <t>3,336</t>
  </si>
  <si>
    <t>20150922_run8_pacbio</t>
  </si>
  <si>
    <t>2,107</t>
  </si>
  <si>
    <t>3,836</t>
  </si>
  <si>
    <t>20150922_run7_pacbio</t>
  </si>
  <si>
    <t>2,239</t>
  </si>
  <si>
    <t>20150922_run6_pacbio</t>
  </si>
  <si>
    <t>2,770</t>
  </si>
  <si>
    <t>695,943,23</t>
  </si>
  <si>
    <t>20150922_run5_pacbio</t>
  </si>
  <si>
    <t>2,690</t>
  </si>
  <si>
    <t>3,782</t>
  </si>
  <si>
    <t>20150922_run4_pacbio</t>
  </si>
  <si>
    <t>2,950</t>
  </si>
  <si>
    <t>20150922_run3_pacbio</t>
  </si>
  <si>
    <t>20150922_run2_pacbio</t>
  </si>
  <si>
    <t>3,764</t>
  </si>
  <si>
    <t>20150922_run1_pacbio</t>
  </si>
  <si>
    <t>3,840</t>
  </si>
  <si>
    <t>20150922_run12_pacbio</t>
  </si>
  <si>
    <t>3,580</t>
  </si>
  <si>
    <t>20150922_run11_pacbio</t>
  </si>
  <si>
    <t>2,680</t>
  </si>
  <si>
    <t>20150922_run10_pacbio</t>
  </si>
  <si>
    <t>2,619</t>
  </si>
  <si>
    <t>2,673,604,203</t>
  </si>
  <si>
    <t>2292721_R1; 2292721_R2</t>
  </si>
  <si>
    <t>8,509,790</t>
  </si>
  <si>
    <t>18,000</t>
  </si>
  <si>
    <t>64,993</t>
  </si>
  <si>
    <t>13,140_N50:~18,000</t>
  </si>
  <si>
    <t>MP_lib541_R1;MP_lib541_R2</t>
  </si>
  <si>
    <t>427,599</t>
  </si>
  <si>
    <t>R1: 196; R2: 201</t>
  </si>
  <si>
    <t>4 runs</t>
  </si>
  <si>
    <t>6,680,539</t>
  </si>
  <si>
    <t>R1: 305; R2: 305</t>
  </si>
  <si>
    <t>run18_L44_R1; run18_L44_R2</t>
  </si>
  <si>
    <t>398,681</t>
  </si>
  <si>
    <t>R1: 177; R2: 182</t>
  </si>
  <si>
    <t>384,687</t>
  </si>
  <si>
    <t>R1: 176; R2: 183</t>
  </si>
  <si>
    <t xml:space="preserve">MP_L39_R1; MP_L39_R2 </t>
  </si>
  <si>
    <t>2,285,779</t>
  </si>
  <si>
    <t>R1: 184; R2: 190</t>
  </si>
  <si>
    <t>Jellyfish (v2.0) K-21:913</t>
  </si>
  <si>
    <t>686687_R1; 686687_R2</t>
  </si>
  <si>
    <t>7,201,226</t>
  </si>
  <si>
    <t>197,386</t>
  </si>
  <si>
    <t>685043_R1_001; 685043_R2_001</t>
  </si>
  <si>
    <t>41,0189</t>
  </si>
  <si>
    <t>11,778,681</t>
  </si>
  <si>
    <t>L001.trim.R1; L001.trim.R2</t>
  </si>
  <si>
    <t>Trimmomatic (v0.32)</t>
  </si>
  <si>
    <t>230,957,924</t>
  </si>
  <si>
    <t>3,243,784</t>
  </si>
  <si>
    <t>R1: 140; R2: 136</t>
  </si>
  <si>
    <t>L002.trim.R1; L002.trim.R2</t>
  </si>
  <si>
    <t>3,373,247</t>
  </si>
  <si>
    <t>R1: 143; R2: 139</t>
  </si>
  <si>
    <t>L003.trim.R1; L003.trim.R2</t>
  </si>
  <si>
    <t>3,359,357</t>
  </si>
  <si>
    <t>R1: 141; R2: 137</t>
  </si>
  <si>
    <t>L004.trim.R1; L004.trim.R2</t>
  </si>
  <si>
    <t>3,332,967</t>
  </si>
  <si>
    <t>R1: 144; R2: 139</t>
  </si>
  <si>
    <t>1843192_R1; 1843192_R2</t>
  </si>
  <si>
    <t>53,060,870</t>
  </si>
  <si>
    <t>128124_S22_L002_R1; 128124_S22_L002_R2</t>
  </si>
  <si>
    <t>40,959,154</t>
  </si>
  <si>
    <t>1,23697E+11</t>
  </si>
  <si>
    <t>SRR3986370_trimmed</t>
  </si>
  <si>
    <t>40,853,460</t>
  </si>
  <si>
    <t>R1: 140; R2: 146</t>
  </si>
  <si>
    <t>1,14501E+11</t>
  </si>
  <si>
    <t>65,062</t>
  </si>
  <si>
    <t>340365_R1_001; 340365_R2_001</t>
  </si>
  <si>
    <t>12,130,903</t>
  </si>
  <si>
    <t>Ho_CR_R1; Ho_CR_R2</t>
  </si>
  <si>
    <t>20,107,472</t>
  </si>
  <si>
    <t>540</t>
  </si>
  <si>
    <t>22,898,708</t>
  </si>
  <si>
    <t>R1: 300; R2: 300</t>
  </si>
  <si>
    <t>7,070,567,877</t>
  </si>
  <si>
    <t>3,200</t>
  </si>
  <si>
    <t>16,396,858</t>
  </si>
  <si>
    <t>4,765,376,261</t>
  </si>
  <si>
    <t>4,600</t>
  </si>
  <si>
    <t>15,675,862</t>
  </si>
  <si>
    <t>4,769,208,860</t>
  </si>
  <si>
    <t>7,800</t>
  </si>
  <si>
    <t xml:space="preserve">11,955,526 </t>
  </si>
  <si>
    <t>3,669,733,399</t>
  </si>
  <si>
    <t>15,200</t>
  </si>
  <si>
    <t>11,583,414</t>
  </si>
  <si>
    <t>3,551,259,973</t>
  </si>
  <si>
    <t>Jellyfish (v2.0) K-19:254</t>
  </si>
  <si>
    <t>Hviridissima_R1; Hviridissima_R2</t>
  </si>
  <si>
    <t>17,417,237</t>
  </si>
  <si>
    <t>ET1ME2401; ET1ME2402</t>
  </si>
  <si>
    <t>34,446</t>
  </si>
  <si>
    <t>R1: 4; R2: 289</t>
  </si>
  <si>
    <t>ET3GVMH01; ET3GVMH02</t>
  </si>
  <si>
    <t>39,267</t>
  </si>
  <si>
    <t>R1: 4; R2: 288</t>
  </si>
  <si>
    <t>ET5DJB201; ET5DJB202</t>
  </si>
  <si>
    <t>35,620</t>
  </si>
  <si>
    <t>R1: 4; R2: 287</t>
  </si>
  <si>
    <t>ETFQQLJ01; ETFQQLJ02</t>
  </si>
  <si>
    <t>42,512</t>
  </si>
  <si>
    <t>ETK30F201; ETK30F202</t>
  </si>
  <si>
    <t>32,244</t>
  </si>
  <si>
    <t>942,96,494</t>
  </si>
  <si>
    <t>ETOR3ZV01; ETOR3ZV02</t>
  </si>
  <si>
    <t>35,166</t>
  </si>
  <si>
    <t>ETQIHWM01; ETQIHWM02</t>
  </si>
  <si>
    <t>38,254</t>
  </si>
  <si>
    <t>ETSFENL01; ETSFENL02</t>
  </si>
  <si>
    <t>42,817</t>
  </si>
  <si>
    <t>ETXZRDT01; ETXZRDT02</t>
  </si>
  <si>
    <t>40,079</t>
  </si>
  <si>
    <t>ETZRLF101; ETZRLF102</t>
  </si>
  <si>
    <t>35,221</t>
  </si>
  <si>
    <t>EUAU0NQ01; EUAU0NQ02</t>
  </si>
  <si>
    <t>38,413</t>
  </si>
  <si>
    <t>EUC1OKZ01; EUC1OKZ02</t>
  </si>
  <si>
    <t>43,810</t>
  </si>
  <si>
    <t>EUELWOU01; EUELWOU02</t>
  </si>
  <si>
    <t>38,464</t>
  </si>
  <si>
    <t>EUGF3X101; EUGF3X102</t>
  </si>
  <si>
    <t>38,132</t>
  </si>
  <si>
    <t>EUIAIEU01; EUIAIEU02</t>
  </si>
  <si>
    <t>32,382</t>
  </si>
  <si>
    <t>EUNSYJ201; EUNSYJ202</t>
  </si>
  <si>
    <t>41,121</t>
  </si>
  <si>
    <t>EUPMTPC01; EUPMTPC02</t>
  </si>
  <si>
    <t>42,573</t>
  </si>
  <si>
    <t>EURXKPW01; EURXKPW02</t>
  </si>
  <si>
    <t>41,712</t>
  </si>
  <si>
    <t>EUTKN3401; EUTKN3402</t>
  </si>
  <si>
    <t>34,789</t>
  </si>
  <si>
    <t>EUU8P8Z01; EUU8P8Z02</t>
  </si>
  <si>
    <t>34,613</t>
  </si>
  <si>
    <t>Hydra_IISER_138000348_20111010_MP_Sample1_F3; Hydra_IISER_138000348_20111010_MP_Sample1_R3</t>
  </si>
  <si>
    <t>22,004,929</t>
  </si>
  <si>
    <t>R1: 50; R2: 50</t>
  </si>
  <si>
    <t>12,778,207</t>
  </si>
  <si>
    <t>s_23_1; s_23_2</t>
  </si>
  <si>
    <t>5,177,048</t>
  </si>
  <si>
    <t>264074_R1_001; 264074_R2_001</t>
  </si>
  <si>
    <t>13,211,963</t>
  </si>
  <si>
    <t>882,146</t>
  </si>
  <si>
    <t>9 runs</t>
  </si>
  <si>
    <t>6,612,331</t>
  </si>
  <si>
    <t>Hydra.R1; Hydra.R2</t>
  </si>
  <si>
    <t>6,909,728</t>
  </si>
  <si>
    <t>180</t>
  </si>
  <si>
    <t>AGL_DOSE_2_1_70MPHAAXX; AGL_DOSE_2_2_70MPHAAXX.fastq.gz</t>
  </si>
  <si>
    <t>Musket</t>
  </si>
  <si>
    <t>2,706,827</t>
  </si>
  <si>
    <t>AGL_DOSE_3_1_70MPHAAXX; AGL_DOSE_3_2_70MPHAAXX</t>
  </si>
  <si>
    <t>27,22,683</t>
  </si>
  <si>
    <t>AGL_DOSE_4_1_70MPHAAXX; AGL_DOSE_4_2_70MPHAAXX</t>
  </si>
  <si>
    <t>2,680,078</t>
  </si>
  <si>
    <t>AGL_DOSE_4_1_B0680ABXX; AGL_DOSE_4_2_B0680ABXX</t>
  </si>
  <si>
    <t>11,846,630</t>
  </si>
  <si>
    <t>R1: 104; R2: 104</t>
  </si>
  <si>
    <t>AGL_DOSE_5_1_70MPHAAXX; AGL_DOSE_5_2_70MPHAAXX</t>
  </si>
  <si>
    <t>2,774,000</t>
  </si>
  <si>
    <t>AGL_DOSE_5_1_B06LMABXX; AGL_DOSE_5_2_B06LMABXX</t>
  </si>
  <si>
    <t>10,225,948</t>
  </si>
  <si>
    <t>AGL_DOSE_6_1_B06LMABXX; AGL_DOSE_6_2_B06LMABXX</t>
  </si>
  <si>
    <t>10,272,118</t>
  </si>
  <si>
    <t>AGL_DOSE_7_1_63A2HAAXX; AGL_DOSE_7_2_63A2HAAXX</t>
  </si>
  <si>
    <t>2,605,768</t>
  </si>
  <si>
    <t>R1: 108; R2: 108</t>
  </si>
  <si>
    <t>AGL_DOSE_7_1_B06LMABXX; AGL_DOSE_7_2_B06LMABXX</t>
  </si>
  <si>
    <t>10,267,190</t>
  </si>
  <si>
    <t>AGL_DOSE_8_1_63A2HAAXX; AGL_DOSE_8_2_63A2HAAXX</t>
  </si>
  <si>
    <t>2,377,160</t>
  </si>
  <si>
    <t>AGL_DOSE_8_1_B06LMABXX; AGL_DOSE_8_2_B06LMABXX</t>
  </si>
  <si>
    <t>10,334,273</t>
  </si>
  <si>
    <t>300-1,000</t>
  </si>
  <si>
    <t>AGL_DOSN_1_1_C3855ACXX.IND2_clean; AGL_DOSN_1_2_C3855ACXX.IND2_clean</t>
  </si>
  <si>
    <t>13,638,644</t>
  </si>
  <si>
    <t>R1: 82; R2: 81</t>
  </si>
  <si>
    <t>AGL_DOSW_2_1_C3855ACXX.IND3_clean; AGL_DOSW_2_2_C3855ACXX.IND3_clean</t>
  </si>
  <si>
    <t>20,349,741</t>
  </si>
  <si>
    <t>R1: 100; R2: 99</t>
  </si>
  <si>
    <t>AGL_DOTA_GJ6P30202</t>
  </si>
  <si>
    <t>39,123</t>
  </si>
  <si>
    <t>R1: 4; R1´: 264; R2: 42; R2´: 250</t>
  </si>
  <si>
    <t>AGL_AOTS_GBS2QJJ03</t>
  </si>
  <si>
    <t>18,518</t>
  </si>
  <si>
    <t>R1: 4; R2: 616</t>
  </si>
  <si>
    <t>AGL_AOTA_F3E13RO02</t>
  </si>
  <si>
    <t>33,903</t>
  </si>
  <si>
    <t>R1: 4; R1´: 191; R2: 42; R2´: 168</t>
  </si>
  <si>
    <t>AGL_AOTA_GDHT5WK02</t>
  </si>
  <si>
    <t>8,552</t>
  </si>
  <si>
    <t>R1: 4; R2: 457</t>
  </si>
  <si>
    <t>AGL_AOTS_GAMG5CZ02</t>
  </si>
  <si>
    <t>56,115</t>
  </si>
  <si>
    <t>AGL_DOTA_GJ6P30201</t>
  </si>
  <si>
    <t>44,055</t>
  </si>
  <si>
    <t>R1: 4; R1´: 267; R2: 42; R2´: 254</t>
  </si>
  <si>
    <t>AGL_AOTS_F49XPCB04</t>
  </si>
  <si>
    <t>16,655</t>
  </si>
  <si>
    <t>R1: 4; R2: 628</t>
  </si>
  <si>
    <t>40,000</t>
  </si>
  <si>
    <t>AGL_FOTA_GYZ1YMG01</t>
  </si>
  <si>
    <t>31,135</t>
  </si>
  <si>
    <t>R1: 4; R1´: 227; R2: 42; R2´: 186</t>
  </si>
  <si>
    <t>AGL_AOTA_GAXL7CR01</t>
  </si>
  <si>
    <t>47,294</t>
  </si>
  <si>
    <t>R1: 4; R2: 634</t>
  </si>
  <si>
    <t>AGL_AOTA_GBULUAS02</t>
  </si>
  <si>
    <t>52,030</t>
  </si>
  <si>
    <t>R1: 4; R1´: 190; R2: 42; R2´: 164</t>
  </si>
  <si>
    <t>AGL_AOTS_GEQQ0OR02</t>
  </si>
  <si>
    <t>62,867</t>
  </si>
  <si>
    <t>R1: 4; R2: 603</t>
  </si>
  <si>
    <t>AGL_AOTS_F2YIMH201</t>
  </si>
  <si>
    <t>57,783</t>
  </si>
  <si>
    <t>R1: 4; R2: 586</t>
  </si>
  <si>
    <t>AGL_AOTS_GD751UQ02</t>
  </si>
  <si>
    <t>R1: 4; R2: 706</t>
  </si>
  <si>
    <t>AGL_AOTA_F3E13RO01</t>
  </si>
  <si>
    <t>34,589</t>
  </si>
  <si>
    <t>R1: 4; R1´: 189; R2: 42; R2´: 165</t>
  </si>
  <si>
    <t>AGL_AOTA_F66EOBZ02</t>
  </si>
  <si>
    <t>33,027</t>
  </si>
  <si>
    <t>R1: 4; R2: 323</t>
  </si>
  <si>
    <t>AGL_AOTA_GCQFGHM01</t>
  </si>
  <si>
    <t>7,667</t>
  </si>
  <si>
    <t>R1: 4; R1´: 193; R2: 42; R2´: 165</t>
  </si>
  <si>
    <t>AGL_AOTS_FYSB9SL04</t>
  </si>
  <si>
    <t>22,568</t>
  </si>
  <si>
    <t>R1: 4; R2: 591</t>
  </si>
  <si>
    <t>AGL_AOTA_GAXL7CR02</t>
  </si>
  <si>
    <t>49,445</t>
  </si>
  <si>
    <t>AGL_AOTS_F4WZSDF01</t>
  </si>
  <si>
    <t>42,761</t>
  </si>
  <si>
    <t>R1: 4; R2: 630</t>
  </si>
  <si>
    <t>AGL_AOTA_F2S2P6B07</t>
  </si>
  <si>
    <t>9,398</t>
  </si>
  <si>
    <t>R1: 4; R1´: 184; R2: 42; R2´: 162</t>
  </si>
  <si>
    <t>AGL_AOTS_F6PRZDG08</t>
  </si>
  <si>
    <t>7,187</t>
  </si>
  <si>
    <t>R1: 4; R2: 671</t>
  </si>
  <si>
    <t>AGL_AOTA_GB0F75A02</t>
  </si>
  <si>
    <t>49,321</t>
  </si>
  <si>
    <t>AGL_DOTA_GILKNSC01</t>
  </si>
  <si>
    <t>45,400</t>
  </si>
  <si>
    <t>R1: 4; R1´: 255; R2: 42; R2´: 242</t>
  </si>
  <si>
    <t>AGL_DOTA_GILKNSC02</t>
  </si>
  <si>
    <t>41,307</t>
  </si>
  <si>
    <t>R1: 4; R2: 465</t>
  </si>
  <si>
    <t>AGL_DOTA_GD7V64R07</t>
  </si>
  <si>
    <t>10,857</t>
  </si>
  <si>
    <t>R1: 4; R1´: 255; R2: 42; R2´: 240</t>
  </si>
  <si>
    <t>AGL_AOTS_F60LTLF04</t>
  </si>
  <si>
    <t>17,268</t>
  </si>
  <si>
    <t>R1: 4; R2: 670</t>
  </si>
  <si>
    <t>AGL_AOTS_GA0Z92U01</t>
  </si>
  <si>
    <t>10,057</t>
  </si>
  <si>
    <t>R1: 4; R2: 617</t>
  </si>
  <si>
    <t>AGL_AOTA_GBZ8XVU01</t>
  </si>
  <si>
    <t>54,003</t>
  </si>
  <si>
    <t>R1: 4; R1´: 191; R2: 42; R2´: 163</t>
  </si>
  <si>
    <t>AGL_AOTA_GB7NKAC08</t>
  </si>
  <si>
    <t>4,839</t>
  </si>
  <si>
    <t>R1: 4; R2: 344</t>
  </si>
  <si>
    <t>AGL_AOTS_GD4DU8C03</t>
  </si>
  <si>
    <t>10,005</t>
  </si>
  <si>
    <t>R1: 4; R2: 608</t>
  </si>
  <si>
    <t>AGL_AOTS_GBS2QJJ04</t>
  </si>
  <si>
    <t>15,316</t>
  </si>
  <si>
    <t>R1: 4; R2: 622</t>
  </si>
  <si>
    <t>AGL_DOTA_GD7V64R08</t>
  </si>
  <si>
    <t>10,045</t>
  </si>
  <si>
    <t>R1: 4; R1´: 260; R2: 42; R2´: 244</t>
  </si>
  <si>
    <t>AGL_AOTS_F6J5LZA01</t>
  </si>
  <si>
    <t>44,159</t>
  </si>
  <si>
    <t>R1: 4; R2: 621</t>
  </si>
  <si>
    <t>AGL_AOTS_F2YIMH202</t>
  </si>
  <si>
    <t>48,049</t>
  </si>
  <si>
    <t>R1: 4; R2: 593</t>
  </si>
  <si>
    <t>AGL_AOTS_F3MDGDY02</t>
  </si>
  <si>
    <t>12,478</t>
  </si>
  <si>
    <t>AGL_AOTS_GEJB8H101</t>
  </si>
  <si>
    <t>46,376</t>
  </si>
  <si>
    <t>R1: 4; R2: 717</t>
  </si>
  <si>
    <t>AGL_AOTS_GET5TKA01</t>
  </si>
  <si>
    <t>62,337</t>
  </si>
  <si>
    <t>R1: 4; R2: 610</t>
  </si>
  <si>
    <t>AGL_AOTA_GCQFGHM02</t>
  </si>
  <si>
    <t>8,490</t>
  </si>
  <si>
    <t>R1: 4; R2: 338</t>
  </si>
  <si>
    <t>AGL_AOTS_GCTTGGX01</t>
  </si>
  <si>
    <t>37,834</t>
  </si>
  <si>
    <t>R1: 4; R2: 599</t>
  </si>
  <si>
    <t>AGL_AOTA_GB7NKAC07</t>
  </si>
  <si>
    <t>6,274</t>
  </si>
  <si>
    <t>R1: 4; R1´: 198; R2: 42; R2´: 171</t>
  </si>
  <si>
    <t>AGL_AOTS_F60UJ9404</t>
  </si>
  <si>
    <t>19,847</t>
  </si>
  <si>
    <t>R1: 4; R2: 650</t>
  </si>
  <si>
    <t>AGL_AOTA_GA1EO1J04</t>
  </si>
  <si>
    <t>18,794</t>
  </si>
  <si>
    <t>R1: 4; R2: 665</t>
  </si>
  <si>
    <t>AGL_AOTA_GBZ8XVU02</t>
  </si>
  <si>
    <t>54,220</t>
  </si>
  <si>
    <t>R1: 4; R2: 333</t>
  </si>
  <si>
    <t>AGL_AOTS_GD729AL01</t>
  </si>
  <si>
    <t>49,951</t>
  </si>
  <si>
    <t>R1: 4; R2: 604</t>
  </si>
  <si>
    <t>AGL_DOTA_GIWNY6J01</t>
  </si>
  <si>
    <t>39,203</t>
  </si>
  <si>
    <t>R1: 4; R2: 461</t>
  </si>
  <si>
    <t>AGL_DOTA_GI9CRNZ01</t>
  </si>
  <si>
    <t>49,390</t>
  </si>
  <si>
    <t>R1: 4; R1´: 258; R2: 42; R2´: 242</t>
  </si>
  <si>
    <t>AGL_AOTS_GCT09ZN01</t>
  </si>
  <si>
    <t>46,105</t>
  </si>
  <si>
    <t>R1: 4; R2: 710</t>
  </si>
  <si>
    <t>AGL_AOTA_GB0F75A01</t>
  </si>
  <si>
    <t>49,597</t>
  </si>
  <si>
    <t>R1: 4; R2: 335</t>
  </si>
  <si>
    <t>AGL_AOTS_F27S2LX02</t>
  </si>
  <si>
    <t>43,344</t>
  </si>
  <si>
    <t>R1: 4; R2: 656</t>
  </si>
  <si>
    <t>AGL_AOTS_GD751UQ01</t>
  </si>
  <si>
    <t>R1: 4; R2: 722</t>
  </si>
  <si>
    <t>AGL_DOTA_GJ4UKTU01</t>
  </si>
  <si>
    <t>33,790</t>
  </si>
  <si>
    <t>R1: 4; R1´: 258; R2: 42; R2´: 241</t>
  </si>
  <si>
    <t>AGL_AOTS_GD4DU8C04</t>
  </si>
  <si>
    <t>9,624</t>
  </si>
  <si>
    <t>AGL_DOTA_GI9CRNZ02</t>
  </si>
  <si>
    <t>45,017</t>
  </si>
  <si>
    <t>R1: 4; R1´: 259; R2: 42; R2´: 244</t>
  </si>
  <si>
    <t>AGL_AOTS_GD4DU8C02</t>
  </si>
  <si>
    <t>10,335</t>
  </si>
  <si>
    <t>AGL_AOTS_GA97E7N01</t>
  </si>
  <si>
    <t>47,026</t>
  </si>
  <si>
    <t>AGL_AOTS_F2LNV6O04</t>
  </si>
  <si>
    <t>24,407</t>
  </si>
  <si>
    <t>R1: 4; R2: 594</t>
  </si>
  <si>
    <t>AGL_AOTA_GCQFGHM03</t>
  </si>
  <si>
    <t>8,267</t>
  </si>
  <si>
    <t>AGL_AOTS_GEQQ0OR01</t>
  </si>
  <si>
    <t>64,086</t>
  </si>
  <si>
    <t>R1: 4; R2: 602</t>
  </si>
  <si>
    <t>AGL_AOTS_GD4DU8C01</t>
  </si>
  <si>
    <t>9,955</t>
  </si>
  <si>
    <t>AGL_AOTS_GA97E7N02</t>
  </si>
  <si>
    <t>49,328</t>
  </si>
  <si>
    <t>R1: 4; R2: 624</t>
  </si>
  <si>
    <t>AGL_AOTS_GEXS21402</t>
  </si>
  <si>
    <t>47,583</t>
  </si>
  <si>
    <t>R1: 4; R2: 667</t>
  </si>
  <si>
    <t>AGL_AOTA_GB7VCAA02</t>
  </si>
  <si>
    <t>45,095</t>
  </si>
  <si>
    <t>AGL_AOTA_GBUPRG002</t>
  </si>
  <si>
    <t>50,829</t>
  </si>
  <si>
    <t>R1: 4; R2: 345</t>
  </si>
  <si>
    <t>AGL_AOTS_GET5TKA02</t>
  </si>
  <si>
    <t>62,517</t>
  </si>
  <si>
    <t>AGL_AOTS_GE62K7O01</t>
  </si>
  <si>
    <t>23,143</t>
  </si>
  <si>
    <t>R1: 4; R2: 618</t>
  </si>
  <si>
    <t>AGL_AOTS_F97FK8X01</t>
  </si>
  <si>
    <t>39,157</t>
  </si>
  <si>
    <t>R1: 4; R2: 708</t>
  </si>
  <si>
    <t>AGL_AOTS_F27S2LX01</t>
  </si>
  <si>
    <t>49,437</t>
  </si>
  <si>
    <t>R1: 4; R2: 644</t>
  </si>
  <si>
    <t>AGL_AOTA_GCXVBNI03</t>
  </si>
  <si>
    <t>16,155</t>
  </si>
  <si>
    <t>R1: 4; R1´: 361; R2: 42; R2´: 242</t>
  </si>
  <si>
    <t>AGL_AOTA_GBULUAS01</t>
  </si>
  <si>
    <t>50,649</t>
  </si>
  <si>
    <t>R1: 4; R1´: 194; R2: 42; R2´: 166</t>
  </si>
  <si>
    <t>AGL_DOTA_GEJB8H102</t>
  </si>
  <si>
    <t>46,546</t>
  </si>
  <si>
    <t>R1: 4; R1´: 324; R2: 42; R2´: 305</t>
  </si>
  <si>
    <t>AGL_AOTS_FZVL3R203</t>
  </si>
  <si>
    <t>22,412</t>
  </si>
  <si>
    <t>AGL_AOTS_F7QR4FO02</t>
  </si>
  <si>
    <t>43,337</t>
  </si>
  <si>
    <t>R1: 4; R2: 627</t>
  </si>
  <si>
    <t>AGL_AOTA_F66EOBZ01</t>
  </si>
  <si>
    <t>30,933</t>
  </si>
  <si>
    <t>R1: 4; R2: 326</t>
  </si>
  <si>
    <t>AGL_AOTA_GB7VCAA01</t>
  </si>
  <si>
    <t>44,117</t>
  </si>
  <si>
    <t>R1: 4; R1´: 188; R2: 42; R2´: 164</t>
  </si>
  <si>
    <t>AGL_AOTA_GCQFGHM04</t>
  </si>
  <si>
    <t>9,004</t>
  </si>
  <si>
    <t>R1: 4; R2: 341</t>
  </si>
  <si>
    <t>AGL_DOTA_GJ4UKTU02</t>
  </si>
  <si>
    <t>38,871</t>
  </si>
  <si>
    <t>R1: 4; R1´: 260; R2: 42; R2´: 245</t>
  </si>
  <si>
    <t>AGL_AOTS_F3ZLV5G02</t>
  </si>
  <si>
    <t>18,566</t>
  </si>
  <si>
    <t>R1: 4; R2: 661</t>
  </si>
  <si>
    <t>AGL_AOTS_F7JGKDW01</t>
  </si>
  <si>
    <t>43,867</t>
  </si>
  <si>
    <t>AGL_AOTA_GBUPRG001</t>
  </si>
  <si>
    <t>52,208</t>
  </si>
  <si>
    <t>AGL_AOTS_F4WZSDF02</t>
  </si>
  <si>
    <t>39,025</t>
  </si>
  <si>
    <t>R1: 4; R2: 646</t>
  </si>
  <si>
    <t>Source (prioriy: published literature)</t>
  </si>
  <si>
    <t>ARTICLE/PROJECT INFORMATION</t>
  </si>
  <si>
    <t>ASSEMBLY DESCRIPTION</t>
  </si>
  <si>
    <t>ASSEMBLY CONTIGUITY</t>
  </si>
  <si>
    <t>ASSEMBLY CORRECTNESS</t>
  </si>
  <si>
    <t>ASSEMBLY COMPLETENESS</t>
  </si>
  <si>
    <t>NCBI Genome</t>
  </si>
  <si>
    <t>NCBI Traces</t>
  </si>
  <si>
    <t>NCBI nuccore</t>
  </si>
  <si>
    <t>Scripts/code available?</t>
  </si>
  <si>
    <t>General horizontal count: 64 (from column E to AY)</t>
  </si>
  <si>
    <t>Assembly &amp; Scaffold software (Software order represent basic order use)</t>
  </si>
  <si>
    <t>Assembly and post-assembly decontamination?</t>
  </si>
  <si>
    <t>Quality assesment software and database</t>
  </si>
  <si>
    <t>NCBI Assembly (report)</t>
  </si>
  <si>
    <t>NCBI Assembly (statistics; section all)</t>
  </si>
  <si>
    <t>Earth BioGenome metric x.y.z</t>
  </si>
  <si>
    <t>Chromosome Count</t>
  </si>
  <si>
    <t>Placed Scaffolds Count</t>
  </si>
  <si>
    <t>Unlocalized Scaffolds Count</t>
  </si>
  <si>
    <t>Unplaced Scaffolds Count</t>
  </si>
  <si>
    <t>Software: % of mapped reads</t>
  </si>
  <si>
    <t>BUSCO/CEGMA version (dataset; version)</t>
  </si>
  <si>
    <t>BUSCO Orthologue Analysis</t>
  </si>
  <si>
    <t>Summary Assembly</t>
  </si>
  <si>
    <t>WGS Contigs</t>
  </si>
  <si>
    <t>WGS Scaffolds</t>
  </si>
  <si>
    <t>Assembly level</t>
  </si>
  <si>
    <t>Assembly method</t>
  </si>
  <si>
    <t>Assembly name</t>
  </si>
  <si>
    <t xml:space="preserve">Assembly type </t>
  </si>
  <si>
    <t xml:space="preserve">BioProject </t>
  </si>
  <si>
    <t>Date</t>
  </si>
  <si>
    <t>Expected final version</t>
  </si>
  <si>
    <t>GenBank assembly accession</t>
  </si>
  <si>
    <t>Genome coverage</t>
  </si>
  <si>
    <t>Genome representation</t>
  </si>
  <si>
    <t>Organism name</t>
  </si>
  <si>
    <t>Release type</t>
  </si>
  <si>
    <t xml:space="preserve">Sequencing technology </t>
  </si>
  <si>
    <t>Submitter</t>
  </si>
  <si>
    <t>Taxid</t>
  </si>
  <si>
    <t xml:space="preserve">WGS project </t>
  </si>
  <si>
    <t>RefSeq category</t>
  </si>
  <si>
    <t>RefSeq assembly accession</t>
  </si>
  <si>
    <t>RefSeq assembly and GenBank assembly identical</t>
  </si>
  <si>
    <t>RefSeq is equal or derived from GenBank object</t>
  </si>
  <si>
    <t>component-count</t>
  </si>
  <si>
    <t>contig-L50</t>
  </si>
  <si>
    <t>contig-N50</t>
  </si>
  <si>
    <t>contig-count</t>
  </si>
  <si>
    <t>molecule-count</t>
  </si>
  <si>
    <t>region-count</t>
  </si>
  <si>
    <t>scaffold-L50</t>
  </si>
  <si>
    <t>scaffold-N50</t>
  </si>
  <si>
    <t>scaffold-N75</t>
  </si>
  <si>
    <t>scaffold-N90</t>
  </si>
  <si>
    <t>scaffold-count</t>
  </si>
  <si>
    <t>spanned-gaps</t>
  </si>
  <si>
    <t>top-level-count</t>
  </si>
  <si>
    <t>total-gap-length</t>
  </si>
  <si>
    <t>total-length</t>
  </si>
  <si>
    <t>ungapped-length</t>
  </si>
  <si>
    <t>unspanned-gaps</t>
  </si>
  <si>
    <t>Type of data</t>
  </si>
  <si>
    <t>Complete</t>
  </si>
  <si>
    <t>Complete and Single-copy</t>
  </si>
  <si>
    <t>Fragmented</t>
  </si>
  <si>
    <t>Complete and Duplicated</t>
  </si>
  <si>
    <t>Missing</t>
  </si>
  <si>
    <t>Genome ID</t>
  </si>
  <si>
    <t>BioProjects:</t>
  </si>
  <si>
    <t xml:space="preserve">Whole Genome Shotgun (WGS): </t>
  </si>
  <si>
    <t xml:space="preserve">Statistics: GC%: </t>
  </si>
  <si>
    <t>Statistics total length (Mb)</t>
  </si>
  <si>
    <t>Newbler; SSPACE; GapCloser; Haplomerger</t>
  </si>
  <si>
    <t>CEGMA v2.4; BUSCO 3.0.2</t>
  </si>
  <si>
    <t>Scaffold</t>
  </si>
  <si>
    <t>Newbler v. 2.9; SSPACE v. 3.0; Haplomerger2 v. release_20151124</t>
  </si>
  <si>
    <t>ABSv1</t>
  </si>
  <si>
    <t>haploid</t>
  </si>
  <si>
    <t>GCA_004194415.1</t>
  </si>
  <si>
    <t>90.0x</t>
  </si>
  <si>
    <t>full</t>
  </si>
  <si>
    <t>Aurelia aurita (moon jelly)</t>
  </si>
  <si>
    <t>major</t>
  </si>
  <si>
    <t>Illumuna MiSeq</t>
  </si>
  <si>
    <t>Okinawa Institute of Science and Technology Graduate University</t>
  </si>
  <si>
    <t>REGM01</t>
  </si>
  <si>
    <t>Representative Genome</t>
  </si>
  <si>
    <t>n/a</t>
  </si>
  <si>
    <t>2,709</t>
  </si>
  <si>
    <t>2,912</t>
  </si>
  <si>
    <t>33,962</t>
  </si>
  <si>
    <t>19,288</t>
  </si>
  <si>
    <t>0</t>
  </si>
  <si>
    <t>1,042,981</t>
  </si>
  <si>
    <t>469,029</t>
  </si>
  <si>
    <t>176,375</t>
  </si>
  <si>
    <t>16,579</t>
  </si>
  <si>
    <t>24,931,687</t>
  </si>
  <si>
    <t>376,932,402</t>
  </si>
  <si>
    <t>352,000,715</t>
  </si>
  <si>
    <t>0.2.0</t>
  </si>
  <si>
    <t>CEGMA v2.4 (eukaryota); BUSCO 3.0.2 (eukaryota)</t>
  </si>
  <si>
    <t>genome sequence</t>
  </si>
  <si>
    <t>79.8%</t>
  </si>
  <si>
    <t>5.7%</t>
  </si>
  <si>
    <t>1.8%</t>
  </si>
  <si>
    <t>14.5%</t>
  </si>
  <si>
    <t>INSDC: REGM00000000.1</t>
  </si>
  <si>
    <t>34.6</t>
  </si>
  <si>
    <t>376.93</t>
  </si>
  <si>
    <t>REGM01000001-REGM01002709</t>
  </si>
  <si>
    <t>informed?</t>
  </si>
  <si>
    <t>ARSv1</t>
  </si>
  <si>
    <t>GCA_004194395.1</t>
  </si>
  <si>
    <t>50.0x</t>
  </si>
  <si>
    <t>Aurelia aurita complex sp. Pacific (jellyfishes)</t>
  </si>
  <si>
    <t>REGL01</t>
  </si>
  <si>
    <t>7,715</t>
  </si>
  <si>
    <t>12,476</t>
  </si>
  <si>
    <t>47,801</t>
  </si>
  <si>
    <t>628</t>
  </si>
  <si>
    <t>181,220</t>
  </si>
  <si>
    <t>79,919</t>
  </si>
  <si>
    <t>31,482</t>
  </si>
  <si>
    <t>40,086</t>
  </si>
  <si>
    <t>61,554,793</t>
  </si>
  <si>
    <t>426,022,005</t>
  </si>
  <si>
    <t>364,467,212</t>
  </si>
  <si>
    <t>0.1.0</t>
  </si>
  <si>
    <t>78.1%</t>
  </si>
  <si>
    <t>5.8%</t>
  </si>
  <si>
    <t>1.2%</t>
  </si>
  <si>
    <t>16.1%</t>
  </si>
  <si>
    <t>INSDC: REGL00000000.1</t>
  </si>
  <si>
    <t>32.1</t>
  </si>
  <si>
    <t>426.02</t>
  </si>
  <si>
    <t>REGL01000001-REGL01007715</t>
  </si>
  <si>
    <t>DISCOVAR; SSPACE-LR; SSPACE; PBJelly; L_RNA_scaffolder; Sealer</t>
  </si>
  <si>
    <t>BLASTn</t>
  </si>
  <si>
    <t>BWA-MEM;  Picard MarkDuplicates; GATK HaplotypeCaller</t>
  </si>
  <si>
    <t>Illumina; PacBio</t>
  </si>
  <si>
    <t>67,055</t>
  </si>
  <si>
    <t>124,000</t>
  </si>
  <si>
    <t>16,793</t>
  </si>
  <si>
    <t>BUSCO not informed (eukaryota; metazoa)</t>
  </si>
  <si>
    <t>eukaryota: 86%; metazoa: 76%</t>
  </si>
  <si>
    <t>32.6</t>
  </si>
  <si>
    <t>project_DB</t>
  </si>
  <si>
    <t>SPAdes v. 2019</t>
  </si>
  <si>
    <t>ASM1163481v1</t>
  </si>
  <si>
    <t>GCA_011634815.1</t>
  </si>
  <si>
    <t>110.0x</t>
  </si>
  <si>
    <t>Aurelia coerulea (jellyfishes)</t>
  </si>
  <si>
    <t>Illumina</t>
  </si>
  <si>
    <t>JAABKL01</t>
  </si>
  <si>
    <t>697,779</t>
  </si>
  <si>
    <t>1,587</t>
  </si>
  <si>
    <t>13,659</t>
  </si>
  <si>
    <t>700,816</t>
  </si>
  <si>
    <t>3,037</t>
  </si>
  <si>
    <t>300,550</t>
  </si>
  <si>
    <t>669,416,919</t>
  </si>
  <si>
    <t>669,116,369</t>
  </si>
  <si>
    <t>INSDC: JAABKL000000000.1</t>
  </si>
  <si>
    <t>40.9</t>
  </si>
  <si>
    <t>669.42</t>
  </si>
  <si>
    <t>JAABKL010000001-JAABKL010697779</t>
  </si>
  <si>
    <t>ASM1516405v1</t>
  </si>
  <si>
    <t>GCA_015164055.1</t>
  </si>
  <si>
    <t>Chrysaora achlyos (jellyfishes)</t>
  </si>
  <si>
    <t>WUAR01</t>
  </si>
  <si>
    <t>385,320</t>
  </si>
  <si>
    <t>2,852</t>
  </si>
  <si>
    <t>14,028</t>
  </si>
  <si>
    <t>392,363</t>
  </si>
  <si>
    <t>506,867</t>
  </si>
  <si>
    <t>1,145</t>
  </si>
  <si>
    <t>263</t>
  </si>
  <si>
    <t>7,043</t>
  </si>
  <si>
    <t>605,570</t>
  </si>
  <si>
    <t>432,406,514</t>
  </si>
  <si>
    <t>431,800,944</t>
  </si>
  <si>
    <t>INSDC: WUAR00000000.1</t>
  </si>
  <si>
    <t>42.1</t>
  </si>
  <si>
    <t>432.41</t>
  </si>
  <si>
    <t>WUAR01000001-WUAR01385320</t>
  </si>
  <si>
    <t>ASM1176339v1</t>
  </si>
  <si>
    <t>GCA_011763395.1</t>
  </si>
  <si>
    <t>120.0x</t>
  </si>
  <si>
    <t>Chrysaora chesapeakei (jellyfishes)</t>
  </si>
  <si>
    <t>JAADKT01</t>
  </si>
  <si>
    <t>348,344</t>
  </si>
  <si>
    <t>2,138</t>
  </si>
  <si>
    <t>14,759</t>
  </si>
  <si>
    <t>352,833</t>
  </si>
  <si>
    <t>4,489</t>
  </si>
  <si>
    <t>373,982</t>
  </si>
  <si>
    <t>457,121,517</t>
  </si>
  <si>
    <t>456,747,535</t>
  </si>
  <si>
    <t>INSDC: JAADKT000000000.1</t>
  </si>
  <si>
    <t>40.2</t>
  </si>
  <si>
    <t>457.12</t>
  </si>
  <si>
    <t>JAADKT010000001-JAADKT010348344</t>
  </si>
  <si>
    <t>ASM993642v1</t>
  </si>
  <si>
    <t>GCA_009936425.1</t>
  </si>
  <si>
    <t>140.0x</t>
  </si>
  <si>
    <t>Chrysaora fuscescens (jellyfishes)</t>
  </si>
  <si>
    <t>JAACYV01</t>
  </si>
  <si>
    <t>298,228</t>
  </si>
  <si>
    <t>34,006</t>
  </si>
  <si>
    <t>1,737</t>
  </si>
  <si>
    <t>307,709</t>
  </si>
  <si>
    <t>9,481</t>
  </si>
  <si>
    <t>930,640</t>
  </si>
  <si>
    <t>266,405,745</t>
  </si>
  <si>
    <t>265,475,105</t>
  </si>
  <si>
    <t>0.0.0</t>
  </si>
  <si>
    <t>INSDC: JAACYV000000000.1</t>
  </si>
  <si>
    <t>37.6</t>
  </si>
  <si>
    <t>266.41</t>
  </si>
  <si>
    <t>JAACYV010000001-JAACYV010298228</t>
  </si>
  <si>
    <t>NetxDenovo; WTDBG; Racon; Pilon; Minimap; Purge_haplotigs; SSPace-LR; Gapcloser; Juicer</t>
  </si>
  <si>
    <t>CEGMA; BUSCO</t>
  </si>
  <si>
    <t>3D-DNA v. 180922</t>
  </si>
  <si>
    <t>ASM1452633v1</t>
  </si>
  <si>
    <t>GCA_014526335.1</t>
  </si>
  <si>
    <t>420.0x</t>
  </si>
  <si>
    <t>Chrysaora quinquecirrha (jellyfishes)</t>
  </si>
  <si>
    <t>Illumina NovaSeq</t>
  </si>
  <si>
    <t>Center for Ecological and Environmental Sciences</t>
  </si>
  <si>
    <t>JACTAT01</t>
  </si>
  <si>
    <t>1,882</t>
  </si>
  <si>
    <t>227,000</t>
  </si>
  <si>
    <t>5,125</t>
  </si>
  <si>
    <t>3,825,607</t>
  </si>
  <si>
    <t>739,000</t>
  </si>
  <si>
    <t>3,243</t>
  </si>
  <si>
    <t>17,091,682</t>
  </si>
  <si>
    <t>337,419,359</t>
  </si>
  <si>
    <t>320,327,677</t>
  </si>
  <si>
    <t>1.2.0</t>
  </si>
  <si>
    <t>BUSCO not informed (eukaryota n:303; metazoa n:978)</t>
  </si>
  <si>
    <t>eukaryota: 79.2%; metazoa: 73.4%</t>
  </si>
  <si>
    <t>eukaryota: 69.3%; metazoa: 61,8%</t>
  </si>
  <si>
    <t>eukaryota: 8.58%; metazoa: 7.15%</t>
  </si>
  <si>
    <t>eukaryota: 9.9%; metazoa: 11.5%</t>
  </si>
  <si>
    <t>eukaryota: 12.2%; metazoa: 19.42%</t>
  </si>
  <si>
    <t>35.7</t>
  </si>
  <si>
    <t>337.42</t>
  </si>
  <si>
    <t>JACTAT010000001-JACTAT010001882</t>
  </si>
  <si>
    <t>NetxDenovo; WTDBG; Racon; Pilon; Minimap; Purge_haplotigs; SSPace-LR; Gapcloser;</t>
  </si>
  <si>
    <t>BWA</t>
  </si>
  <si>
    <t>wtdbg v. 2.1(20181007)</t>
  </si>
  <si>
    <t>ASM1229514v1</t>
  </si>
  <si>
    <t>GCA_012295145.1</t>
  </si>
  <si>
    <t>253.0x</t>
  </si>
  <si>
    <t>Oxford Nanopore</t>
  </si>
  <si>
    <t>JABACM01</t>
  </si>
  <si>
    <t>2,496</t>
  </si>
  <si>
    <t>230,037</t>
  </si>
  <si>
    <t>4,455</t>
  </si>
  <si>
    <t>733,647</t>
  </si>
  <si>
    <t>305,017</t>
  </si>
  <si>
    <t>66,354</t>
  </si>
  <si>
    <t>1,959</t>
  </si>
  <si>
    <t>16,491,732</t>
  </si>
  <si>
    <t>336,819,409</t>
  </si>
  <si>
    <t>1.1.0</t>
  </si>
  <si>
    <t>BWA v0.7.12: 79.76%</t>
  </si>
  <si>
    <t>eukaryota: 74.6%; metazoa: 71.8%</t>
  </si>
  <si>
    <t>eukaryota: 64.3%; metazoa: 59.8%</t>
  </si>
  <si>
    <t>eukaryota: 10.56%; metazoa: 7.46%</t>
  </si>
  <si>
    <t>eukaryota: 10.23%; metazoa: 11.8%</t>
  </si>
  <si>
    <t>eukaryota: 14.8%; metazoa: 20.85%</t>
  </si>
  <si>
    <t>35.6</t>
  </si>
  <si>
    <t>337.82</t>
  </si>
  <si>
    <t>JABACM010000001-JABACM010002496</t>
  </si>
  <si>
    <t>FALCON;  FALCON_unzip; Pilon; TrimDup; Supernova; HiRise; SNAP</t>
  </si>
  <si>
    <t>yes:  blastn -&gt; CAT</t>
  </si>
  <si>
    <t>assembly-stats; BWA; KAT</t>
  </si>
  <si>
    <t>HiRise v. Aug-2018</t>
  </si>
  <si>
    <t>ASM1307629v1</t>
  </si>
  <si>
    <t>SAMN10410586</t>
  </si>
  <si>
    <t>GCA_013076295.1</t>
  </si>
  <si>
    <t>1,665.0x</t>
  </si>
  <si>
    <t>jh0001</t>
  </si>
  <si>
    <t>Sanderia malayensis (jellyfishes)</t>
  </si>
  <si>
    <t>Illumina; PacBio RSII</t>
  </si>
  <si>
    <t>The Chinese University of Hong Kong</t>
  </si>
  <si>
    <t>RQOL01</t>
  </si>
  <si>
    <t>970</t>
  </si>
  <si>
    <t>84</t>
  </si>
  <si>
    <t>411,334</t>
  </si>
  <si>
    <t>1,526</t>
  </si>
  <si>
    <t>4,676,287</t>
  </si>
  <si>
    <t>168,212</t>
  </si>
  <si>
    <t>63,751</t>
  </si>
  <si>
    <t>55,600</t>
  </si>
  <si>
    <t>184,371,355</t>
  </si>
  <si>
    <t>184,315,755</t>
  </si>
  <si>
    <t xml:space="preserve">BUSCO v3.0 (eukaryota_odb9; metazoa_odb9) </t>
  </si>
  <si>
    <t>eukaryota: 94.1%; metazoa: 91.4%</t>
  </si>
  <si>
    <t>eukaryota: 2.9%; metazoa: 4.9%</t>
  </si>
  <si>
    <t>INSDC: RQOL00000000.1</t>
  </si>
  <si>
    <t>37.3</t>
  </si>
  <si>
    <t>RQOL01000001-RQOL01000970</t>
  </si>
  <si>
    <t>Kim et al., 2019</t>
  </si>
  <si>
    <t>FALCON; SSPACE; GapCloser; BWA-MEM</t>
  </si>
  <si>
    <t>Short reads mapping to final assembly</t>
  </si>
  <si>
    <t>Falcon assembler v. 0.4.0</t>
  </si>
  <si>
    <t>NemNom1.0</t>
  </si>
  <si>
    <t>GCA_003864495.1</t>
  </si>
  <si>
    <t>179.0x</t>
  </si>
  <si>
    <t>Nemopilema nomurai (jellyfishes)</t>
  </si>
  <si>
    <t>PacBio; Illumina HiSeq</t>
  </si>
  <si>
    <t>Ulsan National Institute of Science and Technology</t>
  </si>
  <si>
    <t>PEDN01</t>
  </si>
  <si>
    <t>1,463</t>
  </si>
  <si>
    <t>849,297</t>
  </si>
  <si>
    <t>2,711,397</t>
  </si>
  <si>
    <t>1,353,430</t>
  </si>
  <si>
    <t>524,725</t>
  </si>
  <si>
    <t>251</t>
  </si>
  <si>
    <t>1,212</t>
  </si>
  <si>
    <t>3,169,740</t>
  </si>
  <si>
    <t>213,621,014</t>
  </si>
  <si>
    <t>210,451,274</t>
  </si>
  <si>
    <t>not informed: paired ends ~99%</t>
  </si>
  <si>
    <t>BUSCO (not informed n:429)</t>
  </si>
  <si>
    <t>95.30%</t>
  </si>
  <si>
    <t>2.8%</t>
  </si>
  <si>
    <t>35%</t>
  </si>
  <si>
    <t>1.9%</t>
  </si>
  <si>
    <t>INSDC: PEDN00000000.1</t>
  </si>
  <si>
    <t>38.4</t>
  </si>
  <si>
    <t>213.62</t>
  </si>
  <si>
    <t>PEDN01000001-PEDN01001463</t>
  </si>
  <si>
    <t>ML133365:ML133507</t>
  </si>
  <si>
    <t>Nong et al, 2020</t>
  </si>
  <si>
    <t>MaSuRCA; Gapfiller; PBJelly; HaploMerger2; HiRise; SNAP</t>
  </si>
  <si>
    <t>ASM1307630v1</t>
  </si>
  <si>
    <t>SAMN11479163</t>
  </si>
  <si>
    <t>GCA_013076305.1</t>
  </si>
  <si>
    <t>17,177.2x</t>
  </si>
  <si>
    <t>edhc-2017</t>
  </si>
  <si>
    <t>Rhopilema esculentum (jellyfishes)</t>
  </si>
  <si>
    <t>Illumina; HiC; Chicago</t>
  </si>
  <si>
    <t>SWAQ01</t>
  </si>
  <si>
    <t>1,681</t>
  </si>
  <si>
    <t>393</t>
  </si>
  <si>
    <t>195,514</t>
  </si>
  <si>
    <t>4,509</t>
  </si>
  <si>
    <t>12,930,448</t>
  </si>
  <si>
    <t>9,803,757</t>
  </si>
  <si>
    <t>7,750,636</t>
  </si>
  <si>
    <t>2,828</t>
  </si>
  <si>
    <t>283,744</t>
  </si>
  <si>
    <t>256,689,583</t>
  </si>
  <si>
    <t>256,405,839</t>
  </si>
  <si>
    <t>1.3.0</t>
  </si>
  <si>
    <t>eukaryota: 97.4%; metazoa: 95.4%</t>
  </si>
  <si>
    <t>eukaryota: 1.3%; metazoa: 3.6%</t>
  </si>
  <si>
    <t>INSDC: SWAQ00000000.1</t>
  </si>
  <si>
    <t>36.3</t>
  </si>
  <si>
    <t>256.69</t>
  </si>
  <si>
    <t>SWAQ01000001-SWAQ01001681</t>
  </si>
  <si>
    <t>wtdbg2; Quiver; error correction (in-house script); HiC-Pro; HiCPlotter</t>
  </si>
  <si>
    <t>1,130,000</t>
  </si>
  <si>
    <t>760</t>
  </si>
  <si>
    <t>12,970,000</t>
  </si>
  <si>
    <t>275,420,000</t>
  </si>
  <si>
    <t>2.3.1</t>
  </si>
  <si>
    <t>BWA v0.7.17: 99.81%</t>
  </si>
  <si>
    <t>BUSCO v3.0.2 (not informed; n: 303)</t>
  </si>
  <si>
    <t>97%</t>
  </si>
  <si>
    <t>92.1%</t>
  </si>
  <si>
    <t>1.7%</t>
  </si>
  <si>
    <t>5.0%</t>
  </si>
  <si>
    <t>1.3%</t>
  </si>
  <si>
    <t>36.25</t>
  </si>
  <si>
    <t>275.42</t>
  </si>
  <si>
    <t>gigadb</t>
  </si>
  <si>
    <t>Platanus Assembler v. 1.2.4</t>
  </si>
  <si>
    <t>ASM1815507v1</t>
  </si>
  <si>
    <t>GCA_018155075.1</t>
  </si>
  <si>
    <t>100.0x</t>
  </si>
  <si>
    <t>Cassiopea andromeda (jellyfishes)</t>
  </si>
  <si>
    <t>Illumina HiSeq</t>
  </si>
  <si>
    <t>WIPJ01</t>
  </si>
  <si>
    <t>101,352</t>
  </si>
  <si>
    <t>132,660</t>
  </si>
  <si>
    <t>307,826</t>
  </si>
  <si>
    <t>INSDC: WIPJ00000000.1</t>
  </si>
  <si>
    <t>33.7</t>
  </si>
  <si>
    <t>406.64</t>
  </si>
  <si>
    <t>WIPJ01000001-WIPJ01101352</t>
  </si>
  <si>
    <t>Ohdera et al 2019</t>
  </si>
  <si>
    <t>ABySS; SPAdes; Platanus</t>
  </si>
  <si>
    <t>CEGMA 2.5; BUSCO 2.01</t>
  </si>
  <si>
    <t>Cxam_T1-A_Genome</t>
  </si>
  <si>
    <t>GCA_900291935.1</t>
  </si>
  <si>
    <t>165x</t>
  </si>
  <si>
    <t>Cassiopea xamachana (jellyfishes)</t>
  </si>
  <si>
    <t>OLMO01</t>
  </si>
  <si>
    <t>93,483</t>
  </si>
  <si>
    <t>7,144</t>
  </si>
  <si>
    <t>12,955</t>
  </si>
  <si>
    <t>99,422</t>
  </si>
  <si>
    <t>5,551</t>
  </si>
  <si>
    <t>15,563</t>
  </si>
  <si>
    <t>5,227</t>
  </si>
  <si>
    <t>1,786</t>
  </si>
  <si>
    <t>5,939</t>
  </si>
  <si>
    <t>358,670</t>
  </si>
  <si>
    <t>393,520,168</t>
  </si>
  <si>
    <t>393,161,498</t>
  </si>
  <si>
    <t>BUSCO version 2.01 (eukaryota); CEGMA version 2.5 (eukaryota)</t>
  </si>
  <si>
    <t>58.59%</t>
  </si>
  <si>
    <t>8.38%</t>
  </si>
  <si>
    <t>INSDC: OLMO00000000.1</t>
  </si>
  <si>
    <t>0.0</t>
  </si>
  <si>
    <t>393.52</t>
  </si>
  <si>
    <t>OLMO01000001-OLMO01093483</t>
  </si>
  <si>
    <t>github; gigadb; whitney</t>
  </si>
  <si>
    <t>MaSuRCA</t>
  </si>
  <si>
    <t>Platanus v. 11/01/2017</t>
  </si>
  <si>
    <t>Aala_01</t>
  </si>
  <si>
    <t>GCA_008930755.1</t>
  </si>
  <si>
    <t>Alatina alata (sea wasps)</t>
  </si>
  <si>
    <t>PUGI01</t>
  </si>
  <si>
    <t>337,988</t>
  </si>
  <si>
    <t>40,070</t>
  </si>
  <si>
    <t>7,515</t>
  </si>
  <si>
    <t>349,697</t>
  </si>
  <si>
    <t>38,773</t>
  </si>
  <si>
    <t>7,756</t>
  </si>
  <si>
    <t>11,709</t>
  </si>
  <si>
    <t>445,167</t>
  </si>
  <si>
    <t>1,075,357,049</t>
  </si>
  <si>
    <t>1,074,911,882</t>
  </si>
  <si>
    <t>18.30%</t>
  </si>
  <si>
    <t>13.81%</t>
  </si>
  <si>
    <t>INSDC: PUGI00000000.1</t>
  </si>
  <si>
    <t>38.0</t>
  </si>
  <si>
    <t>1,075.36</t>
  </si>
  <si>
    <t>PUGI01000001-PUGI01337988</t>
  </si>
  <si>
    <t>ASM1001602v1</t>
  </si>
  <si>
    <t>GCA_010016025.1</t>
  </si>
  <si>
    <t>Alatinidae sp. Z8VKAUB7J3 (sea wasps)</t>
  </si>
  <si>
    <t>JAAAKM01</t>
  </si>
  <si>
    <t>777,778</t>
  </si>
  <si>
    <t>11,430</t>
  </si>
  <si>
    <t>11,995</t>
  </si>
  <si>
    <t>817,347</t>
  </si>
  <si>
    <t>39,569</t>
  </si>
  <si>
    <t>3,394,168</t>
  </si>
  <si>
    <t>1,400,697,547</t>
  </si>
  <si>
    <t>1,397,303,379</t>
  </si>
  <si>
    <t>INSDC: JAAAKM000000000.1</t>
  </si>
  <si>
    <t>1,400.7</t>
  </si>
  <si>
    <t>JAAAKM010000001-JAAAKM010777778</t>
  </si>
  <si>
    <t>Newbler v. 3.0; SSPACE v. 3.0; Haplomerger2 v. release_20151124</t>
  </si>
  <si>
    <t>MVIv1</t>
  </si>
  <si>
    <t>GCA_003991215.1</t>
  </si>
  <si>
    <t>30.0x</t>
  </si>
  <si>
    <t>Morbakka virulenta (sea wasps)</t>
  </si>
  <si>
    <t>RDPX01</t>
  </si>
  <si>
    <t>4,538</t>
  </si>
  <si>
    <t>7,508</t>
  </si>
  <si>
    <t>30,845</t>
  </si>
  <si>
    <t>55,386</t>
  </si>
  <si>
    <t>128</t>
  </si>
  <si>
    <t>2,173,999</t>
  </si>
  <si>
    <t>1,169,812</t>
  </si>
  <si>
    <t>495,849</t>
  </si>
  <si>
    <t>50,848</t>
  </si>
  <si>
    <t>112,859,519</t>
  </si>
  <si>
    <t>951,575,644</t>
  </si>
  <si>
    <t>838,716,125</t>
  </si>
  <si>
    <t>BUSCO v3.0.2 (eukaryota); CEGMA v2.4 (eukaryota)</t>
  </si>
  <si>
    <t>81.5%</t>
  </si>
  <si>
    <t>4.2%</t>
  </si>
  <si>
    <t>0.9%</t>
  </si>
  <si>
    <t>14.3%</t>
  </si>
  <si>
    <t>INSDC: RDPX00000000.1</t>
  </si>
  <si>
    <t>31.4</t>
  </si>
  <si>
    <t>951.58</t>
  </si>
  <si>
    <t>RDPX01000001-RDPX01004538</t>
  </si>
  <si>
    <t>ASM1001606v1</t>
  </si>
  <si>
    <t>GCA_010016065.1</t>
  </si>
  <si>
    <t>Carybdea marsupialis auct. non (Linnaeus, 1758) (sea wasps)</t>
  </si>
  <si>
    <t>JAAAKL01</t>
  </si>
  <si>
    <t>1,479,546</t>
  </si>
  <si>
    <t>86,276</t>
  </si>
  <si>
    <t>2,033</t>
  </si>
  <si>
    <t>1,489,233</t>
  </si>
  <si>
    <t>9,687</t>
  </si>
  <si>
    <t>335,509</t>
  </si>
  <si>
    <t>1,286,918,252</t>
  </si>
  <si>
    <t>1,286,582,743</t>
  </si>
  <si>
    <t>INSDC: JAAAKL0000000000.1</t>
  </si>
  <si>
    <t>38.8</t>
  </si>
  <si>
    <t>1,286.92</t>
  </si>
  <si>
    <t>JAAAKL0100000001-JAAAKL0101479546</t>
  </si>
  <si>
    <t>Platanus; MateMaker; SSPACE</t>
  </si>
  <si>
    <t>ASM90024585v1</t>
  </si>
  <si>
    <t>GCA_900245855.1</t>
  </si>
  <si>
    <t>146x</t>
  </si>
  <si>
    <t>Calvadosia cruxmelitensis (cnidarians)</t>
  </si>
  <si>
    <t>OFHS01</t>
  </si>
  <si>
    <t>50,999</t>
  </si>
  <si>
    <t>5,029</t>
  </si>
  <si>
    <t>11,652</t>
  </si>
  <si>
    <t>61,381</t>
  </si>
  <si>
    <t>3,591</t>
  </si>
  <si>
    <t>16,443</t>
  </si>
  <si>
    <t>7,594</t>
  </si>
  <si>
    <t>2,482</t>
  </si>
  <si>
    <t>10,382</t>
  </si>
  <si>
    <t>2,740,407</t>
  </si>
  <si>
    <t>209,392,379</t>
  </si>
  <si>
    <t>206,651,972</t>
  </si>
  <si>
    <t>70.86%</t>
  </si>
  <si>
    <t>14.21%</t>
  </si>
  <si>
    <t>INSDC: OFHS00000000.1</t>
  </si>
  <si>
    <t>209.39</t>
  </si>
  <si>
    <t>OFHS01000001-OFHS01050999</t>
  </si>
  <si>
    <t>Platanus v. 2018</t>
  </si>
  <si>
    <t>ASM368756v1</t>
  </si>
  <si>
    <t>GCA_003687565.1</t>
  </si>
  <si>
    <t>Craspedacusta sowerbii (hydrozoans)</t>
  </si>
  <si>
    <t>QQSS01</t>
  </si>
  <si>
    <t>424,693</t>
  </si>
  <si>
    <t>35,688</t>
  </si>
  <si>
    <t>4,983</t>
  </si>
  <si>
    <t>452,055</t>
  </si>
  <si>
    <t>1,604,997</t>
  </si>
  <si>
    <t>673,186,662</t>
  </si>
  <si>
    <t>671,581,665</t>
  </si>
  <si>
    <t>INSDC: QQSS00000000.1</t>
  </si>
  <si>
    <t>40.8</t>
  </si>
  <si>
    <t>673.19</t>
  </si>
  <si>
    <t>QQSS01000001-QQSS01424693</t>
  </si>
  <si>
    <t>MaSuRCA; CD-HIT-est</t>
  </si>
  <si>
    <t>MaSuRCA v. 3.2.1</t>
  </si>
  <si>
    <t>Ho_v1</t>
  </si>
  <si>
    <t>GCA_004118135.1</t>
  </si>
  <si>
    <t>50x</t>
  </si>
  <si>
    <t>Hydra oligactis (brown hydra)</t>
  </si>
  <si>
    <t>University of Geneva</t>
  </si>
  <si>
    <t>PJUT01</t>
  </si>
  <si>
    <t>447,335</t>
  </si>
  <si>
    <t>71,183</t>
  </si>
  <si>
    <t>4,942</t>
  </si>
  <si>
    <t>470,486</t>
  </si>
  <si>
    <t>1,262,382,274</t>
  </si>
  <si>
    <t>1,261,611,128</t>
  </si>
  <si>
    <t>INSDC: PJUT00000000.1</t>
  </si>
  <si>
    <t>1,262.38</t>
  </si>
  <si>
    <t>PJUT01000001-PJUT01447335</t>
  </si>
  <si>
    <t>Newbler; SSPACE; GapCloser; Haplomerger2</t>
  </si>
  <si>
    <t>BUSCO</t>
  </si>
  <si>
    <t>Newbler v. 2.8</t>
  </si>
  <si>
    <t>ASM1470644v1</t>
  </si>
  <si>
    <t>PRJNA480404</t>
  </si>
  <si>
    <t>SAMN09635813</t>
  </si>
  <si>
    <t>GCA_014706445.1</t>
  </si>
  <si>
    <t>19.0x</t>
  </si>
  <si>
    <t>A99</t>
  </si>
  <si>
    <t>Hydra viridissima (green hydra)</t>
  </si>
  <si>
    <t>Okayama University</t>
  </si>
  <si>
    <t>QPEY01</t>
  </si>
  <si>
    <t>2,677</t>
  </si>
  <si>
    <t>3,456</t>
  </si>
  <si>
    <t>19,520</t>
  </si>
  <si>
    <t>23,870</t>
  </si>
  <si>
    <t>73</t>
  </si>
  <si>
    <t>1,079,704</t>
  </si>
  <si>
    <t>379,843</t>
  </si>
  <si>
    <t>111,355</t>
  </si>
  <si>
    <t>21,193</t>
  </si>
  <si>
    <t>47,672,291</t>
  </si>
  <si>
    <t>284,246,930</t>
  </si>
  <si>
    <t>236,580,321</t>
  </si>
  <si>
    <t>83.9%</t>
  </si>
  <si>
    <t>INSDC: QPEY00000000.1</t>
  </si>
  <si>
    <t>24.7</t>
  </si>
  <si>
    <t>284.27</t>
  </si>
  <si>
    <t>QPEY01000001-QPEY01002677</t>
  </si>
  <si>
    <t>Hvir_v1</t>
  </si>
  <si>
    <t>GCA_004118115.1</t>
  </si>
  <si>
    <t>120x</t>
  </si>
  <si>
    <t>PJUU01</t>
  </si>
  <si>
    <t>85,674</t>
  </si>
  <si>
    <t>7,259</t>
  </si>
  <si>
    <t>10,823</t>
  </si>
  <si>
    <t>93,577</t>
  </si>
  <si>
    <t>965,318</t>
  </si>
  <si>
    <t>298,800,308</t>
  </si>
  <si>
    <t>297,834,990</t>
  </si>
  <si>
    <t>INSDC: PJUU00000000.1</t>
  </si>
  <si>
    <t>33.2</t>
  </si>
  <si>
    <t>298.8</t>
  </si>
  <si>
    <t>PJUU01000001-PJUU01085674</t>
  </si>
  <si>
    <t>Celera</t>
  </si>
  <si>
    <t>h7</t>
  </si>
  <si>
    <t>PRJNA12876</t>
  </si>
  <si>
    <t>GCA_000219015.1</t>
  </si>
  <si>
    <t>6x</t>
  </si>
  <si>
    <t>Hydra magnipapillata (swiftwater hydra)</t>
  </si>
  <si>
    <t>ABRM01</t>
  </si>
  <si>
    <t>GCF_000219015.1</t>
  </si>
  <si>
    <t>236,667</t>
  </si>
  <si>
    <t>24,701</t>
  </si>
  <si>
    <t>12,864</t>
  </si>
  <si>
    <t>5,241</t>
  </si>
  <si>
    <t>64,586</t>
  </si>
  <si>
    <t>23,653</t>
  </si>
  <si>
    <t>1,924</t>
  </si>
  <si>
    <t>132,858</t>
  </si>
  <si>
    <t>103,809</t>
  </si>
  <si>
    <t>70,666,632</t>
  </si>
  <si>
    <t>1,260,273,246</t>
  </si>
  <si>
    <t>1,189,606,614</t>
  </si>
  <si>
    <t>INSDC:  ABRM01000001.1</t>
  </si>
  <si>
    <t>26.1</t>
  </si>
  <si>
    <t>1,259.07</t>
  </si>
  <si>
    <t>ABRM01000001-ABRM01236667</t>
  </si>
  <si>
    <t>EQ235847-EQ261674</t>
  </si>
  <si>
    <t>MALIGN; phrap; phrapOut2Scaffolds</t>
  </si>
  <si>
    <t>Hydra_RP_1.0</t>
  </si>
  <si>
    <t>GCA_000004095.1</t>
  </si>
  <si>
    <t>Hydra vulgaris (swiftwater hydra)</t>
  </si>
  <si>
    <t>ACZU01</t>
  </si>
  <si>
    <t>GCF_000004095.1</t>
  </si>
  <si>
    <t>126,667</t>
  </si>
  <si>
    <t>22,825</t>
  </si>
  <si>
    <t>10,113</t>
  </si>
  <si>
    <t>2,524</t>
  </si>
  <si>
    <t>96,317</t>
  </si>
  <si>
    <t>47,225</t>
  </si>
  <si>
    <t>21,128</t>
  </si>
  <si>
    <t>20,914</t>
  </si>
  <si>
    <t>105,753</t>
  </si>
  <si>
    <t>66,680,049</t>
  </si>
  <si>
    <t>852,155,112</t>
  </si>
  <si>
    <t>785,475,063</t>
  </si>
  <si>
    <t>INSDC:  ACZU01000001.1</t>
  </si>
  <si>
    <t>29.1</t>
  </si>
  <si>
    <t>852.17</t>
  </si>
  <si>
    <t>ACZU01000001-ACZU01126667</t>
  </si>
  <si>
    <t>GL020027:GL040940</t>
  </si>
  <si>
    <t>SOAPdenovo2; Haplomerger2; L_RNA_Scaffolder</t>
  </si>
  <si>
    <t>Clytia hemisphaerica genome assembly</t>
  </si>
  <si>
    <t>PRJEB35696</t>
  </si>
  <si>
    <t>SAMEA6473874</t>
  </si>
  <si>
    <t>GCA_902728285.1</t>
  </si>
  <si>
    <t>27x</t>
  </si>
  <si>
    <t>Clytia hemisphaerica (hydrozoans)</t>
  </si>
  <si>
    <t>CACVBU01</t>
  </si>
  <si>
    <t>1,396</t>
  </si>
  <si>
    <t>325</t>
  </si>
  <si>
    <t>376,564</t>
  </si>
  <si>
    <t>106</t>
  </si>
  <si>
    <t>1,182,947</t>
  </si>
  <si>
    <t>554,657</t>
  </si>
  <si>
    <t>241,276</t>
  </si>
  <si>
    <t>1,891</t>
  </si>
  <si>
    <t>4,001,454</t>
  </si>
  <si>
    <t>420,978,673</t>
  </si>
  <si>
    <t>416,977,219</t>
  </si>
  <si>
    <t>BUSCO not informed (not_informed; not_informed)</t>
  </si>
  <si>
    <t>86.7%</t>
  </si>
  <si>
    <t>3.8%</t>
  </si>
  <si>
    <t>3%</t>
  </si>
  <si>
    <t>9.5%</t>
  </si>
  <si>
    <t>INSDC: CACVBU000000000.1</t>
  </si>
  <si>
    <t>35.1</t>
  </si>
  <si>
    <t>420.98</t>
  </si>
  <si>
    <t>CACVBU010000001-CACVBU010001396</t>
  </si>
  <si>
    <t>NCBI Taxonomy</t>
  </si>
  <si>
    <t>NCBI Assembly accession</t>
  </si>
  <si>
    <t>CUSTOM LIBRARY</t>
  </si>
  <si>
    <t>GENOME GENERAL REPETITIVE CONTENT</t>
  </si>
  <si>
    <t>DETAILED DESCRIPTION OF REPETITIVE DNA</t>
  </si>
  <si>
    <t>AVAILABILITY</t>
  </si>
  <si>
    <t>General horizontal count: 34 (from column E6 to AM6)</t>
  </si>
  <si>
    <t>Class I (RNA)</t>
  </si>
  <si>
    <t xml:space="preserve"> Class II DNA</t>
  </si>
  <si>
    <t xml:space="preserve"> Others</t>
  </si>
  <si>
    <t>Library construction and annotation software</t>
  </si>
  <si>
    <t>Database</t>
  </si>
  <si>
    <t>Classification system</t>
  </si>
  <si>
    <t>Filtering criterion of repeats</t>
  </si>
  <si>
    <t>Total models</t>
  </si>
  <si>
    <t>N50 | L50 kb</t>
  </si>
  <si>
    <t>Classified % of the library</t>
  </si>
  <si>
    <t>Genome total lenght (bp)</t>
  </si>
  <si>
    <t>Total repetitive length</t>
  </si>
  <si>
    <t>Genome percent occupied by all repeats  (%)</t>
  </si>
  <si>
    <t>Genome percent occupied by classified repeats (%)</t>
  </si>
  <si>
    <t>Genome percent occupied by annotated TEs (%)</t>
  </si>
  <si>
    <t>Genome percent occupied by tandem repeats (%)</t>
  </si>
  <si>
    <t>Unranked</t>
  </si>
  <si>
    <t>Non-LTR</t>
  </si>
  <si>
    <t>Cut-and-Paste</t>
  </si>
  <si>
    <t>Rolling Circle</t>
  </si>
  <si>
    <t>Self-Synthetizing</t>
  </si>
  <si>
    <t>Total DNA TEs (bp/%)</t>
  </si>
  <si>
    <t>In tandem</t>
  </si>
  <si>
    <t>Repeatlandscape</t>
  </si>
  <si>
    <t>Library</t>
  </si>
  <si>
    <t>RepeatMasker output detailing Superfamilies</t>
  </si>
  <si>
    <t>Others non-LTR</t>
  </si>
  <si>
    <t>DNA / Sublass I</t>
  </si>
  <si>
    <t>DNA / Subclass II</t>
  </si>
  <si>
    <t>rRNA</t>
  </si>
  <si>
    <t>tRNA</t>
  </si>
  <si>
    <t>snRNA</t>
  </si>
  <si>
    <t xml:space="preserve"> Low Complexity</t>
  </si>
  <si>
    <t>Satellite</t>
  </si>
  <si>
    <t>Simple repeat</t>
  </si>
  <si>
    <t>LTR</t>
  </si>
  <si>
    <t>LINE</t>
  </si>
  <si>
    <t>SINE</t>
  </si>
  <si>
    <t>TIR</t>
  </si>
  <si>
    <t>Helitron</t>
  </si>
  <si>
    <t>Maverick / polinton</t>
  </si>
  <si>
    <t>Classification level</t>
  </si>
  <si>
    <t>Copy number</t>
  </si>
  <si>
    <t>Total occupied length</t>
  </si>
  <si>
    <t>Total occupied length (%)</t>
  </si>
  <si>
    <t>Classified percentage (%)</t>
  </si>
  <si>
    <t>Total non-LTR copy number</t>
  </si>
  <si>
    <t>Total Non-LTR</t>
  </si>
  <si>
    <t>Repeatscout v.1.0.5; Repeatmasker v.4.0.6</t>
  </si>
  <si>
    <t>RepeatMasker built-in libraries</t>
  </si>
  <si>
    <t>RepeatMasker</t>
  </si>
  <si>
    <t>&gt;10 repeats, &gt; 50 pb</t>
  </si>
  <si>
    <t>19,704</t>
  </si>
  <si>
    <t>508 | 3,069</t>
  </si>
  <si>
    <t>17.9</t>
  </si>
  <si>
    <t>168,488,783</t>
  </si>
  <si>
    <t>44.7</t>
  </si>
  <si>
    <t>22.07</t>
  </si>
  <si>
    <t>Superfamily</t>
  </si>
  <si>
    <t>not informed</t>
  </si>
  <si>
    <t>Khalturin et al., 2019</t>
  </si>
  <si>
    <t>available</t>
  </si>
  <si>
    <t>not_available</t>
  </si>
  <si>
    <t>14,681</t>
  </si>
  <si>
    <t>294 | 3,345</t>
  </si>
  <si>
    <t>43</t>
  </si>
  <si>
    <t>187,577,488</t>
  </si>
  <si>
    <t>44.0</t>
  </si>
  <si>
    <t>9.33</t>
  </si>
  <si>
    <t>TRF; NSEG; Repeatmasker; BLAST; Rscout</t>
  </si>
  <si>
    <t>Repbase v.X; RepeatMasker built-in libraries</t>
  </si>
  <si>
    <t>&lt; 50% low-complexity, &gt; 50pb</t>
  </si>
  <si>
    <t>94,315,889</t>
  </si>
  <si>
    <t>50.3</t>
  </si>
  <si>
    <t>49.5</t>
  </si>
  <si>
    <t>0.8</t>
  </si>
  <si>
    <t>10,159</t>
  </si>
  <si>
    <t>7,172,169</t>
  </si>
  <si>
    <t>157,320</t>
  </si>
  <si>
    <t>63,492,982</t>
  </si>
  <si>
    <t>32,591</t>
  </si>
  <si>
    <t>13,294,502</t>
  </si>
  <si>
    <t>189,911</t>
  </si>
  <si>
    <t>76,787,484</t>
  </si>
  <si>
    <t>23,594</t>
  </si>
  <si>
    <t>8,853,229</t>
  </si>
  <si>
    <t>750</t>
  </si>
  <si>
    <t>408,776</t>
  </si>
  <si>
    <t>18,431</t>
  </si>
  <si>
    <t>9,280,436</t>
  </si>
  <si>
    <t>8,916 bp</t>
  </si>
  <si>
    <t>3,202</t>
  </si>
  <si>
    <t>297,204</t>
  </si>
  <si>
    <t>703,370</t>
  </si>
  <si>
    <t>yes; supp. table S5; no unclassified repeats</t>
  </si>
  <si>
    <t>Repeatmodeler v1.0.4; TRF v.4.0.4; RepeatMasker (open-4.0.7)</t>
  </si>
  <si>
    <t>Repbase v.X, RepeatProteinMask (open-4.0.7)</t>
  </si>
  <si>
    <t>149,860,000</t>
  </si>
  <si>
    <t>44.49</t>
  </si>
  <si>
    <t>40.78</t>
  </si>
  <si>
    <t>13,718,366</t>
  </si>
  <si>
    <t>4.07</t>
  </si>
  <si>
    <t>19,209,048</t>
  </si>
  <si>
    <t>5.70</t>
  </si>
  <si>
    <t>15,46,202</t>
  </si>
  <si>
    <t>0.46</t>
  </si>
  <si>
    <t>21,120,760</t>
  </si>
  <si>
    <t>0.03 %</t>
  </si>
  <si>
    <t>0.18 %</t>
  </si>
  <si>
    <t>0.04 %</t>
  </si>
  <si>
    <t>8,929,221</t>
  </si>
  <si>
    <t>Xia et al., 2020</t>
  </si>
  <si>
    <t>Repeatmodeler1.4;  LTRharvest; LTRdigest; MITEhunter11-2011; TransposonPSI v08222010</t>
  </si>
  <si>
    <t>RepBase version 22.09; GyDB v2</t>
  </si>
  <si>
    <t>987</t>
  </si>
  <si>
    <t>2,242 pb average</t>
  </si>
  <si>
    <t>75,283,757</t>
  </si>
  <si>
    <t>64.0</t>
  </si>
  <si>
    <t>20.4</t>
  </si>
  <si>
    <t>36.8</t>
  </si>
  <si>
    <t>3.98</t>
  </si>
  <si>
    <t>7,608</t>
  </si>
  <si>
    <t>6,354,107</t>
  </si>
  <si>
    <t>3.45</t>
  </si>
  <si>
    <t>5,445</t>
  </si>
  <si>
    <t>2,542,064</t>
  </si>
  <si>
    <t>1.38</t>
  </si>
  <si>
    <t>4,445</t>
  </si>
  <si>
    <t>1,551,616</t>
  </si>
  <si>
    <t>9,890</t>
  </si>
  <si>
    <t>4,093,680</t>
  </si>
  <si>
    <t>43,695</t>
  </si>
  <si>
    <t>10,405,521</t>
  </si>
  <si>
    <t>5,098</t>
  </si>
  <si>
    <t>7,908,426</t>
  </si>
  <si>
    <t>23,491,092</t>
  </si>
  <si>
    <t>3,644,104</t>
  </si>
  <si>
    <t>617,784</t>
  </si>
  <si>
    <t>3,068,940</t>
  </si>
  <si>
    <t>upon_request</t>
  </si>
  <si>
    <t>yes; Supp. table S9</t>
  </si>
  <si>
    <t>TRF ; Repeatmodeler1</t>
  </si>
  <si>
    <t xml:space="preserve">Repbase  19.03 </t>
  </si>
  <si>
    <t>213630333.0</t>
  </si>
  <si>
    <t>58,956,490</t>
  </si>
  <si>
    <t>27.6</t>
  </si>
  <si>
    <t>14.8</t>
  </si>
  <si>
    <t>4.5</t>
  </si>
  <si>
    <t>10.2</t>
  </si>
  <si>
    <t>1,740,085</t>
  </si>
  <si>
    <t>0.81</t>
  </si>
  <si>
    <t>2,291,406</t>
  </si>
  <si>
    <t>1.07</t>
  </si>
  <si>
    <t>136,032</t>
  </si>
  <si>
    <t>0.06367635068</t>
  </si>
  <si>
    <t>5,440,773</t>
  </si>
  <si>
    <t>269,113</t>
  </si>
  <si>
    <t>33,340</t>
  </si>
  <si>
    <t>2,641,456</t>
  </si>
  <si>
    <t>19,010,792</t>
  </si>
  <si>
    <t xml:space="preserve">Xia et al., 2020 </t>
  </si>
  <si>
    <t>1,495</t>
  </si>
  <si>
    <t>968 pb average</t>
  </si>
  <si>
    <t>76,401,475</t>
  </si>
  <si>
    <t>34.0</t>
  </si>
  <si>
    <t>17.3</t>
  </si>
  <si>
    <t>23.1</t>
  </si>
  <si>
    <t>1.89</t>
  </si>
  <si>
    <t>6,224</t>
  </si>
  <si>
    <t>4,185,753</t>
  </si>
  <si>
    <t>1.63</t>
  </si>
  <si>
    <t>20,895</t>
  </si>
  <si>
    <t>7,642,024</t>
  </si>
  <si>
    <t>2.98</t>
  </si>
  <si>
    <t>10,570</t>
  </si>
  <si>
    <t>2,631,202</t>
  </si>
  <si>
    <t>31,663</t>
  </si>
  <si>
    <t>10,349,952</t>
  </si>
  <si>
    <t>101,807</t>
  </si>
  <si>
    <t>29,583,061</t>
  </si>
  <si>
    <t>2,848</t>
  </si>
  <si>
    <t>554,950</t>
  </si>
  <si>
    <t>15,094,460</t>
  </si>
  <si>
    <t>2,596,178</t>
  </si>
  <si>
    <t>237,248</t>
  </si>
  <si>
    <t>2,025,350</t>
  </si>
  <si>
    <t>Repeatmodeler1 ; RepeatMasker</t>
  </si>
  <si>
    <t>80,495,815</t>
  </si>
  <si>
    <t>29.23</t>
  </si>
  <si>
    <t>9.93</t>
  </si>
  <si>
    <t>29.11</t>
  </si>
  <si>
    <t>0.16</t>
  </si>
  <si>
    <t>7,293</t>
  </si>
  <si>
    <t>4,116,160</t>
  </si>
  <si>
    <t>1.49</t>
  </si>
  <si>
    <t>0.02</t>
  </si>
  <si>
    <t>27,334</t>
  </si>
  <si>
    <t>9,288,367</t>
  </si>
  <si>
    <t>3.37</t>
  </si>
  <si>
    <t>1.57</t>
  </si>
  <si>
    <t>34,467</t>
  </si>
  <si>
    <t>0.01</t>
  </si>
  <si>
    <t>0.00</t>
  </si>
  <si>
    <t>57,611</t>
  </si>
  <si>
    <t>13,591,053</t>
  </si>
  <si>
    <t>4.93</t>
  </si>
  <si>
    <t>0.06</t>
  </si>
  <si>
    <t>4.93 %</t>
  </si>
  <si>
    <t>0.06 %</t>
  </si>
  <si>
    <t>0.10 %</t>
  </si>
  <si>
    <t>yes; Supp. table S2</t>
  </si>
  <si>
    <t>13,698</t>
  </si>
  <si>
    <t>848 | 1,853</t>
  </si>
  <si>
    <t>355,889,290</t>
  </si>
  <si>
    <t>37.4</t>
  </si>
  <si>
    <t>31.7</t>
  </si>
  <si>
    <t>Repeatscout 1.0.5; Repeatmasker 4.0.6</t>
  </si>
  <si>
    <t>95,281,353</t>
  </si>
  <si>
    <t>40.27</t>
  </si>
  <si>
    <t>28.25</t>
  </si>
  <si>
    <t>25.03</t>
  </si>
  <si>
    <t>3.22</t>
  </si>
  <si>
    <t>7,399</t>
  </si>
  <si>
    <t>3,858,868</t>
  </si>
  <si>
    <t>6,867</t>
  </si>
  <si>
    <t>2,349,561</t>
  </si>
  <si>
    <t>0.99</t>
  </si>
  <si>
    <t>1,032</t>
  </si>
  <si>
    <t>143,751</t>
  </si>
  <si>
    <t>53,027,115</t>
  </si>
  <si>
    <t>22.41</t>
  </si>
  <si>
    <t>0.41 %</t>
  </si>
  <si>
    <t>0.00 %</t>
  </si>
  <si>
    <t>2.80 %</t>
  </si>
  <si>
    <t>0.01 %</t>
  </si>
  <si>
    <t>ReAS 2; custom scripts; RepeatMasker 3.1.9</t>
  </si>
  <si>
    <t>RepBase 31 (version 13.05) and custom db</t>
  </si>
  <si>
    <t>&gt; 500 pb, depth &gt; 10</t>
  </si>
  <si>
    <t>3,909</t>
  </si>
  <si>
    <t>1,500 bp average</t>
  </si>
  <si>
    <t>501,682,347</t>
  </si>
  <si>
    <t>61.58</t>
  </si>
  <si>
    <t>46.03</t>
  </si>
  <si>
    <t>42.09</t>
  </si>
  <si>
    <t>3.25</t>
  </si>
  <si>
    <t>79,142</t>
  </si>
  <si>
    <t>19,169,963</t>
  </si>
  <si>
    <t>2.39</t>
  </si>
  <si>
    <t>2.35</t>
  </si>
  <si>
    <t>330.46</t>
  </si>
  <si>
    <t>129,193,106</t>
  </si>
  <si>
    <t>15.85</t>
  </si>
  <si>
    <t>1,146</t>
  </si>
  <si>
    <t>196,662</t>
  </si>
  <si>
    <t>80,873</t>
  </si>
  <si>
    <t>18,730,279</t>
  </si>
  <si>
    <t>2.30</t>
  </si>
  <si>
    <t>18.75</t>
  </si>
  <si>
    <t>549,790</t>
  </si>
  <si>
    <t>158,541,537</t>
  </si>
  <si>
    <t>19.47</t>
  </si>
  <si>
    <t>17.95</t>
  </si>
  <si>
    <t>17,798</t>
  </si>
  <si>
    <t>6,494,962</t>
  </si>
  <si>
    <t>0.80</t>
  </si>
  <si>
    <t>9,225</t>
  </si>
  <si>
    <t>5,533,623</t>
  </si>
  <si>
    <t>0.68</t>
  </si>
  <si>
    <t>170,570,122</t>
  </si>
  <si>
    <t>14,734,514</t>
  </si>
  <si>
    <t>11,711,230</t>
  </si>
  <si>
    <t>5,633,909</t>
  </si>
  <si>
    <t>Chapman et al., 2010</t>
  </si>
  <si>
    <t>available; table S3</t>
  </si>
  <si>
    <t>2790655</t>
  </si>
  <si>
    <t>Repeatscout v.1.05; Repeatmasker</t>
  </si>
  <si>
    <t>RepBase (20170127), DFAM</t>
  </si>
  <si>
    <t>filtered with Tandem Repeat Finder</t>
  </si>
  <si>
    <t>32,487</t>
  </si>
  <si>
    <t>307 | 6,949</t>
  </si>
  <si>
    <t>172,601,255.93</t>
  </si>
  <si>
    <t xml:space="preserve">41 | 39 </t>
  </si>
  <si>
    <t>1.14</t>
  </si>
  <si>
    <t>SOURCE (prioriy: published literature)</t>
  </si>
  <si>
    <t>PIPELINE</t>
  </si>
  <si>
    <t>CODING (BASIC INFORMATION)</t>
  </si>
  <si>
    <t>EVIDENCE</t>
  </si>
  <si>
    <t xml:space="preserve">AVAILABILITY </t>
  </si>
  <si>
    <t>Counts</t>
  </si>
  <si>
    <t>Coding lengths</t>
  </si>
  <si>
    <t>Gene and feature density</t>
  </si>
  <si>
    <t>Prediction</t>
  </si>
  <si>
    <t>Annotation</t>
  </si>
  <si>
    <t>Annotation databases</t>
  </si>
  <si>
    <t>Filtering</t>
  </si>
  <si>
    <t>Total number of genes and pseudogenes</t>
  </si>
  <si>
    <t>Total number of genes</t>
  </si>
  <si>
    <t>Total number of protein-coding genes</t>
  </si>
  <si>
    <t>Number of pseudogenes</t>
  </si>
  <si>
    <t>Number of non-coding genes</t>
  </si>
  <si>
    <t>Total gene lenght (bp)</t>
  </si>
  <si>
    <t>Total CDS lenght (bp)</t>
  </si>
  <si>
    <t xml:space="preserve">Mean gene length (bp) </t>
  </si>
  <si>
    <t>Median gene length (bp)</t>
  </si>
  <si>
    <t xml:space="preserve">Mean CDS length (bp) </t>
  </si>
  <si>
    <t xml:space="preserve">Median CDS length (bp) </t>
  </si>
  <si>
    <t>Mean exon length (bp)</t>
  </si>
  <si>
    <t>Mean intron length (bp)</t>
  </si>
  <si>
    <t>Mean Gene Density</t>
  </si>
  <si>
    <t>Mean exon number per gene</t>
  </si>
  <si>
    <t>Mean intron number per gene</t>
  </si>
  <si>
    <t>% functionally annotated genes</t>
  </si>
  <si>
    <t>% Suported by RNAseq</t>
  </si>
  <si>
    <t>% Suported by homology</t>
  </si>
  <si>
    <t>Gene models</t>
  </si>
  <si>
    <t xml:space="preserve">Genome annotations </t>
  </si>
  <si>
    <t>Command line</t>
  </si>
  <si>
    <t>Ab-initio</t>
  </si>
  <si>
    <t>Evidence-based</t>
  </si>
  <si>
    <t>Mixed or evidence-guided</t>
  </si>
  <si>
    <t>Structural annotation</t>
  </si>
  <si>
    <t>Functional annotation &amp; other software</t>
  </si>
  <si>
    <t>PASA v2.0.1 with transciptome</t>
  </si>
  <si>
    <t>AUGUSTUS 3.0.2 with PASA output</t>
  </si>
  <si>
    <t>PASA V2.0.1, BLAT</t>
  </si>
  <si>
    <t>InterProScan; HMMER v3.1b2; BLASTP; OrthoMCL</t>
  </si>
  <si>
    <t>InterPro Databases</t>
  </si>
  <si>
    <t>28,625</t>
  </si>
  <si>
    <t>10,215</t>
  </si>
  <si>
    <t>368</t>
  </si>
  <si>
    <t>1,391</t>
  </si>
  <si>
    <t>some*</t>
  </si>
  <si>
    <t>30,166</t>
  </si>
  <si>
    <t>11,359</t>
  </si>
  <si>
    <t>1,631</t>
  </si>
  <si>
    <t>no accession</t>
  </si>
  <si>
    <t>GeneMark- ES</t>
  </si>
  <si>
    <t>PASA with transciptome; exonerate + GMAP</t>
  </si>
  <si>
    <t>AUGUSTUS 3.0.2; GlimmerHMM with PASA output</t>
  </si>
  <si>
    <t>EvidenceModeler; PASA</t>
  </si>
  <si>
    <t>BLASTp; BLASTp; HMMER;</t>
  </si>
  <si>
    <t>CDs &gt; 300bp, no ambigueties, no redundancy, 4 or more exons, presence of UTR start and end codons.</t>
  </si>
  <si>
    <t>33,134</t>
  </si>
  <si>
    <t>29,964</t>
  </si>
  <si>
    <t>80.04</t>
  </si>
  <si>
    <t>92.48</t>
  </si>
  <si>
    <t>AUGUSTUS (v2.5.5), SNAP, Genscan (v1.0), GlimmerHMM (v3.0.1)</t>
  </si>
  <si>
    <t>RNAseq mapping and transcriptome mapping for estructural annotation</t>
  </si>
  <si>
    <t>Genewise v2.2.0, Bridger r2014-12-01, EvidenceModeler v1.1.1</t>
  </si>
  <si>
    <t>Mapping to databases</t>
  </si>
  <si>
    <t>InterPro, Gene Ontology (GO), SwissProt, TrEMBL, and Kyoto Encyclopedia of Genes and Genomes (KEGG).</t>
  </si>
  <si>
    <t>AUGUSTUS (v2.5.5)</t>
  </si>
  <si>
    <t>21,606</t>
  </si>
  <si>
    <t>6,014.50</t>
  </si>
  <si>
    <t>248,65</t>
  </si>
  <si>
    <t>6.08</t>
  </si>
  <si>
    <t>77.69</t>
  </si>
  <si>
    <t>GeneMark, Snap</t>
  </si>
  <si>
    <t>AGUSTUS v3.3, GlimmerHMM, with PASA output</t>
  </si>
  <si>
    <t>InterProsCan v.5.26.65.0</t>
  </si>
  <si>
    <t>28,526</t>
  </si>
  <si>
    <t>26,914</t>
  </si>
  <si>
    <t>93,435,282</t>
  </si>
  <si>
    <t>3,275</t>
  </si>
  <si>
    <t>228 | 250</t>
  </si>
  <si>
    <t>381 | 528</t>
  </si>
  <si>
    <t>86.4</t>
  </si>
  <si>
    <t>76.2</t>
  </si>
  <si>
    <t>TblastN to NCBI and NCBI entrez; GenBlastA; Exonerate</t>
  </si>
  <si>
    <t>AUGUSTUS</t>
  </si>
  <si>
    <t>InterProScan v.5.13.52.0</t>
  </si>
  <si>
    <t>ProDom and IntePro databases</t>
  </si>
  <si>
    <t xml:space="preserve">codon frame breaks, premature stop codons, and ambiguous bases </t>
  </si>
  <si>
    <t>19,525</t>
  </si>
  <si>
    <t>18,962</t>
  </si>
  <si>
    <t>1,456.6 | 1,441.3</t>
  </si>
  <si>
    <t>689.8 | 691</t>
  </si>
  <si>
    <t>7.6 | 7.5</t>
  </si>
  <si>
    <t>79.57</t>
  </si>
  <si>
    <t>18,923 | 17,627</t>
  </si>
  <si>
    <t>165,137,886</t>
  </si>
  <si>
    <t>9,368</t>
  </si>
  <si>
    <t>237 | 250</t>
  </si>
  <si>
    <t>1,099 | 1,025</t>
  </si>
  <si>
    <t>92.4</t>
  </si>
  <si>
    <t>60.5</t>
  </si>
  <si>
    <t>AUGUSTUS 2.5.5, Glimmer 3.0.1, SNAP15</t>
  </si>
  <si>
    <t xml:space="preserve">GeneWise v2.2.0 with Cnidaria sequences. TopHat 2.0.8 with RNAseq and Cufflinks 2.1.1. </t>
  </si>
  <si>
    <t>Evidencemodeler</t>
  </si>
  <si>
    <t>BLASTP</t>
  </si>
  <si>
    <t>NR, GO, Swiss, KOG, KEGG</t>
  </si>
  <si>
    <t>17,219</t>
  </si>
  <si>
    <t>1,575</t>
  </si>
  <si>
    <t>198.8</t>
  </si>
  <si>
    <t>987.2</t>
  </si>
  <si>
    <t>0.63</t>
  </si>
  <si>
    <t>7.92</t>
  </si>
  <si>
    <t>97.1</t>
  </si>
  <si>
    <t>Augustus v3.2.2</t>
  </si>
  <si>
    <t xml:space="preserve">BLAST </t>
  </si>
  <si>
    <t>Swiss-Prot</t>
  </si>
  <si>
    <t>31,459</t>
  </si>
  <si>
    <t>66,156</t>
  </si>
  <si>
    <t>24,278</t>
  </si>
  <si>
    <t>21,444</t>
  </si>
  <si>
    <t>350</t>
  </si>
  <si>
    <t>3572</t>
  </si>
  <si>
    <t>26,258</t>
  </si>
  <si>
    <t>PASA pipeline v2.01 with transcriptome and raw RNAseq reads</t>
  </si>
  <si>
    <t>PASA pipeline v2.01</t>
  </si>
  <si>
    <t>HMMER, Blast</t>
  </si>
  <si>
    <t>Pfam, Homeobox Database</t>
  </si>
  <si>
    <t>21,476</t>
  </si>
  <si>
    <t>7,637</t>
  </si>
  <si>
    <t>838</t>
  </si>
  <si>
    <t>6.3</t>
  </si>
  <si>
    <t>20.95</t>
  </si>
  <si>
    <t>Gnomon gene prediction pipeline</t>
  </si>
  <si>
    <t>GenomeScan; PASA with EST restult from GenomeScan</t>
  </si>
  <si>
    <t>AUGUSTUS 2.0.3 with PASA result</t>
  </si>
  <si>
    <t>GenBank nr database</t>
  </si>
  <si>
    <t>Genes with exons overlapping TEs; PASA-unverified models with no homology in the GenBank and no EST</t>
  </si>
  <si>
    <t>31,452 | 22,608</t>
  </si>
  <si>
    <t>22,363</t>
  </si>
  <si>
    <t>20,000 | 20,042</t>
  </si>
  <si>
    <t>2,321</t>
  </si>
  <si>
    <t xml:space="preserve">6,873 | 13,951 </t>
  </si>
  <si>
    <t>6,110</t>
  </si>
  <si>
    <t>1,372</t>
  </si>
  <si>
    <t>1,017</t>
  </si>
  <si>
    <t>221</t>
  </si>
  <si>
    <t>2,551</t>
  </si>
  <si>
    <t>6.1</t>
  </si>
  <si>
    <t>63.48</t>
  </si>
  <si>
    <t>19,966</t>
  </si>
  <si>
    <t>NCBI available</t>
  </si>
  <si>
    <t>Argot, Blast2GO</t>
  </si>
  <si>
    <t>33,820 | 36,059</t>
  </si>
  <si>
    <t>12,378</t>
  </si>
  <si>
    <t>RNAseq mapping with Tophat2, prediction with Cufflinks and Cuffmerge</t>
  </si>
  <si>
    <t>Transdecoder</t>
  </si>
  <si>
    <t>HMMER3</t>
  </si>
  <si>
    <t>Pfam HMM models; transcriptionfactor.org database</t>
  </si>
  <si>
    <t>45,872</t>
  </si>
  <si>
    <t>26,727 | 25,087</t>
  </si>
  <si>
    <t>5,848</t>
  </si>
  <si>
    <t>I_00_DATA</t>
  </si>
  <si>
    <t>II_01-TRIMM_02-ECR_03-DECON</t>
  </si>
  <si>
    <t>III_04-ASSEMBLY_05-SCAFFOLD</t>
  </si>
  <si>
    <t>IV_06-ANNOTATION_REPITITIVE</t>
  </si>
  <si>
    <t>IV_07-ANNOTATION_CODING</t>
  </si>
  <si>
    <t>General horizontal count: 56 (from column E6 to AM6)</t>
  </si>
  <si>
    <t>Extraction method</t>
  </si>
  <si>
    <t>NCBI SRA</t>
  </si>
  <si>
    <t>Trimm?</t>
  </si>
  <si>
    <t>Error correct reads?</t>
  </si>
  <si>
    <t>Decontamination?</t>
  </si>
  <si>
    <t>Genome size (k-mer based)</t>
  </si>
  <si>
    <t>Basics</t>
  </si>
  <si>
    <t>Assembly contiguity</t>
  </si>
  <si>
    <t xml:space="preserve">Assembly correctness                                </t>
  </si>
  <si>
    <t>Assembly completeness</t>
  </si>
  <si>
    <t>Repeatome</t>
  </si>
  <si>
    <t>Coding information</t>
  </si>
  <si>
    <t>Project´s website</t>
  </si>
  <si>
    <t>Bioproject(s)</t>
  </si>
  <si>
    <t>BioSample(s)</t>
  </si>
  <si>
    <t>Run(s) #</t>
  </si>
  <si>
    <t>Bases (Gb)</t>
  </si>
  <si>
    <t>Platform(s)</t>
  </si>
  <si>
    <t>Lenght (bases)</t>
  </si>
  <si>
    <t>NCBI Assembly</t>
  </si>
  <si>
    <t>Earth Biogenome score</t>
  </si>
  <si>
    <t>Nr chromosomes</t>
  </si>
  <si>
    <t>Mapping
rate (%)</t>
  </si>
  <si>
    <t>Complete
BUSCOs (%)</t>
  </si>
  <si>
    <t>Fragmented
BUSCOs (%)</t>
  </si>
  <si>
    <t>Missing
BUSCOs (%)</t>
  </si>
  <si>
    <t>GC%</t>
  </si>
  <si>
    <t>Lenght (Megabases)</t>
  </si>
  <si>
    <t xml:space="preserve">
Code</t>
  </si>
  <si>
    <t>G-coverage (x)</t>
  </si>
  <si>
    <t>C+G (%)</t>
  </si>
  <si>
    <t xml:space="preserve">
Total seq length</t>
  </si>
  <si>
    <t>Nr contigs</t>
  </si>
  <si>
    <t>Nr scaffolds</t>
  </si>
  <si>
    <t>Contig N50</t>
  </si>
  <si>
    <t>Contig L50</t>
  </si>
  <si>
    <t>Scaffold N50</t>
  </si>
  <si>
    <t>Scaffold L50</t>
  </si>
  <si>
    <t>72.138</t>
  </si>
  <si>
    <t>14,137,571</t>
  </si>
  <si>
    <t>417,847,353</t>
  </si>
  <si>
    <t>90x</t>
  </si>
  <si>
    <t>79.8</t>
  </si>
  <si>
    <t>5.7</t>
  </si>
  <si>
    <t>14.5</t>
  </si>
  <si>
    <t>26.636</t>
  </si>
  <si>
    <t>5,111,279</t>
  </si>
  <si>
    <t>491,930,638</t>
  </si>
  <si>
    <t>2=34</t>
  </si>
  <si>
    <t>78.1</t>
  </si>
  <si>
    <t>5.8</t>
  </si>
  <si>
    <t>16.1</t>
  </si>
  <si>
    <t>511.673</t>
  </si>
  <si>
    <t>229,283,173</t>
  </si>
  <si>
    <t>euk: 86; met: 76</t>
  </si>
  <si>
    <t>747</t>
  </si>
  <si>
    <t>21.660</t>
  </si>
  <si>
    <t>7,120,944</t>
  </si>
  <si>
    <t>110x</t>
  </si>
  <si>
    <t>IRIDIAN</t>
  </si>
  <si>
    <t>23.052</t>
  </si>
  <si>
    <t>7,605,585</t>
  </si>
  <si>
    <t>20.750</t>
  </si>
  <si>
    <t>Illumina; Nanopore</t>
  </si>
  <si>
    <t>6,822,743</t>
  </si>
  <si>
    <t>21.646</t>
  </si>
  <si>
    <t>7,156,487</t>
  </si>
  <si>
    <t>140x</t>
  </si>
  <si>
    <t>118.447</t>
  </si>
  <si>
    <t>Illumina; Hi-C</t>
  </si>
  <si>
    <t>420x</t>
  </si>
  <si>
    <t>euk: 79.2; met: 73.4</t>
  </si>
  <si>
    <t>euk: 8.58; met: 7.15</t>
  </si>
  <si>
    <t>euk: 12.2; met: 19.42</t>
  </si>
  <si>
    <t>132.575</t>
  </si>
  <si>
    <t>17,504,201</t>
  </si>
  <si>
    <t>330,670,000</t>
  </si>
  <si>
    <t>253x</t>
  </si>
  <si>
    <t>euk: 74.6; met: 71.8</t>
  </si>
  <si>
    <t>euk: 10.56; met: 7.46</t>
  </si>
  <si>
    <t>euk: 14.8; met: 20.85</t>
  </si>
  <si>
    <t>368.064</t>
  </si>
  <si>
    <t>Illumina; Pacbio</t>
  </si>
  <si>
    <t>134,852,435</t>
  </si>
  <si>
    <t>1,665x</t>
  </si>
  <si>
    <t>euk: 94.1; met: 91.4</t>
  </si>
  <si>
    <t>euk: 2.9; met: 4.9</t>
  </si>
  <si>
    <t>184.37</t>
  </si>
  <si>
    <t>135.383</t>
  </si>
  <si>
    <t>Illumina HiSeq; PacBio</t>
  </si>
  <si>
    <t>48,579,537</t>
  </si>
  <si>
    <t>216,000,000</t>
  </si>
  <si>
    <t>179x</t>
  </si>
  <si>
    <t>2.8</t>
  </si>
  <si>
    <t>1.9</t>
  </si>
  <si>
    <t>229.962</t>
  </si>
  <si>
    <t>264,412,207</t>
  </si>
  <si>
    <t>2n=42</t>
  </si>
  <si>
    <t>euk: 97.4; met: 95.4</t>
  </si>
  <si>
    <t>euk: 1.3; met: 3.6</t>
  </si>
  <si>
    <t>65.505</t>
  </si>
  <si>
    <t>311,405,904</t>
  </si>
  <si>
    <t>290,000,000</t>
  </si>
  <si>
    <t>97</t>
  </si>
  <si>
    <t>1.7</t>
  </si>
  <si>
    <t>1.3</t>
  </si>
  <si>
    <t>216.393</t>
  </si>
  <si>
    <t>64,003,840</t>
  </si>
  <si>
    <t>100x</t>
  </si>
  <si>
    <t>105.692</t>
  </si>
  <si>
    <t>26,136,744</t>
  </si>
  <si>
    <t>58.59</t>
  </si>
  <si>
    <t>8.38</t>
  </si>
  <si>
    <t>496.186</t>
  </si>
  <si>
    <t>236,332,445</t>
  </si>
  <si>
    <t>18.30</t>
  </si>
  <si>
    <t>13.81</t>
  </si>
  <si>
    <t>25.529</t>
  </si>
  <si>
    <t>1,400.70</t>
  </si>
  <si>
    <t>62.308</t>
  </si>
  <si>
    <t>10,242,278</t>
  </si>
  <si>
    <t>913,438,130</t>
  </si>
  <si>
    <t>30x</t>
  </si>
  <si>
    <t>81.5</t>
  </si>
  <si>
    <t>4.2</t>
  </si>
  <si>
    <t>14.3</t>
  </si>
  <si>
    <t>23.056</t>
  </si>
  <si>
    <t>7,398,612</t>
  </si>
  <si>
    <t>36.566</t>
  </si>
  <si>
    <t>12,188,870</t>
  </si>
  <si>
    <t>37.227</t>
  </si>
  <si>
    <t>13,309,355</t>
  </si>
  <si>
    <t>70.86</t>
  </si>
  <si>
    <t>14.21</t>
  </si>
  <si>
    <t>159.183</t>
  </si>
  <si>
    <t>238.946</t>
  </si>
  <si>
    <t>81,877,676</t>
  </si>
  <si>
    <t>36.392</t>
  </si>
  <si>
    <t>2n=24</t>
  </si>
  <si>
    <t>60.724</t>
  </si>
  <si>
    <t>2n=30 | 2n=30</t>
  </si>
  <si>
    <t>78,510,368</t>
  </si>
  <si>
    <t>253,968,435</t>
  </si>
  <si>
    <t>19x</t>
  </si>
  <si>
    <t>2n=30</t>
  </si>
  <si>
    <t>83.9</t>
  </si>
  <si>
    <t>52.600</t>
  </si>
  <si>
    <t>2.224</t>
  </si>
  <si>
    <t>Sanger; 454</t>
  </si>
  <si>
    <t>761,635</t>
  </si>
  <si>
    <t>2n=32 | 2n=30 | 2n=30</t>
  </si>
  <si>
    <t>57.915</t>
  </si>
  <si>
    <t>Solid; Illumina</t>
  </si>
  <si>
    <t>39,960,184</t>
  </si>
  <si>
    <t>39.635</t>
  </si>
  <si>
    <t>40.501</t>
  </si>
  <si>
    <t>20,706,440</t>
  </si>
  <si>
    <t>2n=12,16</t>
  </si>
  <si>
    <t>10.365</t>
  </si>
  <si>
    <t>216.924</t>
  </si>
  <si>
    <t>454; Illumina</t>
  </si>
  <si>
    <t>102,734,455</t>
  </si>
  <si>
    <t>86.7</t>
  </si>
  <si>
    <t>3.8</t>
  </si>
  <si>
    <t>9.5</t>
  </si>
  <si>
    <t>DATA STRUCTURE</t>
  </si>
  <si>
    <t>TOPIC</t>
  </si>
  <si>
    <t>AREA</t>
  </si>
  <si>
    <t>DATASETS
(total=34)</t>
  </si>
  <si>
    <t>10/1</t>
  </si>
  <si>
    <t>I_00-DATA (NCBI Traces Run)</t>
  </si>
  <si>
    <t>MATERIAL</t>
  </si>
  <si>
    <t>10/2</t>
  </si>
  <si>
    <t>II_01-TRIM</t>
  </si>
  <si>
    <t>PROCESSING</t>
  </si>
  <si>
    <t>10/3</t>
  </si>
  <si>
    <t>II_02-ECR</t>
  </si>
  <si>
    <t>10/4</t>
  </si>
  <si>
    <t>II_03-DECON</t>
  </si>
  <si>
    <t>10/5</t>
  </si>
  <si>
    <t>III_04-ASSEMBLY  (NCBI Assembly level)</t>
  </si>
  <si>
    <t>RESULT</t>
  </si>
  <si>
    <t>10/6</t>
  </si>
  <si>
    <t>III_05-SCAFFOLD (NCBI Genome Statistics)</t>
  </si>
  <si>
    <t>10/7</t>
  </si>
  <si>
    <t>IV_06-ANNOTATION_REPETITIVE</t>
  </si>
  <si>
    <t>10/8</t>
  </si>
  <si>
    <t>10/9</t>
  </si>
  <si>
    <t>V_SUMMARY (NCBI BioProject)</t>
  </si>
  <si>
    <t>ALL</t>
  </si>
  <si>
    <t>Data details are not considered as mandatory for this table (once it is commented, it was counted).</t>
  </si>
  <si>
    <t>Source</t>
  </si>
  <si>
    <t>DATA STRUCTURE (if yes, number of datasets per species / not_informed)</t>
  </si>
  <si>
    <t>PRE-ASSEMBLY</t>
  </si>
  <si>
    <t>III_04-ASSEMBLY
III_05-SCAFFOLD
(NCBI)</t>
  </si>
  <si>
    <t>POST-ASSEMBLY: GENOME ANNOTATION</t>
  </si>
  <si>
    <t>I_00-DATA</t>
  </si>
  <si>
    <t>IV_06_REPETITIVE</t>
  </si>
  <si>
    <t>IV_07_CODING</t>
  </si>
  <si>
    <t>1*</t>
  </si>
  <si>
    <t>UMCG</t>
  </si>
  <si>
    <t>Report steps considering published academic articles and project-based. Symbol * remarks those cases where a certain step was commented with no further details (e.g. a trimming step was confirmed but there are no specific software described). Data details are not considered as mandatory for this table (once it is commented, it was counted). Details about total number of data and metadata per step and dataset are indicated in each table of Supplementary file S1.</t>
  </si>
  <si>
    <r>
      <rPr>
        <i/>
        <sz val="10"/>
        <color rgb="FF000000"/>
        <rFont val="Arial"/>
        <family val="2"/>
      </rPr>
      <t>Aurelia aurita</t>
    </r>
    <r>
      <rPr>
        <sz val="10"/>
        <color rgb="FF000000"/>
        <rFont val="Arial"/>
        <charset val="1"/>
      </rPr>
      <t>* [Baltic sea strain]</t>
    </r>
  </si>
  <si>
    <r>
      <rPr>
        <i/>
        <sz val="10"/>
        <color rgb="FF000000"/>
        <rFont val="Arial"/>
        <family val="2"/>
      </rPr>
      <t>Aurelia coerulea</t>
    </r>
    <r>
      <rPr>
        <sz val="10"/>
        <color rgb="FF000000"/>
        <rFont val="Arial"/>
        <charset val="1"/>
      </rPr>
      <t>* [Japan]</t>
    </r>
  </si>
  <si>
    <r>
      <rPr>
        <i/>
        <sz val="10"/>
        <color rgb="FF000000"/>
        <rFont val="Arial"/>
        <family val="2"/>
      </rPr>
      <t>Aurelia coerulea</t>
    </r>
    <r>
      <rPr>
        <sz val="10"/>
        <color rgb="FF000000"/>
        <rFont val="Arial"/>
        <charset val="1"/>
      </rPr>
      <t>* [California]</t>
    </r>
  </si>
  <si>
    <r>
      <rPr>
        <i/>
        <sz val="10"/>
        <color rgb="FF000000"/>
        <rFont val="Arial"/>
        <family val="2"/>
      </rPr>
      <t>Aurelia coerulea</t>
    </r>
    <r>
      <rPr>
        <sz val="10"/>
        <color rgb="FF000000"/>
        <rFont val="Arial"/>
        <charset val="1"/>
      </rPr>
      <t xml:space="preserve"> [North America]</t>
    </r>
  </si>
  <si>
    <r>
      <rPr>
        <i/>
        <sz val="10"/>
        <color rgb="FF000000"/>
        <rFont val="Arial"/>
        <family val="2"/>
      </rPr>
      <t>Eutima</t>
    </r>
    <r>
      <rPr>
        <sz val="10"/>
        <color rgb="FF000000"/>
        <rFont val="Arial"/>
        <family val="2"/>
      </rPr>
      <t xml:space="preserve"> sp. BMK-2020</t>
    </r>
  </si>
  <si>
    <t>8,428</t>
  </si>
  <si>
    <r>
      <rPr>
        <i/>
        <sz val="10"/>
        <color rgb="FF000000"/>
        <rFont val="Arial"/>
        <family val="2"/>
      </rPr>
      <t>Aurelia aurita</t>
    </r>
    <r>
      <rPr>
        <sz val="10"/>
        <color rgb="FF000000"/>
        <rFont val="Arial"/>
        <charset val="1"/>
      </rPr>
      <t xml:space="preserve"> [Baltic sea strain]</t>
    </r>
  </si>
  <si>
    <r>
      <rPr>
        <i/>
        <sz val="10"/>
        <color rgb="FF000000"/>
        <rFont val="Arial"/>
        <family val="2"/>
      </rPr>
      <t>Eutima</t>
    </r>
    <r>
      <rPr>
        <sz val="10"/>
        <color rgb="FF000000"/>
        <rFont val="Arial"/>
        <charset val="1"/>
      </rPr>
      <t xml:space="preserve"> sp. BMK-2020</t>
    </r>
  </si>
  <si>
    <t>Pfam-A; Uniprot Swissprot (accessed August 15, 2016)</t>
  </si>
  <si>
    <r>
      <rPr>
        <i/>
        <sz val="10"/>
        <color rgb="FF000000"/>
        <rFont val="Arial"/>
        <family val="2"/>
      </rPr>
      <t>Aurelia coerulea</t>
    </r>
    <r>
      <rPr>
        <sz val="10"/>
        <color rgb="FF000000"/>
        <rFont val="Arial"/>
        <family val="2"/>
      </rPr>
      <t>* [California]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</si>
</sst>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d\,m"/>
  </numFmts>
  <fonts count="23">
    <font>
      <sz val="10"/>
      <color rgb="FF000000"/>
      <name val="Arial"/>
      <charset val="134"/>
    </font>
    <font>
      <b/>
      <sz val="10"/>
      <color rgb="FF000000"/>
      <name val="Arial"/>
      <charset val="1"/>
    </font>
    <font>
      <sz val="10"/>
      <color rgb="FF000000"/>
      <name val="Arial"/>
      <charset val="1"/>
    </font>
    <font>
      <b/>
      <sz val="10"/>
      <color rgb="FF000000"/>
      <name val="Arial"/>
      <charset val="134"/>
    </font>
    <font>
      <b/>
      <sz val="10"/>
      <color rgb="FF1155CC"/>
      <name val="Arial"/>
      <charset val="134"/>
    </font>
    <font>
      <b/>
      <sz val="10"/>
      <color rgb="FF000000"/>
      <name val="Calibri"/>
      <charset val="134"/>
    </font>
    <font>
      <sz val="10"/>
      <color rgb="FF1155CC"/>
      <name val="Arial"/>
      <charset val="134"/>
    </font>
    <font>
      <i/>
      <sz val="10"/>
      <color rgb="FF000000"/>
      <name val="Arial"/>
      <charset val="134"/>
    </font>
    <font>
      <sz val="10"/>
      <color rgb="FF000000"/>
      <name val="&quot;Arial&quot;"/>
      <charset val="134"/>
    </font>
    <font>
      <sz val="10"/>
      <name val="SimSun"/>
      <charset val="134"/>
    </font>
    <font>
      <sz val="9"/>
      <color rgb="FF000000"/>
      <name val="Segoe UI"/>
      <charset val="1"/>
    </font>
    <font>
      <sz val="10"/>
      <color rgb="FF0000FF"/>
      <name val="Arial"/>
      <charset val="134"/>
    </font>
    <font>
      <sz val="10"/>
      <color rgb="FF800080"/>
      <name val="Arial"/>
      <charset val="134"/>
    </font>
    <font>
      <i/>
      <sz val="10"/>
      <color rgb="FF000000"/>
      <name val="Arial"/>
      <charset val="1"/>
    </font>
    <font>
      <sz val="10"/>
      <color rgb="FF000000"/>
      <name val="Arial"/>
      <family val="2"/>
      <charset val="1"/>
    </font>
    <font>
      <sz val="10"/>
      <color rgb="FF1155CC"/>
      <name val="Arial"/>
      <family val="2"/>
      <charset val="1"/>
    </font>
    <font>
      <b/>
      <sz val="10"/>
      <color rgb="FF000000"/>
      <name val="Arial"/>
      <family val="2"/>
      <charset val="1"/>
    </font>
    <font>
      <sz val="10"/>
      <color rgb="FF0000FF"/>
      <name val="Arial"/>
      <family val="2"/>
      <charset val="1"/>
    </font>
    <font>
      <i/>
      <sz val="10"/>
      <color rgb="FF000000"/>
      <name val="Arial"/>
      <family val="2"/>
      <charset val="1"/>
    </font>
    <font>
      <sz val="10"/>
      <name val="Arial"/>
      <charset val="134"/>
    </font>
    <font>
      <i/>
      <sz val="10"/>
      <color rgb="FF000000"/>
      <name val="Arial"/>
      <family val="2"/>
    </font>
    <font>
      <sz val="10"/>
      <color rgb="FF000000"/>
      <name val="Arial"/>
      <family val="2"/>
    </font>
    <font>
      <b/>
      <sz val="10"/>
      <color rgb="FF000000"/>
      <name val="Arial"/>
      <family val="2"/>
    </font>
  </fonts>
  <fills count="12">
    <fill>
      <patternFill patternType="none"/>
    </fill>
    <fill>
      <patternFill patternType="gray125"/>
    </fill>
    <fill>
      <patternFill patternType="solid">
        <fgColor rgb="FFF3F3F3"/>
        <bgColor rgb="FFEFEFEF"/>
      </patternFill>
    </fill>
    <fill>
      <patternFill patternType="solid">
        <fgColor rgb="FFEFEFEF"/>
        <bgColor rgb="FFF3F3F3"/>
      </patternFill>
    </fill>
    <fill>
      <patternFill patternType="solid">
        <fgColor rgb="FFFFFFFF"/>
        <bgColor rgb="FFF3F3F3"/>
      </patternFill>
    </fill>
    <fill>
      <patternFill patternType="solid">
        <fgColor rgb="FFFFFF00"/>
        <bgColor rgb="FFFFFF00"/>
      </patternFill>
    </fill>
    <fill>
      <patternFill patternType="solid">
        <fgColor rgb="FFFFF2CC"/>
        <bgColor rgb="FFFEF2CD"/>
      </patternFill>
    </fill>
    <fill>
      <patternFill patternType="solid">
        <fgColor rgb="FFFEF2CD"/>
        <bgColor rgb="FFFFF2CC"/>
      </patternFill>
    </fill>
    <fill>
      <patternFill patternType="solid">
        <fgColor rgb="FFCCCCCC"/>
        <bgColor rgb="FFD9D9D9"/>
      </patternFill>
    </fill>
    <fill>
      <patternFill patternType="solid">
        <fgColor rgb="FFD9D9D9"/>
        <bgColor rgb="FFCCCCCC"/>
      </patternFill>
    </fill>
    <fill>
      <patternFill patternType="solid">
        <fgColor rgb="FFB7B7B7"/>
        <bgColor rgb="FFCCCCCC"/>
      </patternFill>
    </fill>
    <fill>
      <patternFill patternType="solid">
        <fgColor rgb="FFFFE599"/>
        <bgColor rgb="FFFFF2CC"/>
      </patternFill>
    </fill>
  </fills>
  <borders count="73">
    <border>
      <left/>
      <right/>
      <top/>
      <bottom/>
      <diagonal/>
    </border>
    <border>
      <left style="thin">
        <color auto="1"/>
      </left>
      <right style="thin">
        <color auto="1"/>
      </right>
      <top/>
      <bottom/>
      <diagonal/>
    </border>
    <border>
      <left/>
      <right/>
      <top style="thin">
        <color auto="1"/>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hair">
        <color auto="1"/>
      </top>
      <bottom style="hair">
        <color auto="1"/>
      </bottom>
      <diagonal/>
    </border>
    <border>
      <left style="thin">
        <color auto="1"/>
      </left>
      <right style="thin">
        <color auto="1"/>
      </right>
      <top style="hair">
        <color auto="1"/>
      </top>
      <bottom/>
      <diagonal/>
    </border>
    <border>
      <left style="thin">
        <color auto="1"/>
      </left>
      <right style="thin">
        <color auto="1"/>
      </right>
      <top style="hair">
        <color auto="1"/>
      </top>
      <bottom style="hair">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top/>
      <bottom style="hair">
        <color auto="1"/>
      </bottom>
      <diagonal/>
    </border>
    <border>
      <left style="thin">
        <color auto="1"/>
      </left>
      <right style="thin">
        <color auto="1"/>
      </right>
      <top/>
      <bottom style="hair">
        <color auto="1"/>
      </bottom>
      <diagonal/>
    </border>
    <border>
      <left style="thin">
        <color auto="1"/>
      </left>
      <right/>
      <top/>
      <bottom/>
      <diagonal/>
    </border>
    <border>
      <left/>
      <right/>
      <top/>
      <bottom style="thin">
        <color auto="1"/>
      </bottom>
      <diagonal/>
    </border>
    <border>
      <left style="hair">
        <color auto="1"/>
      </left>
      <right/>
      <top/>
      <bottom style="thin">
        <color auto="1"/>
      </bottom>
      <diagonal/>
    </border>
    <border>
      <left style="hair">
        <color auto="1"/>
      </left>
      <right style="hair">
        <color auto="1"/>
      </right>
      <top/>
      <bottom style="thin">
        <color auto="1"/>
      </bottom>
      <diagonal/>
    </border>
    <border>
      <left style="thin">
        <color auto="1"/>
      </left>
      <right/>
      <top style="hair">
        <color auto="1"/>
      </top>
      <bottom style="thin">
        <color auto="1"/>
      </bottom>
      <diagonal/>
    </border>
    <border>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style="hair">
        <color auto="1"/>
      </left>
      <right/>
      <top style="hair">
        <color auto="1"/>
      </top>
      <bottom style="thin">
        <color auto="1"/>
      </bottom>
      <diagonal/>
    </border>
    <border>
      <left/>
      <right/>
      <top style="hair">
        <color auto="1"/>
      </top>
      <bottom/>
      <diagonal/>
    </border>
    <border>
      <left style="hair">
        <color auto="1"/>
      </left>
      <right style="hair">
        <color auto="1"/>
      </right>
      <top style="hair">
        <color auto="1"/>
      </top>
      <bottom/>
      <diagonal/>
    </border>
    <border>
      <left style="thin">
        <color auto="1"/>
      </left>
      <right/>
      <top style="hair">
        <color auto="1"/>
      </top>
      <bottom/>
      <diagonal/>
    </border>
    <border>
      <left/>
      <right style="hair">
        <color auto="1"/>
      </right>
      <top style="hair">
        <color auto="1"/>
      </top>
      <bottom/>
      <diagonal/>
    </border>
    <border>
      <left style="hair">
        <color auto="1"/>
      </left>
      <right/>
      <top style="hair">
        <color auto="1"/>
      </top>
      <bottom/>
      <diagonal/>
    </border>
    <border>
      <left style="hair">
        <color auto="1"/>
      </left>
      <right style="hair">
        <color auto="1"/>
      </right>
      <top/>
      <bottom/>
      <diagonal/>
    </border>
    <border>
      <left/>
      <right style="hair">
        <color auto="1"/>
      </right>
      <top/>
      <bottom/>
      <diagonal/>
    </border>
    <border>
      <left style="hair">
        <color auto="1"/>
      </left>
      <right/>
      <top/>
      <bottom/>
      <diagonal/>
    </border>
    <border>
      <left/>
      <right/>
      <top/>
      <bottom style="hair">
        <color auto="1"/>
      </bottom>
      <diagonal/>
    </border>
    <border>
      <left style="hair">
        <color auto="1"/>
      </left>
      <right style="hair">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style="thin">
        <color auto="1"/>
      </right>
      <top style="thin">
        <color auto="1"/>
      </top>
      <bottom/>
      <diagonal/>
    </border>
    <border>
      <left/>
      <right style="thin">
        <color auto="1"/>
      </right>
      <top style="hair">
        <color auto="1"/>
      </top>
      <bottom style="thin">
        <color auto="1"/>
      </bottom>
      <diagonal/>
    </border>
    <border>
      <left style="hair">
        <color auto="1"/>
      </left>
      <right style="thin">
        <color auto="1"/>
      </right>
      <top style="hair">
        <color auto="1"/>
      </top>
      <bottom/>
      <diagonal/>
    </border>
    <border>
      <left style="hair">
        <color auto="1"/>
      </left>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thin">
        <color auto="1"/>
      </right>
      <top/>
      <bottom style="thin">
        <color auto="1"/>
      </bottom>
      <diagonal/>
    </border>
    <border>
      <left/>
      <right style="thin">
        <color auto="1"/>
      </right>
      <top style="hair">
        <color auto="1"/>
      </top>
      <bottom/>
      <diagonal/>
    </border>
    <border>
      <left style="thin">
        <color auto="1"/>
      </left>
      <right style="hair">
        <color auto="1"/>
      </right>
      <top style="hair">
        <color auto="1"/>
      </top>
      <bottom/>
      <diagonal/>
    </border>
    <border>
      <left style="hair">
        <color auto="1"/>
      </left>
      <right style="thin">
        <color auto="1"/>
      </right>
      <top/>
      <bottom/>
      <diagonal/>
    </border>
    <border>
      <left style="thin">
        <color auto="1"/>
      </left>
      <right style="hair">
        <color auto="1"/>
      </right>
      <top/>
      <bottom/>
      <diagonal/>
    </border>
    <border>
      <left/>
      <right style="thin">
        <color auto="1"/>
      </right>
      <top/>
      <bottom style="hair">
        <color auto="1"/>
      </bottom>
      <diagonal/>
    </border>
    <border>
      <left style="thin">
        <color auto="1"/>
      </left>
      <right style="hair">
        <color auto="1"/>
      </right>
      <top/>
      <bottom style="hair">
        <color auto="1"/>
      </bottom>
      <diagonal/>
    </border>
    <border>
      <left style="hair">
        <color auto="1"/>
      </left>
      <right style="thin">
        <color auto="1"/>
      </right>
      <top/>
      <bottom style="hair">
        <color auto="1"/>
      </bottom>
      <diagonal/>
    </border>
    <border>
      <left style="hair">
        <color auto="1"/>
      </left>
      <right style="thin">
        <color auto="1"/>
      </right>
      <top style="hair">
        <color auto="1"/>
      </top>
      <bottom style="thin">
        <color auto="1"/>
      </bottom>
      <diagonal/>
    </border>
    <border>
      <left/>
      <right style="hair">
        <color auto="1"/>
      </right>
      <top/>
      <bottom style="thin">
        <color auto="1"/>
      </bottom>
      <diagonal/>
    </border>
    <border>
      <left style="thin">
        <color auto="1"/>
      </left>
      <right style="hair">
        <color auto="1"/>
      </right>
      <top/>
      <bottom style="thin">
        <color auto="1"/>
      </bottom>
      <diagonal/>
    </border>
    <border>
      <left/>
      <right/>
      <top style="hair">
        <color auto="1"/>
      </top>
      <bottom style="hair">
        <color auto="1"/>
      </bottom>
      <diagonal/>
    </border>
    <border>
      <left style="hair">
        <color auto="1"/>
      </left>
      <right style="thin">
        <color auto="1"/>
      </right>
      <top style="hair">
        <color auto="1"/>
      </top>
      <bottom style="hair">
        <color auto="1"/>
      </bottom>
      <diagonal/>
    </border>
    <border>
      <left style="hair">
        <color auto="1"/>
      </left>
      <right style="hair">
        <color auto="1"/>
      </right>
      <top style="hair">
        <color auto="1"/>
      </top>
      <bottom style="hair">
        <color auto="1"/>
      </bottom>
      <diagonal/>
    </border>
    <border>
      <left/>
      <right style="thin">
        <color auto="1"/>
      </right>
      <top style="hair">
        <color auto="1"/>
      </top>
      <bottom style="hair">
        <color auto="1"/>
      </bottom>
      <diagonal/>
    </border>
    <border>
      <left/>
      <right style="hair">
        <color auto="1"/>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top style="thin">
        <color auto="1"/>
      </top>
      <bottom style="thin">
        <color auto="1"/>
      </bottom>
      <diagonal/>
    </border>
    <border>
      <left/>
      <right/>
      <top style="dotted">
        <color auto="1"/>
      </top>
      <bottom/>
      <diagonal/>
    </border>
    <border>
      <left style="thin">
        <color auto="1"/>
      </left>
      <right style="thin">
        <color auto="1"/>
      </right>
      <top style="dotted">
        <color auto="1"/>
      </top>
      <bottom/>
      <diagonal/>
    </border>
    <border>
      <left style="hair">
        <color auto="1"/>
      </left>
      <right style="hair">
        <color auto="1"/>
      </right>
      <top style="dotted">
        <color auto="1"/>
      </top>
      <bottom/>
      <diagonal/>
    </border>
    <border>
      <left style="thin">
        <color auto="1"/>
      </left>
      <right/>
      <top style="dotted">
        <color auto="1"/>
      </top>
      <bottom/>
      <diagonal/>
    </border>
    <border>
      <left/>
      <right style="thin">
        <color auto="1"/>
      </right>
      <top style="dotted">
        <color auto="1"/>
      </top>
      <bottom/>
      <diagonal/>
    </border>
    <border>
      <left style="hair">
        <color auto="1"/>
      </left>
      <right/>
      <top style="dotted">
        <color auto="1"/>
      </top>
      <bottom/>
      <diagonal/>
    </border>
    <border>
      <left style="hair">
        <color auto="1"/>
      </left>
      <right style="thin">
        <color auto="1"/>
      </right>
      <top style="dotted">
        <color auto="1"/>
      </top>
      <bottom/>
      <diagonal/>
    </border>
    <border>
      <left style="hair">
        <color auto="1"/>
      </left>
      <right style="hair">
        <color auto="1"/>
      </right>
      <top style="dotted">
        <color auto="1"/>
      </top>
      <bottom style="hair">
        <color auto="1"/>
      </bottom>
      <diagonal/>
    </border>
    <border>
      <left style="hair">
        <color auto="1"/>
      </left>
      <right/>
      <top style="dotted">
        <color auto="1"/>
      </top>
      <bottom style="hair">
        <color auto="1"/>
      </bottom>
      <diagonal/>
    </border>
    <border>
      <left style="thin">
        <color auto="1"/>
      </left>
      <right style="thin">
        <color auto="1"/>
      </right>
      <top style="thin">
        <color auto="1"/>
      </top>
      <bottom style="hair">
        <color auto="1"/>
      </bottom>
      <diagonal/>
    </border>
    <border>
      <left style="thin">
        <color auto="1"/>
      </left>
      <right style="hair">
        <color auto="1"/>
      </right>
      <top style="thin">
        <color auto="1"/>
      </top>
      <bottom style="hair">
        <color auto="1"/>
      </bottom>
      <diagonal/>
    </border>
    <border>
      <left style="thin">
        <color auto="1"/>
      </left>
      <right style="thin">
        <color auto="1"/>
      </right>
      <top style="hair">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thin">
        <color auto="1"/>
      </left>
      <right/>
      <top style="thin">
        <color indexed="64"/>
      </top>
      <bottom style="hair">
        <color auto="1"/>
      </bottom>
      <diagonal/>
    </border>
  </borders>
  <cellStyleXfs count="1">
    <xf numFmtId="0" fontId="0" fillId="0" borderId="0"/>
  </cellStyleXfs>
  <cellXfs count="762">
    <xf numFmtId="0" fontId="0" fillId="0" borderId="0" xfId="0"/>
    <xf numFmtId="49" fontId="0" fillId="0" borderId="17" xfId="0" applyNumberFormat="1" applyFont="1" applyBorder="1" applyAlignment="1"/>
    <xf numFmtId="49" fontId="0" fillId="0" borderId="16" xfId="0" applyNumberFormat="1" applyFont="1" applyBorder="1" applyAlignment="1">
      <alignment horizontal="left"/>
    </xf>
    <xf numFmtId="0" fontId="0" fillId="0" borderId="1" xfId="0" applyFont="1" applyBorder="1" applyAlignment="1">
      <alignment wrapText="1"/>
    </xf>
    <xf numFmtId="0" fontId="2" fillId="0" borderId="13" xfId="0" applyFont="1" applyBorder="1" applyAlignment="1"/>
    <xf numFmtId="0" fontId="2" fillId="0" borderId="9" xfId="0" applyFont="1" applyBorder="1" applyAlignment="1">
      <alignment horizontal="left" vertical="center"/>
    </xf>
    <xf numFmtId="0" fontId="0" fillId="0" borderId="9" xfId="0" applyFont="1" applyBorder="1" applyAlignment="1"/>
    <xf numFmtId="0" fontId="2" fillId="0" borderId="9" xfId="0" applyFont="1" applyBorder="1" applyAlignment="1"/>
    <xf numFmtId="0" fontId="0" fillId="0" borderId="9" xfId="0" applyFont="1" applyBorder="1" applyAlignment="1">
      <alignment wrapText="1"/>
    </xf>
    <xf numFmtId="0" fontId="3" fillId="2" borderId="5" xfId="0" applyFont="1" applyFill="1" applyBorder="1" applyAlignment="1"/>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xf numFmtId="0" fontId="0" fillId="0" borderId="2" xfId="0" applyFont="1" applyBorder="1" applyAlignment="1"/>
    <xf numFmtId="0" fontId="0" fillId="0" borderId="3" xfId="0" applyFont="1" applyBorder="1" applyAlignment="1"/>
    <xf numFmtId="49" fontId="3" fillId="2" borderId="4" xfId="0" applyNumberFormat="1" applyFont="1" applyFill="1" applyBorder="1" applyAlignment="1">
      <alignment horizontal="left"/>
    </xf>
    <xf numFmtId="0" fontId="0" fillId="0" borderId="6" xfId="0" applyFont="1" applyBorder="1" applyAlignment="1">
      <alignment horizontal="left"/>
    </xf>
    <xf numFmtId="49" fontId="2" fillId="0" borderId="7" xfId="0" applyNumberFormat="1" applyFont="1" applyBorder="1" applyAlignment="1">
      <alignment horizontal="left" wrapText="1"/>
    </xf>
    <xf numFmtId="0" fontId="0" fillId="0" borderId="9" xfId="0" applyFont="1" applyBorder="1" applyAlignment="1"/>
    <xf numFmtId="49" fontId="2" fillId="0" borderId="12" xfId="0" applyNumberFormat="1" applyFont="1" applyBorder="1" applyAlignment="1">
      <alignment horizontal="left" wrapText="1"/>
    </xf>
    <xf numFmtId="49" fontId="2" fillId="0" borderId="14" xfId="0" applyNumberFormat="1" applyFont="1" applyBorder="1" applyAlignment="1">
      <alignment horizontal="left" wrapText="1"/>
    </xf>
    <xf numFmtId="0" fontId="0" fillId="0" borderId="15" xfId="0" applyFont="1" applyBorder="1" applyAlignment="1">
      <alignment horizontal="left"/>
    </xf>
    <xf numFmtId="0" fontId="0" fillId="0" borderId="3" xfId="0" applyFont="1" applyBorder="1" applyAlignment="1">
      <alignment horizontal="left"/>
    </xf>
    <xf numFmtId="49" fontId="0" fillId="0" borderId="14" xfId="0" applyNumberFormat="1" applyFont="1" applyBorder="1" applyAlignment="1">
      <alignment horizontal="left"/>
    </xf>
    <xf numFmtId="49" fontId="0" fillId="0" borderId="1" xfId="0" applyNumberFormat="1" applyFont="1" applyBorder="1" applyAlignment="1">
      <alignment horizontal="left"/>
    </xf>
    <xf numFmtId="49" fontId="3" fillId="0" borderId="18" xfId="0" applyNumberFormat="1" applyFont="1" applyBorder="1" applyAlignment="1"/>
    <xf numFmtId="49" fontId="3" fillId="0" borderId="20" xfId="0" applyNumberFormat="1" applyFont="1" applyBorder="1" applyAlignment="1"/>
    <xf numFmtId="49" fontId="0" fillId="0" borderId="20" xfId="0" applyNumberFormat="1" applyFont="1" applyBorder="1" applyAlignment="1"/>
    <xf numFmtId="49" fontId="0" fillId="0" borderId="21" xfId="0" applyNumberFormat="1" applyFont="1" applyBorder="1" applyAlignment="1"/>
    <xf numFmtId="49" fontId="5" fillId="2" borderId="21" xfId="0" applyNumberFormat="1" applyFont="1" applyFill="1" applyBorder="1" applyAlignment="1"/>
    <xf numFmtId="49" fontId="5" fillId="2" borderId="20" xfId="0" applyNumberFormat="1" applyFont="1" applyFill="1" applyBorder="1" applyAlignment="1"/>
    <xf numFmtId="49" fontId="5" fillId="2" borderId="20" xfId="0" applyNumberFormat="1" applyFont="1" applyFill="1" applyBorder="1" applyAlignment="1">
      <alignment horizontal="left"/>
    </xf>
    <xf numFmtId="49" fontId="5" fillId="2" borderId="22" xfId="0" applyNumberFormat="1" applyFont="1" applyFill="1" applyBorder="1" applyAlignment="1">
      <alignment horizontal="left"/>
    </xf>
    <xf numFmtId="49" fontId="0" fillId="0" borderId="23" xfId="0" applyNumberFormat="1" applyFont="1" applyBorder="1" applyAlignment="1">
      <alignment horizontal="left"/>
    </xf>
    <xf numFmtId="49" fontId="0" fillId="0" borderId="24" xfId="0" applyNumberFormat="1" applyFont="1" applyBorder="1" applyAlignment="1"/>
    <xf numFmtId="49" fontId="6" fillId="0" borderId="23" xfId="0" applyNumberFormat="1" applyFont="1" applyBorder="1" applyAlignment="1">
      <alignment horizontal="left"/>
    </xf>
    <xf numFmtId="49" fontId="0" fillId="0" borderId="25" xfId="0" applyNumberFormat="1" applyFont="1" applyBorder="1" applyAlignment="1"/>
    <xf numFmtId="49" fontId="0" fillId="0" borderId="26" xfId="0" applyNumberFormat="1" applyFont="1" applyBorder="1" applyAlignment="1"/>
    <xf numFmtId="49" fontId="7" fillId="0" borderId="24" xfId="0" applyNumberFormat="1" applyFont="1" applyBorder="1" applyAlignment="1"/>
    <xf numFmtId="49" fontId="2" fillId="0" borderId="23" xfId="0" applyNumberFormat="1" applyFont="1" applyBorder="1" applyAlignment="1"/>
    <xf numFmtId="0" fontId="6" fillId="0" borderId="25" xfId="0" applyFont="1" applyBorder="1" applyAlignment="1">
      <alignment horizontal="left"/>
    </xf>
    <xf numFmtId="49" fontId="6" fillId="0" borderId="8" xfId="0" applyNumberFormat="1" applyFont="1" applyBorder="1" applyAlignment="1">
      <alignment horizontal="left"/>
    </xf>
    <xf numFmtId="49" fontId="6" fillId="0" borderId="25" xfId="0" applyNumberFormat="1" applyFont="1" applyBorder="1" applyAlignment="1">
      <alignment horizontal="left"/>
    </xf>
    <xf numFmtId="49" fontId="0" fillId="0" borderId="24" xfId="0" applyNumberFormat="1" applyFont="1" applyBorder="1" applyAlignment="1">
      <alignment horizontal="left"/>
    </xf>
    <xf numFmtId="49" fontId="0" fillId="0" borderId="27" xfId="0" applyNumberFormat="1" applyFont="1" applyBorder="1" applyAlignment="1">
      <alignment horizontal="left"/>
    </xf>
    <xf numFmtId="49" fontId="0" fillId="0" borderId="0" xfId="0" applyNumberFormat="1" applyFont="1" applyAlignment="1">
      <alignment horizontal="left"/>
    </xf>
    <xf numFmtId="49" fontId="0" fillId="0" borderId="28" xfId="0" applyNumberFormat="1" applyFont="1" applyBorder="1" applyAlignment="1">
      <alignment horizontal="left"/>
    </xf>
    <xf numFmtId="49" fontId="6" fillId="0" borderId="0" xfId="0" applyNumberFormat="1" applyFont="1" applyAlignment="1">
      <alignment horizontal="left"/>
    </xf>
    <xf numFmtId="49" fontId="0" fillId="0" borderId="14" xfId="0" applyNumberFormat="1" applyFont="1" applyBorder="1"/>
    <xf numFmtId="49" fontId="0" fillId="0" borderId="28" xfId="0" applyNumberFormat="1" applyFont="1" applyBorder="1" applyAlignment="1"/>
    <xf numFmtId="49" fontId="0" fillId="0" borderId="28" xfId="0" applyNumberFormat="1" applyFont="1" applyBorder="1"/>
    <xf numFmtId="49" fontId="7" fillId="0" borderId="28" xfId="0" applyNumberFormat="1" applyFont="1" applyBorder="1"/>
    <xf numFmtId="49" fontId="2" fillId="0" borderId="0" xfId="0" applyNumberFormat="1" applyFont="1" applyAlignment="1"/>
    <xf numFmtId="0" fontId="6" fillId="0" borderId="14" xfId="0" applyFont="1" applyBorder="1" applyAlignment="1">
      <alignment horizontal="left"/>
    </xf>
    <xf numFmtId="49" fontId="6" fillId="0" borderId="1" xfId="0" applyNumberFormat="1" applyFont="1" applyBorder="1" applyAlignment="1">
      <alignment horizontal="left"/>
    </xf>
    <xf numFmtId="49" fontId="6" fillId="0" borderId="14" xfId="0" applyNumberFormat="1" applyFont="1" applyBorder="1" applyAlignment="1">
      <alignment horizontal="left"/>
    </xf>
    <xf numFmtId="0" fontId="0" fillId="0" borderId="28" xfId="0" applyFont="1" applyBorder="1" applyAlignment="1">
      <alignment horizontal="left"/>
    </xf>
    <xf numFmtId="49" fontId="0" fillId="0" borderId="30" xfId="0" applyNumberFormat="1" applyFont="1" applyBorder="1" applyAlignment="1">
      <alignment horizontal="left"/>
    </xf>
    <xf numFmtId="0" fontId="6" fillId="0" borderId="8" xfId="0" applyFont="1" applyBorder="1" applyAlignment="1">
      <alignment horizontal="left"/>
    </xf>
    <xf numFmtId="49" fontId="0" fillId="0" borderId="25" xfId="0" applyNumberFormat="1" applyFont="1" applyBorder="1" applyAlignment="1">
      <alignment horizontal="left"/>
    </xf>
    <xf numFmtId="49" fontId="2" fillId="0" borderId="28" xfId="0" applyNumberFormat="1" applyFont="1" applyBorder="1" applyAlignment="1"/>
    <xf numFmtId="49" fontId="0" fillId="0" borderId="14" xfId="0" applyNumberFormat="1" applyFont="1" applyBorder="1" applyAlignment="1"/>
    <xf numFmtId="49" fontId="0" fillId="0" borderId="29" xfId="0" applyNumberFormat="1" applyFont="1" applyBorder="1" applyAlignment="1"/>
    <xf numFmtId="49" fontId="7" fillId="0" borderId="28" xfId="0" applyNumberFormat="1" applyFont="1" applyBorder="1" applyAlignment="1"/>
    <xf numFmtId="0" fontId="6" fillId="0" borderId="1" xfId="0" applyFont="1" applyBorder="1" applyAlignment="1">
      <alignment horizontal="left"/>
    </xf>
    <xf numFmtId="49" fontId="0" fillId="0" borderId="31" xfId="0" applyNumberFormat="1" applyFont="1" applyBorder="1" applyAlignment="1">
      <alignment horizontal="left"/>
    </xf>
    <xf numFmtId="49" fontId="0" fillId="0" borderId="32" xfId="0" applyNumberFormat="1" applyFont="1" applyBorder="1" applyAlignment="1">
      <alignment horizontal="left"/>
    </xf>
    <xf numFmtId="49" fontId="0" fillId="0" borderId="12" xfId="0" applyNumberFormat="1" applyFont="1" applyBorder="1"/>
    <xf numFmtId="49" fontId="0" fillId="0" borderId="32" xfId="0" applyNumberFormat="1" applyFont="1" applyBorder="1" applyAlignment="1"/>
    <xf numFmtId="49" fontId="0" fillId="0" borderId="32" xfId="0" applyNumberFormat="1" applyFont="1" applyBorder="1"/>
    <xf numFmtId="49" fontId="7" fillId="0" borderId="32" xfId="0" applyNumberFormat="1" applyFont="1" applyBorder="1"/>
    <xf numFmtId="49" fontId="0" fillId="0" borderId="13" xfId="0" applyNumberFormat="1" applyFont="1" applyBorder="1" applyAlignment="1">
      <alignment horizontal="left"/>
    </xf>
    <xf numFmtId="49" fontId="0" fillId="0" borderId="12" xfId="0" applyNumberFormat="1" applyFont="1" applyBorder="1" applyAlignment="1">
      <alignment horizontal="left"/>
    </xf>
    <xf numFmtId="49" fontId="0" fillId="0" borderId="34" xfId="0" applyNumberFormat="1" applyFont="1" applyBorder="1" applyAlignment="1">
      <alignment horizontal="left"/>
    </xf>
    <xf numFmtId="49" fontId="6" fillId="0" borderId="1" xfId="0" applyNumberFormat="1" applyFont="1" applyBorder="1" applyAlignment="1"/>
    <xf numFmtId="49" fontId="6" fillId="0" borderId="0" xfId="0" applyNumberFormat="1" applyFont="1" applyAlignment="1"/>
    <xf numFmtId="49" fontId="0" fillId="0" borderId="12" xfId="0" applyNumberFormat="1" applyFont="1" applyBorder="1" applyAlignment="1"/>
    <xf numFmtId="49" fontId="0" fillId="0" borderId="33" xfId="0" applyNumberFormat="1" applyFont="1" applyBorder="1" applyAlignment="1"/>
    <xf numFmtId="49" fontId="7" fillId="0" borderId="32" xfId="0" applyNumberFormat="1" applyFont="1" applyBorder="1" applyAlignment="1"/>
    <xf numFmtId="49" fontId="0" fillId="0" borderId="8" xfId="0" applyNumberFormat="1" applyFont="1" applyBorder="1" applyAlignment="1"/>
    <xf numFmtId="49" fontId="6" fillId="0" borderId="23" xfId="0" applyNumberFormat="1" applyFont="1" applyBorder="1" applyAlignment="1"/>
    <xf numFmtId="49" fontId="0" fillId="0" borderId="1" xfId="0" applyNumberFormat="1" applyFont="1" applyBorder="1" applyAlignment="1"/>
    <xf numFmtId="49" fontId="6" fillId="0" borderId="14" xfId="0" applyNumberFormat="1" applyFont="1" applyBorder="1" applyAlignment="1"/>
    <xf numFmtId="49" fontId="7" fillId="0" borderId="24" xfId="0" applyNumberFormat="1" applyFont="1" applyBorder="1" applyAlignment="1">
      <alignment horizontal="left"/>
    </xf>
    <xf numFmtId="49" fontId="7" fillId="0" borderId="23" xfId="0" applyNumberFormat="1" applyFont="1" applyBorder="1" applyAlignment="1"/>
    <xf numFmtId="49" fontId="0" fillId="0" borderId="8" xfId="0" applyNumberFormat="1" applyFont="1" applyBorder="1" applyAlignment="1">
      <alignment horizontal="left"/>
    </xf>
    <xf numFmtId="49" fontId="7" fillId="0" borderId="28" xfId="0" applyNumberFormat="1" applyFont="1" applyBorder="1" applyAlignment="1">
      <alignment horizontal="left"/>
    </xf>
    <xf numFmtId="49" fontId="7" fillId="0" borderId="0" xfId="0" applyNumberFormat="1" applyFont="1" applyAlignment="1"/>
    <xf numFmtId="49" fontId="2" fillId="0" borderId="24" xfId="0" applyNumberFormat="1" applyFont="1" applyBorder="1" applyAlignment="1"/>
    <xf numFmtId="49" fontId="6" fillId="0" borderId="31" xfId="0" applyNumberFormat="1" applyFont="1" applyBorder="1" applyAlignment="1">
      <alignment horizontal="left"/>
    </xf>
    <xf numFmtId="49" fontId="7" fillId="0" borderId="32" xfId="0" applyNumberFormat="1" applyFont="1" applyBorder="1" applyAlignment="1">
      <alignment horizontal="left"/>
    </xf>
    <xf numFmtId="49" fontId="7" fillId="0" borderId="31" xfId="0" applyNumberFormat="1" applyFont="1" applyBorder="1" applyAlignment="1"/>
    <xf numFmtId="49" fontId="8" fillId="0" borderId="24" xfId="0" applyNumberFormat="1" applyFont="1" applyBorder="1" applyAlignment="1">
      <alignment horizontal="left"/>
    </xf>
    <xf numFmtId="49" fontId="8" fillId="0" borderId="28" xfId="0" applyNumberFormat="1" applyFont="1" applyBorder="1" applyAlignment="1">
      <alignment horizontal="left"/>
    </xf>
    <xf numFmtId="49" fontId="7" fillId="0" borderId="23" xfId="0" applyNumberFormat="1" applyFont="1" applyBorder="1" applyAlignment="1">
      <alignment horizontal="left"/>
    </xf>
    <xf numFmtId="49" fontId="7" fillId="0" borderId="6" xfId="0" applyNumberFormat="1" applyFont="1" applyBorder="1" applyAlignment="1">
      <alignment horizontal="left"/>
    </xf>
    <xf numFmtId="0" fontId="6" fillId="0" borderId="6" xfId="0" applyFont="1" applyBorder="1" applyAlignment="1">
      <alignment horizontal="left"/>
    </xf>
    <xf numFmtId="0" fontId="0" fillId="0" borderId="28" xfId="0" applyFont="1" applyBorder="1" applyAlignment="1"/>
    <xf numFmtId="49" fontId="7" fillId="4" borderId="23" xfId="0" applyNumberFormat="1" applyFont="1" applyFill="1" applyBorder="1" applyAlignment="1">
      <alignment horizontal="left"/>
    </xf>
    <xf numFmtId="49" fontId="7" fillId="4" borderId="0" xfId="0" applyNumberFormat="1" applyFont="1" applyFill="1" applyAlignment="1">
      <alignment horizontal="left"/>
    </xf>
    <xf numFmtId="49" fontId="7" fillId="4" borderId="31" xfId="0" applyNumberFormat="1" applyFont="1" applyFill="1" applyBorder="1" applyAlignment="1">
      <alignment horizontal="left"/>
    </xf>
    <xf numFmtId="0" fontId="6" fillId="0" borderId="8" xfId="0" applyFont="1" applyBorder="1" applyAlignment="1"/>
    <xf numFmtId="0" fontId="6" fillId="0" borderId="23" xfId="0" applyFont="1" applyBorder="1" applyAlignment="1"/>
    <xf numFmtId="0" fontId="0" fillId="0" borderId="24" xfId="0" applyFont="1" applyBorder="1" applyAlignment="1"/>
    <xf numFmtId="0" fontId="0" fillId="0" borderId="24" xfId="0" applyFont="1" applyBorder="1" applyAlignment="1">
      <alignment horizontal="left"/>
    </xf>
    <xf numFmtId="49" fontId="0" fillId="5" borderId="24" xfId="0" applyNumberFormat="1" applyFont="1" applyFill="1" applyBorder="1" applyAlignment="1">
      <alignment horizontal="left"/>
    </xf>
    <xf numFmtId="49" fontId="0" fillId="5" borderId="24" xfId="0" applyNumberFormat="1" applyFont="1" applyFill="1" applyBorder="1" applyAlignment="1"/>
    <xf numFmtId="0" fontId="0" fillId="0" borderId="27" xfId="0" applyFont="1" applyBorder="1" applyAlignment="1">
      <alignment horizontal="left"/>
    </xf>
    <xf numFmtId="0" fontId="6" fillId="0" borderId="1" xfId="0" applyFont="1" applyBorder="1" applyAlignment="1"/>
    <xf numFmtId="0" fontId="6" fillId="0" borderId="0" xfId="0" applyFont="1" applyAlignment="1"/>
    <xf numFmtId="49" fontId="0" fillId="5" borderId="28" xfId="0" applyNumberFormat="1" applyFont="1" applyFill="1" applyBorder="1" applyAlignment="1">
      <alignment horizontal="left"/>
    </xf>
    <xf numFmtId="49" fontId="0" fillId="5" borderId="28" xfId="0" applyNumberFormat="1" applyFont="1" applyFill="1" applyBorder="1" applyAlignment="1"/>
    <xf numFmtId="0" fontId="0" fillId="0" borderId="30" xfId="0" applyFont="1" applyBorder="1" applyAlignment="1">
      <alignment horizontal="left"/>
    </xf>
    <xf numFmtId="49" fontId="7" fillId="0" borderId="6" xfId="0" applyNumberFormat="1" applyFont="1" applyBorder="1" applyAlignment="1"/>
    <xf numFmtId="49" fontId="6" fillId="0" borderId="8" xfId="0" applyNumberFormat="1" applyFont="1" applyBorder="1" applyAlignment="1"/>
    <xf numFmtId="49" fontId="2" fillId="6" borderId="23" xfId="0" applyNumberFormat="1" applyFont="1" applyFill="1" applyBorder="1" applyAlignment="1"/>
    <xf numFmtId="49" fontId="2" fillId="6" borderId="31" xfId="0" applyNumberFormat="1" applyFont="1" applyFill="1" applyBorder="1" applyAlignment="1"/>
    <xf numFmtId="49" fontId="0" fillId="0" borderId="27" xfId="0" applyNumberFormat="1" applyFont="1" applyBorder="1" applyAlignment="1"/>
    <xf numFmtId="49" fontId="0" fillId="0" borderId="30" xfId="0" applyNumberFormat="1" applyFont="1" applyBorder="1" applyAlignment="1"/>
    <xf numFmtId="49" fontId="7" fillId="6" borderId="23" xfId="0" applyNumberFormat="1" applyFont="1" applyFill="1" applyBorder="1" applyAlignment="1"/>
    <xf numFmtId="49" fontId="8" fillId="0" borderId="24" xfId="0" applyNumberFormat="1" applyFont="1" applyBorder="1" applyAlignment="1"/>
    <xf numFmtId="49" fontId="0" fillId="5" borderId="27" xfId="0" applyNumberFormat="1" applyFont="1" applyFill="1" applyBorder="1" applyAlignment="1">
      <alignment horizontal="left"/>
    </xf>
    <xf numFmtId="49" fontId="0" fillId="5" borderId="30" xfId="0" applyNumberFormat="1" applyFont="1" applyFill="1" applyBorder="1" applyAlignment="1">
      <alignment horizontal="left"/>
    </xf>
    <xf numFmtId="49" fontId="8" fillId="0" borderId="0" xfId="0" applyNumberFormat="1" applyFont="1" applyAlignment="1"/>
    <xf numFmtId="49" fontId="0" fillId="0" borderId="24" xfId="0" applyNumberFormat="1" applyFont="1" applyBorder="1"/>
    <xf numFmtId="49" fontId="0" fillId="0" borderId="23" xfId="0" applyNumberFormat="1" applyFont="1" applyBorder="1" applyAlignment="1"/>
    <xf numFmtId="49" fontId="0" fillId="0" borderId="0" xfId="0" applyNumberFormat="1" applyFont="1" applyAlignment="1"/>
    <xf numFmtId="49" fontId="0" fillId="0" borderId="31" xfId="0" applyNumberFormat="1" applyFont="1" applyBorder="1" applyAlignment="1"/>
    <xf numFmtId="0" fontId="0" fillId="0" borderId="32" xfId="0" applyFont="1" applyBorder="1" applyAlignment="1"/>
    <xf numFmtId="49" fontId="0" fillId="0" borderId="2" xfId="0" applyNumberFormat="1" applyFont="1" applyBorder="1" applyAlignment="1">
      <alignment horizontal="left"/>
    </xf>
    <xf numFmtId="49" fontId="8" fillId="0" borderId="2" xfId="0" applyNumberFormat="1" applyFont="1" applyBorder="1" applyAlignment="1"/>
    <xf numFmtId="49" fontId="0" fillId="0" borderId="3" xfId="0" applyNumberFormat="1" applyFont="1" applyBorder="1" applyAlignment="1">
      <alignment horizontal="left"/>
    </xf>
    <xf numFmtId="49" fontId="0" fillId="2" borderId="20" xfId="0" applyNumberFormat="1" applyFont="1" applyFill="1" applyBorder="1" applyAlignment="1">
      <alignment horizontal="left" wrapText="1"/>
    </xf>
    <xf numFmtId="49" fontId="0" fillId="0" borderId="20" xfId="0" applyNumberFormat="1" applyFont="1" applyBorder="1" applyAlignment="1">
      <alignment horizontal="left" wrapText="1"/>
    </xf>
    <xf numFmtId="49" fontId="0" fillId="0" borderId="36" xfId="0" applyNumberFormat="1" applyFont="1" applyBorder="1" applyAlignment="1">
      <alignment horizontal="left" wrapText="1"/>
    </xf>
    <xf numFmtId="49" fontId="0" fillId="0" borderId="22" xfId="0" applyNumberFormat="1" applyFont="1" applyBorder="1" applyAlignment="1">
      <alignment horizontal="left" wrapText="1"/>
    </xf>
    <xf numFmtId="49" fontId="0" fillId="0" borderId="37" xfId="0" applyNumberFormat="1" applyFont="1" applyBorder="1" applyAlignment="1">
      <alignment horizontal="left"/>
    </xf>
    <xf numFmtId="49" fontId="3" fillId="0" borderId="10" xfId="0" applyNumberFormat="1" applyFont="1" applyBorder="1" applyAlignment="1">
      <alignment horizontal="left"/>
    </xf>
    <xf numFmtId="49" fontId="3" fillId="0" borderId="17" xfId="0" applyNumberFormat="1" applyFont="1" applyBorder="1" applyAlignment="1">
      <alignment horizontal="left" wrapText="1"/>
    </xf>
    <xf numFmtId="49" fontId="3" fillId="0" borderId="17" xfId="0" applyNumberFormat="1" applyFont="1" applyBorder="1" applyAlignment="1">
      <alignment horizontal="left"/>
    </xf>
    <xf numFmtId="49" fontId="0" fillId="0" borderId="17" xfId="0" applyNumberFormat="1" applyFont="1" applyBorder="1" applyAlignment="1">
      <alignment horizontal="left" wrapText="1"/>
    </xf>
    <xf numFmtId="49" fontId="3" fillId="0" borderId="3" xfId="0" applyNumberFormat="1" applyFont="1" applyBorder="1" applyAlignment="1">
      <alignment horizontal="left"/>
    </xf>
    <xf numFmtId="49" fontId="0" fillId="2" borderId="39" xfId="0" applyNumberFormat="1" applyFont="1" applyFill="1" applyBorder="1" applyAlignment="1">
      <alignment horizontal="left" wrapText="1"/>
    </xf>
    <xf numFmtId="49" fontId="0" fillId="3" borderId="20" xfId="0" applyNumberFormat="1" applyFont="1" applyFill="1" applyBorder="1" applyAlignment="1">
      <alignment horizontal="left" wrapText="1"/>
    </xf>
    <xf numFmtId="49" fontId="3" fillId="2" borderId="16" xfId="0" applyNumberFormat="1" applyFont="1" applyFill="1" applyBorder="1" applyAlignment="1">
      <alignment wrapText="1"/>
    </xf>
    <xf numFmtId="49" fontId="3" fillId="2" borderId="17" xfId="0" applyNumberFormat="1" applyFont="1" applyFill="1" applyBorder="1" applyAlignment="1">
      <alignment wrapText="1"/>
    </xf>
    <xf numFmtId="49" fontId="0" fillId="2" borderId="40" xfId="0" applyNumberFormat="1" applyFont="1" applyFill="1" applyBorder="1" applyAlignment="1">
      <alignment horizontal="left" wrapText="1"/>
    </xf>
    <xf numFmtId="49" fontId="0" fillId="0" borderId="6" xfId="0" applyNumberFormat="1" applyFont="1" applyBorder="1" applyAlignment="1">
      <alignment horizontal="left"/>
    </xf>
    <xf numFmtId="49" fontId="0" fillId="0" borderId="41" xfId="0" applyNumberFormat="1" applyFont="1" applyBorder="1" applyAlignment="1">
      <alignment horizontal="left"/>
    </xf>
    <xf numFmtId="49" fontId="0" fillId="0" borderId="42" xfId="0" applyNumberFormat="1" applyFont="1" applyBorder="1" applyAlignment="1">
      <alignment horizontal="left"/>
    </xf>
    <xf numFmtId="49" fontId="0" fillId="0" borderId="43" xfId="0" applyNumberFormat="1" applyFont="1" applyBorder="1" applyAlignment="1">
      <alignment horizontal="left"/>
    </xf>
    <xf numFmtId="49" fontId="0" fillId="0" borderId="6" xfId="0" applyNumberFormat="1" applyFont="1" applyBorder="1" applyAlignment="1"/>
    <xf numFmtId="49" fontId="0" fillId="0" borderId="44" xfId="0" applyNumberFormat="1" applyFont="1" applyBorder="1" applyAlignment="1">
      <alignment horizontal="left"/>
    </xf>
    <xf numFmtId="49" fontId="0" fillId="0" borderId="29" xfId="0" applyNumberFormat="1" applyFont="1" applyBorder="1" applyAlignment="1">
      <alignment horizontal="left"/>
    </xf>
    <xf numFmtId="49" fontId="6" fillId="0" borderId="25" xfId="0" applyNumberFormat="1" applyFont="1" applyBorder="1" applyAlignment="1"/>
    <xf numFmtId="49" fontId="2" fillId="0" borderId="23" xfId="0" applyNumberFormat="1" applyFont="1" applyBorder="1" applyAlignment="1">
      <alignment horizontal="left"/>
    </xf>
    <xf numFmtId="49" fontId="2" fillId="0" borderId="0" xfId="0" applyNumberFormat="1" applyFont="1" applyAlignment="1">
      <alignment horizontal="left"/>
    </xf>
    <xf numFmtId="49" fontId="0" fillId="0" borderId="45" xfId="0" applyNumberFormat="1" applyFont="1" applyBorder="1" applyAlignment="1">
      <alignment horizontal="left"/>
    </xf>
    <xf numFmtId="49" fontId="0" fillId="0" borderId="46" xfId="0" applyNumberFormat="1" applyFont="1" applyBorder="1" applyAlignment="1">
      <alignment horizontal="left"/>
    </xf>
    <xf numFmtId="49" fontId="0" fillId="0" borderId="33" xfId="0" applyNumberFormat="1" applyFont="1" applyBorder="1" applyAlignment="1">
      <alignment horizontal="left"/>
    </xf>
    <xf numFmtId="49" fontId="0" fillId="0" borderId="47" xfId="0" applyNumberFormat="1" applyFont="1" applyBorder="1" applyAlignment="1">
      <alignment horizontal="left"/>
    </xf>
    <xf numFmtId="49" fontId="0" fillId="0" borderId="41" xfId="0" applyNumberFormat="1" applyFont="1" applyBorder="1" applyAlignment="1"/>
    <xf numFmtId="49" fontId="7" fillId="0" borderId="27" xfId="0" applyNumberFormat="1" applyFont="1" applyBorder="1" applyAlignment="1"/>
    <xf numFmtId="49" fontId="0" fillId="0" borderId="26" xfId="0" applyNumberFormat="1" applyFont="1" applyBorder="1" applyAlignment="1">
      <alignment horizontal="left"/>
    </xf>
    <xf numFmtId="49" fontId="7" fillId="0" borderId="30" xfId="0" applyNumberFormat="1" applyFont="1" applyBorder="1" applyAlignment="1"/>
    <xf numFmtId="49" fontId="7" fillId="0" borderId="34" xfId="0" applyNumberFormat="1" applyFont="1" applyBorder="1" applyAlignment="1"/>
    <xf numFmtId="49" fontId="6" fillId="0" borderId="12" xfId="0" applyNumberFormat="1" applyFont="1" applyBorder="1" applyAlignment="1">
      <alignment horizontal="left"/>
    </xf>
    <xf numFmtId="49" fontId="0" fillId="4" borderId="28" xfId="0" applyNumberFormat="1" applyFont="1" applyFill="1" applyBorder="1" applyAlignment="1">
      <alignment horizontal="left"/>
    </xf>
    <xf numFmtId="49" fontId="0" fillId="4" borderId="43" xfId="0" applyNumberFormat="1" applyFont="1" applyFill="1" applyBorder="1" applyAlignment="1">
      <alignment horizontal="left"/>
    </xf>
    <xf numFmtId="0" fontId="0" fillId="0" borderId="41" xfId="0" applyFont="1" applyBorder="1" applyAlignment="1"/>
    <xf numFmtId="49" fontId="0" fillId="4" borderId="24" xfId="0" applyNumberFormat="1" applyFont="1" applyFill="1" applyBorder="1" applyAlignment="1">
      <alignment horizontal="left"/>
    </xf>
    <xf numFmtId="49" fontId="11" fillId="0" borderId="14" xfId="0" applyNumberFormat="1" applyFont="1" applyBorder="1" applyAlignment="1">
      <alignment horizontal="left"/>
    </xf>
    <xf numFmtId="49" fontId="12" fillId="0" borderId="14" xfId="0" applyNumberFormat="1" applyFont="1" applyBorder="1" applyAlignment="1">
      <alignment horizontal="left"/>
    </xf>
    <xf numFmtId="49" fontId="0" fillId="4" borderId="32" xfId="0" applyNumberFormat="1" applyFont="1" applyFill="1" applyBorder="1" applyAlignment="1">
      <alignment horizontal="left"/>
    </xf>
    <xf numFmtId="49" fontId="7" fillId="0" borderId="30" xfId="0" applyNumberFormat="1" applyFont="1" applyBorder="1" applyAlignment="1">
      <alignment horizontal="left"/>
    </xf>
    <xf numFmtId="49" fontId="7" fillId="0" borderId="27" xfId="0" applyNumberFormat="1" applyFont="1" applyBorder="1" applyAlignment="1">
      <alignment horizontal="left"/>
    </xf>
    <xf numFmtId="49" fontId="13" fillId="0" borderId="27" xfId="0" applyNumberFormat="1" applyFont="1" applyBorder="1" applyAlignment="1"/>
    <xf numFmtId="0" fontId="6" fillId="0" borderId="25" xfId="0" applyFont="1" applyBorder="1" applyAlignment="1"/>
    <xf numFmtId="49" fontId="0" fillId="0" borderId="37" xfId="0" applyNumberFormat="1" applyFont="1" applyBorder="1" applyAlignment="1"/>
    <xf numFmtId="0" fontId="6" fillId="0" borderId="14" xfId="0" applyFont="1" applyBorder="1" applyAlignment="1"/>
    <xf numFmtId="49" fontId="13" fillId="7" borderId="30" xfId="0" applyNumberFormat="1" applyFont="1" applyFill="1" applyBorder="1" applyAlignment="1"/>
    <xf numFmtId="49" fontId="6" fillId="0" borderId="46" xfId="0" applyNumberFormat="1" applyFont="1" applyBorder="1" applyAlignment="1">
      <alignment horizontal="left"/>
    </xf>
    <xf numFmtId="49" fontId="13" fillId="0" borderId="34" xfId="0" applyNumberFormat="1" applyFont="1" applyBorder="1" applyAlignment="1"/>
    <xf numFmtId="49" fontId="0" fillId="0" borderId="45" xfId="0" applyNumberFormat="1" applyFont="1" applyBorder="1" applyAlignment="1"/>
    <xf numFmtId="49" fontId="0" fillId="0" borderId="34" xfId="0" applyNumberFormat="1" applyFont="1" applyBorder="1" applyAlignment="1"/>
    <xf numFmtId="49" fontId="0" fillId="0" borderId="46" xfId="0" applyNumberFormat="1" applyFont="1" applyBorder="1" applyAlignment="1"/>
    <xf numFmtId="49" fontId="0" fillId="4" borderId="26" xfId="0" applyNumberFormat="1" applyFont="1" applyFill="1" applyBorder="1" applyAlignment="1">
      <alignment horizontal="left"/>
    </xf>
    <xf numFmtId="0" fontId="0" fillId="0" borderId="0" xfId="0" applyFont="1" applyAlignment="1">
      <alignment horizontal="left"/>
    </xf>
    <xf numFmtId="49" fontId="0" fillId="0" borderId="44" xfId="0" applyNumberFormat="1" applyFont="1" applyBorder="1" applyAlignment="1"/>
    <xf numFmtId="49" fontId="2" fillId="0" borderId="27" xfId="0" applyNumberFormat="1" applyFont="1" applyBorder="1" applyAlignment="1"/>
    <xf numFmtId="49" fontId="0" fillId="4" borderId="27" xfId="0" applyNumberFormat="1" applyFont="1" applyFill="1" applyBorder="1" applyAlignment="1">
      <alignment horizontal="left"/>
    </xf>
    <xf numFmtId="49" fontId="2" fillId="0" borderId="30" xfId="0" applyNumberFormat="1" applyFont="1" applyBorder="1" applyAlignment="1"/>
    <xf numFmtId="49" fontId="0" fillId="6" borderId="27" xfId="0" applyNumberFormat="1" applyFont="1" applyFill="1" applyBorder="1" applyAlignment="1">
      <alignment horizontal="left"/>
    </xf>
    <xf numFmtId="49" fontId="0" fillId="6" borderId="30" xfId="0" applyNumberFormat="1" applyFont="1" applyFill="1" applyBorder="1" applyAlignment="1">
      <alignment horizontal="left"/>
    </xf>
    <xf numFmtId="49" fontId="0" fillId="4" borderId="28" xfId="0" applyNumberFormat="1" applyFont="1" applyFill="1" applyBorder="1" applyAlignment="1"/>
    <xf numFmtId="0" fontId="0" fillId="0" borderId="6" xfId="0" applyFont="1" applyBorder="1" applyAlignment="1"/>
    <xf numFmtId="0" fontId="6" fillId="0" borderId="12" xfId="0" applyFont="1" applyBorder="1" applyAlignment="1"/>
    <xf numFmtId="49" fontId="2" fillId="0" borderId="34" xfId="0" applyNumberFormat="1" applyFont="1" applyBorder="1" applyAlignment="1"/>
    <xf numFmtId="49" fontId="0" fillId="4" borderId="24" xfId="0" applyNumberFormat="1" applyFont="1" applyFill="1" applyBorder="1" applyAlignment="1"/>
    <xf numFmtId="49" fontId="0" fillId="0" borderId="42" xfId="0" applyNumberFormat="1" applyFont="1" applyBorder="1" applyAlignment="1"/>
    <xf numFmtId="49" fontId="0" fillId="4" borderId="2" xfId="0" applyNumberFormat="1" applyFont="1" applyFill="1" applyBorder="1" applyAlignment="1">
      <alignment horizontal="left"/>
    </xf>
    <xf numFmtId="0" fontId="14" fillId="0" borderId="0" xfId="0" applyFont="1"/>
    <xf numFmtId="49" fontId="14" fillId="0" borderId="17" xfId="0" applyNumberFormat="1" applyFont="1" applyBorder="1" applyAlignment="1">
      <alignment horizontal="left"/>
    </xf>
    <xf numFmtId="49" fontId="14" fillId="0" borderId="1" xfId="0" applyNumberFormat="1" applyFont="1" applyBorder="1" applyAlignment="1">
      <alignment horizontal="left"/>
    </xf>
    <xf numFmtId="0" fontId="14" fillId="2" borderId="13" xfId="0" applyFont="1" applyFill="1" applyBorder="1" applyAlignment="1">
      <alignment horizontal="left"/>
    </xf>
    <xf numFmtId="0" fontId="14" fillId="0" borderId="31" xfId="0" applyFont="1" applyBorder="1" applyAlignment="1">
      <alignment horizontal="left"/>
    </xf>
    <xf numFmtId="49" fontId="16" fillId="0" borderId="46" xfId="0" applyNumberFormat="1" applyFont="1" applyBorder="1" applyAlignment="1">
      <alignment horizontal="center" wrapText="1"/>
    </xf>
    <xf numFmtId="49" fontId="16" fillId="0" borderId="45" xfId="0" applyNumberFormat="1" applyFont="1" applyBorder="1" applyAlignment="1">
      <alignment horizontal="center" wrapText="1"/>
    </xf>
    <xf numFmtId="49" fontId="14" fillId="0" borderId="31" xfId="0" applyNumberFormat="1" applyFont="1" applyBorder="1" applyAlignment="1"/>
    <xf numFmtId="0" fontId="16" fillId="2" borderId="39" xfId="0" applyFont="1" applyFill="1" applyBorder="1" applyAlignment="1">
      <alignment wrapText="1"/>
    </xf>
    <xf numFmtId="0" fontId="16" fillId="2" borderId="20" xfId="0" applyFont="1" applyFill="1" applyBorder="1" applyAlignment="1">
      <alignment wrapText="1"/>
    </xf>
    <xf numFmtId="0" fontId="16" fillId="2" borderId="20" xfId="0" applyFont="1" applyFill="1" applyBorder="1" applyAlignment="1">
      <alignment horizontal="left" wrapText="1"/>
    </xf>
    <xf numFmtId="0" fontId="16" fillId="2" borderId="20" xfId="0" applyFont="1" applyFill="1" applyBorder="1" applyAlignment="1"/>
    <xf numFmtId="0" fontId="16" fillId="2" borderId="20" xfId="0" applyFont="1" applyFill="1" applyBorder="1" applyAlignment="1">
      <alignment horizontal="left"/>
    </xf>
    <xf numFmtId="0" fontId="16" fillId="2" borderId="48" xfId="0" applyFont="1" applyFill="1" applyBorder="1" applyAlignment="1">
      <alignment wrapText="1"/>
    </xf>
    <xf numFmtId="0" fontId="16" fillId="0" borderId="18" xfId="0" applyFont="1" applyBorder="1" applyAlignment="1">
      <alignment horizontal="left" wrapText="1"/>
    </xf>
    <xf numFmtId="0" fontId="16" fillId="0" borderId="20" xfId="0" applyFont="1" applyBorder="1" applyAlignment="1">
      <alignment horizontal="left" wrapText="1"/>
    </xf>
    <xf numFmtId="0" fontId="16" fillId="0" borderId="21" xfId="0" applyFont="1" applyBorder="1" applyAlignment="1">
      <alignment horizontal="left" wrapText="1"/>
    </xf>
    <xf numFmtId="49" fontId="14" fillId="0" borderId="15" xfId="0" applyNumberFormat="1" applyFont="1" applyBorder="1" applyAlignment="1"/>
    <xf numFmtId="49" fontId="14" fillId="0" borderId="17" xfId="0" applyNumberFormat="1" applyFont="1" applyBorder="1" applyAlignment="1"/>
    <xf numFmtId="0" fontId="16" fillId="2" borderId="18" xfId="0" applyFont="1" applyFill="1" applyBorder="1" applyAlignment="1">
      <alignment horizontal="left" wrapText="1"/>
    </xf>
    <xf numFmtId="0" fontId="16" fillId="2" borderId="21" xfId="0" applyFont="1" applyFill="1" applyBorder="1" applyAlignment="1">
      <alignment horizontal="left" wrapText="1"/>
    </xf>
    <xf numFmtId="0" fontId="14" fillId="0" borderId="0" xfId="0" applyFont="1" applyAlignment="1">
      <alignment horizontal="left"/>
    </xf>
    <xf numFmtId="49" fontId="15" fillId="0" borderId="28" xfId="0" applyNumberFormat="1" applyFont="1" applyBorder="1" applyAlignment="1">
      <alignment horizontal="left"/>
    </xf>
    <xf numFmtId="49" fontId="15" fillId="0" borderId="0" xfId="0" applyNumberFormat="1" applyFont="1" applyAlignment="1">
      <alignment horizontal="left"/>
    </xf>
    <xf numFmtId="0" fontId="14" fillId="0" borderId="14" xfId="0" applyFont="1" applyBorder="1" applyAlignment="1">
      <alignment horizontal="left"/>
    </xf>
    <xf numFmtId="0" fontId="14" fillId="0" borderId="28" xfId="0" applyFont="1" applyBorder="1" applyAlignment="1">
      <alignment horizontal="left"/>
    </xf>
    <xf numFmtId="0" fontId="14" fillId="0" borderId="6" xfId="0" applyFont="1" applyBorder="1" applyAlignment="1">
      <alignment horizontal="left"/>
    </xf>
    <xf numFmtId="0" fontId="15" fillId="0" borderId="44" xfId="0" applyFont="1" applyBorder="1" applyAlignment="1">
      <alignment horizontal="left"/>
    </xf>
    <xf numFmtId="0" fontId="15" fillId="0" borderId="28" xfId="0" applyFont="1" applyBorder="1" applyAlignment="1">
      <alignment horizontal="left"/>
    </xf>
    <xf numFmtId="0" fontId="17" fillId="0" borderId="28" xfId="0" applyFont="1" applyBorder="1" applyAlignment="1"/>
    <xf numFmtId="0" fontId="17" fillId="0" borderId="28" xfId="0" applyFont="1" applyBorder="1" applyAlignment="1">
      <alignment horizontal="left"/>
    </xf>
    <xf numFmtId="164" fontId="14" fillId="0" borderId="28" xfId="0" applyNumberFormat="1" applyFont="1" applyBorder="1" applyAlignment="1">
      <alignment horizontal="left"/>
    </xf>
    <xf numFmtId="0" fontId="14" fillId="0" borderId="28" xfId="0" applyFont="1" applyBorder="1" applyAlignment="1"/>
    <xf numFmtId="0" fontId="14" fillId="0" borderId="43" xfId="0" applyFont="1" applyBorder="1" applyAlignment="1">
      <alignment horizontal="left"/>
    </xf>
    <xf numFmtId="49" fontId="14" fillId="0" borderId="14" xfId="0" applyNumberFormat="1" applyFont="1" applyBorder="1" applyAlignment="1">
      <alignment horizontal="left"/>
    </xf>
    <xf numFmtId="49" fontId="14" fillId="0" borderId="28" xfId="0" applyNumberFormat="1" applyFont="1" applyBorder="1" applyAlignment="1">
      <alignment horizontal="left"/>
    </xf>
    <xf numFmtId="49" fontId="14" fillId="0" borderId="0" xfId="0" applyNumberFormat="1" applyFont="1" applyAlignment="1">
      <alignment horizontal="left"/>
    </xf>
    <xf numFmtId="0" fontId="14" fillId="0" borderId="30" xfId="0" applyFont="1" applyBorder="1" applyAlignment="1">
      <alignment horizontal="left"/>
    </xf>
    <xf numFmtId="0" fontId="14" fillId="0" borderId="32" xfId="0" applyFont="1" applyBorder="1" applyAlignment="1"/>
    <xf numFmtId="0" fontId="14" fillId="0" borderId="45" xfId="0" applyFont="1" applyBorder="1" applyAlignment="1"/>
    <xf numFmtId="0" fontId="14" fillId="0" borderId="29" xfId="0" applyFont="1" applyBorder="1" applyAlignment="1">
      <alignment horizontal="left"/>
    </xf>
    <xf numFmtId="0" fontId="15" fillId="0" borderId="14" xfId="0" applyFont="1" applyBorder="1" applyAlignment="1">
      <alignment horizontal="left"/>
    </xf>
    <xf numFmtId="0" fontId="14" fillId="0" borderId="1" xfId="0" applyFont="1" applyBorder="1" applyAlignment="1">
      <alignment horizontal="left"/>
    </xf>
    <xf numFmtId="0" fontId="14" fillId="0" borderId="51" xfId="0" applyFont="1" applyBorder="1" applyAlignment="1">
      <alignment horizontal="left"/>
    </xf>
    <xf numFmtId="49" fontId="15" fillId="0" borderId="24" xfId="0" applyNumberFormat="1" applyFont="1" applyBorder="1" applyAlignment="1">
      <alignment horizontal="left"/>
    </xf>
    <xf numFmtId="0" fontId="15" fillId="0" borderId="51" xfId="0" applyFont="1" applyBorder="1" applyAlignment="1">
      <alignment horizontal="left"/>
    </xf>
    <xf numFmtId="0" fontId="14" fillId="0" borderId="7" xfId="0" applyFont="1" applyBorder="1" applyAlignment="1">
      <alignment horizontal="left"/>
    </xf>
    <xf numFmtId="0" fontId="14" fillId="6" borderId="53" xfId="0" applyFont="1" applyFill="1" applyBorder="1" applyAlignment="1">
      <alignment horizontal="left"/>
    </xf>
    <xf numFmtId="0" fontId="14" fillId="0" borderId="54" xfId="0" applyFont="1" applyBorder="1" applyAlignment="1">
      <alignment horizontal="left"/>
    </xf>
    <xf numFmtId="0" fontId="15" fillId="0" borderId="55" xfId="0" applyFont="1" applyBorder="1" applyAlignment="1">
      <alignment horizontal="left"/>
    </xf>
    <xf numFmtId="0" fontId="14" fillId="0" borderId="53" xfId="0" applyFont="1" applyBorder="1" applyAlignment="1">
      <alignment horizontal="left"/>
    </xf>
    <xf numFmtId="0" fontId="15" fillId="0" borderId="53" xfId="0" applyFont="1" applyBorder="1" applyAlignment="1">
      <alignment horizontal="left"/>
    </xf>
    <xf numFmtId="164" fontId="14" fillId="0" borderId="53" xfId="0" applyNumberFormat="1" applyFont="1" applyBorder="1" applyAlignment="1">
      <alignment horizontal="left"/>
    </xf>
    <xf numFmtId="0" fontId="14" fillId="0" borderId="38" xfId="0" applyFont="1" applyBorder="1" applyAlignment="1">
      <alignment horizontal="left"/>
    </xf>
    <xf numFmtId="49" fontId="14" fillId="0" borderId="7" xfId="0" applyNumberFormat="1" applyFont="1" applyBorder="1" applyAlignment="1">
      <alignment horizontal="left"/>
    </xf>
    <xf numFmtId="49" fontId="14" fillId="0" borderId="53" xfId="0" applyNumberFormat="1" applyFont="1" applyBorder="1" applyAlignment="1">
      <alignment horizontal="left"/>
    </xf>
    <xf numFmtId="49" fontId="14" fillId="0" borderId="51" xfId="0" applyNumberFormat="1" applyFont="1" applyBorder="1" applyAlignment="1">
      <alignment horizontal="left"/>
    </xf>
    <xf numFmtId="0" fontId="14" fillId="0" borderId="34" xfId="0" applyFont="1" applyBorder="1" applyAlignment="1">
      <alignment horizontal="left"/>
    </xf>
    <xf numFmtId="49" fontId="14" fillId="0" borderId="9" xfId="0" applyNumberFormat="1" applyFont="1" applyBorder="1" applyAlignment="1">
      <alignment horizontal="left"/>
    </xf>
    <xf numFmtId="0" fontId="14" fillId="0" borderId="55" xfId="0" applyFont="1" applyBorder="1" applyAlignment="1">
      <alignment horizontal="left"/>
    </xf>
    <xf numFmtId="0" fontId="15" fillId="0" borderId="7" xfId="0" applyFont="1" applyBorder="1" applyAlignment="1">
      <alignment horizontal="left"/>
    </xf>
    <xf numFmtId="0" fontId="14" fillId="0" borderId="54" xfId="0" applyFont="1" applyBorder="1" applyAlignment="1"/>
    <xf numFmtId="0" fontId="14" fillId="0" borderId="55" xfId="0" applyFont="1" applyBorder="1" applyAlignment="1"/>
    <xf numFmtId="0" fontId="14" fillId="0" borderId="53" xfId="0" applyFont="1" applyBorder="1" applyAlignment="1"/>
    <xf numFmtId="0" fontId="15" fillId="5" borderId="53" xfId="0" applyFont="1" applyFill="1" applyBorder="1" applyAlignment="1">
      <alignment horizontal="left"/>
    </xf>
    <xf numFmtId="0" fontId="14" fillId="5" borderId="53" xfId="0" applyFont="1" applyFill="1" applyBorder="1" applyAlignment="1"/>
    <xf numFmtId="0" fontId="14" fillId="5" borderId="53" xfId="0" applyFont="1" applyFill="1" applyBorder="1" applyAlignment="1">
      <alignment horizontal="left"/>
    </xf>
    <xf numFmtId="0" fontId="14" fillId="0" borderId="38" xfId="0" applyFont="1" applyBorder="1" applyAlignment="1"/>
    <xf numFmtId="49" fontId="14" fillId="5" borderId="53" xfId="0" applyNumberFormat="1" applyFont="1" applyFill="1" applyBorder="1" applyAlignment="1">
      <alignment horizontal="left"/>
    </xf>
    <xf numFmtId="49" fontId="14" fillId="0" borderId="53" xfId="0" applyNumberFormat="1" applyFont="1" applyBorder="1" applyAlignment="1"/>
    <xf numFmtId="0" fontId="14" fillId="5" borderId="54" xfId="0" applyFont="1" applyFill="1" applyBorder="1" applyAlignment="1">
      <alignment horizontal="left"/>
    </xf>
    <xf numFmtId="49" fontId="15" fillId="0" borderId="7" xfId="0" applyNumberFormat="1" applyFont="1" applyBorder="1" applyAlignment="1">
      <alignment horizontal="left"/>
    </xf>
    <xf numFmtId="0" fontId="14" fillId="0" borderId="23" xfId="0" applyFont="1" applyBorder="1" applyAlignment="1">
      <alignment horizontal="left"/>
    </xf>
    <xf numFmtId="49" fontId="14" fillId="0" borderId="23" xfId="0" applyNumberFormat="1" applyFont="1" applyBorder="1" applyAlignment="1"/>
    <xf numFmtId="0" fontId="14" fillId="0" borderId="25" xfId="0" applyFont="1" applyBorder="1" applyAlignment="1"/>
    <xf numFmtId="0" fontId="14" fillId="0" borderId="24" xfId="0" applyFont="1" applyBorder="1" applyAlignment="1">
      <alignment horizontal="left"/>
    </xf>
    <xf numFmtId="0" fontId="14" fillId="0" borderId="6" xfId="0" applyFont="1" applyBorder="1" applyAlignment="1"/>
    <xf numFmtId="0" fontId="15" fillId="0" borderId="26" xfId="0" applyFont="1" applyBorder="1" applyAlignment="1"/>
    <xf numFmtId="0" fontId="14" fillId="0" borderId="24" xfId="0" applyFont="1" applyBorder="1" applyAlignment="1"/>
    <xf numFmtId="0" fontId="15" fillId="0" borderId="24" xfId="0" applyFont="1" applyBorder="1" applyAlignment="1"/>
    <xf numFmtId="164" fontId="14" fillId="0" borderId="24" xfId="0" applyNumberFormat="1" applyFont="1" applyBorder="1" applyAlignment="1">
      <alignment horizontal="left"/>
    </xf>
    <xf numFmtId="49" fontId="14" fillId="0" borderId="25" xfId="0" applyNumberFormat="1" applyFont="1" applyBorder="1" applyAlignment="1"/>
    <xf numFmtId="49" fontId="14" fillId="0" borderId="24" xfId="0" applyNumberFormat="1" applyFont="1" applyBorder="1" applyAlignment="1"/>
    <xf numFmtId="49" fontId="14" fillId="0" borderId="24" xfId="0" applyNumberFormat="1" applyFont="1" applyBorder="1" applyAlignment="1">
      <alignment horizontal="left"/>
    </xf>
    <xf numFmtId="0" fontId="14" fillId="0" borderId="41" xfId="0" applyFont="1" applyBorder="1" applyAlignment="1">
      <alignment horizontal="left"/>
    </xf>
    <xf numFmtId="0" fontId="14" fillId="0" borderId="8" xfId="0" applyFont="1" applyBorder="1" applyAlignment="1"/>
    <xf numFmtId="0" fontId="14" fillId="0" borderId="26" xfId="0" applyFont="1" applyBorder="1" applyAlignment="1"/>
    <xf numFmtId="0" fontId="14" fillId="0" borderId="23" xfId="0" applyFont="1" applyBorder="1" applyAlignment="1"/>
    <xf numFmtId="0" fontId="15" fillId="0" borderId="25" xfId="0" applyFont="1" applyBorder="1" applyAlignment="1">
      <alignment horizontal="left"/>
    </xf>
    <xf numFmtId="0" fontId="17" fillId="0" borderId="29" xfId="0" applyFont="1" applyBorder="1" applyAlignment="1"/>
    <xf numFmtId="0" fontId="14" fillId="0" borderId="41" xfId="0" applyFont="1" applyBorder="1" applyAlignment="1"/>
    <xf numFmtId="49" fontId="14" fillId="0" borderId="25" xfId="0" applyNumberFormat="1" applyFont="1" applyBorder="1" applyAlignment="1">
      <alignment horizontal="left"/>
    </xf>
    <xf numFmtId="49" fontId="15" fillId="0" borderId="53" xfId="0" applyNumberFormat="1" applyFont="1" applyBorder="1" applyAlignment="1">
      <alignment horizontal="left"/>
    </xf>
    <xf numFmtId="0" fontId="18" fillId="0" borderId="52" xfId="0" applyFont="1" applyBorder="1" applyAlignment="1">
      <alignment horizontal="left"/>
    </xf>
    <xf numFmtId="49" fontId="14" fillId="0" borderId="51" xfId="0" applyNumberFormat="1" applyFont="1" applyBorder="1" applyAlignment="1"/>
    <xf numFmtId="0" fontId="14" fillId="0" borderId="7" xfId="0" applyFont="1" applyBorder="1" applyAlignment="1"/>
    <xf numFmtId="0" fontId="15" fillId="0" borderId="55" xfId="0" applyFont="1" applyBorder="1" applyAlignment="1"/>
    <xf numFmtId="0" fontId="15" fillId="0" borderId="53" xfId="0" applyFont="1" applyBorder="1" applyAlignment="1"/>
    <xf numFmtId="0" fontId="17" fillId="0" borderId="24" xfId="0" applyFont="1" applyBorder="1" applyAlignment="1"/>
    <xf numFmtId="0" fontId="14" fillId="0" borderId="37" xfId="0" applyFont="1" applyBorder="1" applyAlignment="1">
      <alignment horizontal="left"/>
    </xf>
    <xf numFmtId="49" fontId="14" fillId="0" borderId="7" xfId="0" applyNumberFormat="1" applyFont="1" applyBorder="1" applyAlignment="1"/>
    <xf numFmtId="0" fontId="17" fillId="0" borderId="53" xfId="0" applyFont="1" applyBorder="1" applyAlignment="1"/>
    <xf numFmtId="0" fontId="14" fillId="0" borderId="9" xfId="0" applyFont="1" applyBorder="1" applyAlignment="1">
      <alignment horizontal="left"/>
    </xf>
    <xf numFmtId="0" fontId="15" fillId="6" borderId="53" xfId="0" applyFont="1" applyFill="1" applyBorder="1" applyAlignment="1"/>
    <xf numFmtId="0" fontId="15" fillId="5" borderId="53" xfId="0" applyFont="1" applyFill="1" applyBorder="1" applyAlignment="1"/>
    <xf numFmtId="49" fontId="14" fillId="0" borderId="54" xfId="0" applyNumberFormat="1" applyFont="1" applyBorder="1" applyAlignment="1">
      <alignment horizontal="left"/>
    </xf>
    <xf numFmtId="0" fontId="17" fillId="6" borderId="53" xfId="0" applyFont="1" applyFill="1" applyBorder="1" applyAlignment="1"/>
    <xf numFmtId="49" fontId="14" fillId="0" borderId="9" xfId="0" applyNumberFormat="1" applyFont="1" applyBorder="1" applyAlignment="1"/>
    <xf numFmtId="0" fontId="17" fillId="5" borderId="53" xfId="0" applyFont="1" applyFill="1" applyBorder="1" applyAlignment="1"/>
    <xf numFmtId="0" fontId="14" fillId="6" borderId="53" xfId="0" applyFont="1" applyFill="1" applyBorder="1" applyAlignment="1"/>
    <xf numFmtId="3" fontId="14" fillId="0" borderId="54" xfId="0" applyNumberFormat="1" applyFont="1" applyBorder="1" applyAlignment="1">
      <alignment horizontal="left"/>
    </xf>
    <xf numFmtId="0" fontId="17" fillId="0" borderId="55" xfId="0" applyFont="1" applyBorder="1" applyAlignment="1"/>
    <xf numFmtId="0" fontId="15" fillId="0" borderId="54" xfId="0" applyFont="1" applyBorder="1" applyAlignment="1"/>
    <xf numFmtId="0" fontId="18" fillId="4" borderId="52" xfId="0" applyFont="1" applyFill="1" applyBorder="1" applyAlignment="1">
      <alignment horizontal="left"/>
    </xf>
    <xf numFmtId="0" fontId="18" fillId="0" borderId="52" xfId="0" applyFont="1" applyBorder="1" applyAlignment="1"/>
    <xf numFmtId="0" fontId="14" fillId="0" borderId="51" xfId="0" applyFont="1" applyBorder="1" applyAlignment="1"/>
    <xf numFmtId="3" fontId="14" fillId="0" borderId="53" xfId="0" applyNumberFormat="1" applyFont="1" applyBorder="1" applyAlignment="1">
      <alignment horizontal="left"/>
    </xf>
    <xf numFmtId="0" fontId="15" fillId="0" borderId="28" xfId="0" applyFont="1" applyBorder="1" applyAlignment="1"/>
    <xf numFmtId="49" fontId="14" fillId="5" borderId="28" xfId="0" applyNumberFormat="1" applyFont="1" applyFill="1" applyBorder="1" applyAlignment="1">
      <alignment horizontal="left"/>
    </xf>
    <xf numFmtId="0" fontId="14" fillId="0" borderId="52" xfId="0" applyFont="1" applyBorder="1" applyAlignment="1">
      <alignment horizontal="left"/>
    </xf>
    <xf numFmtId="4" fontId="14" fillId="0" borderId="54" xfId="0" applyNumberFormat="1" applyFont="1" applyBorder="1" applyAlignment="1">
      <alignment horizontal="left"/>
    </xf>
    <xf numFmtId="49" fontId="18" fillId="0" borderId="30" xfId="0" applyNumberFormat="1" applyFont="1" applyBorder="1" applyAlignment="1"/>
    <xf numFmtId="49" fontId="15" fillId="5" borderId="24" xfId="0" applyNumberFormat="1" applyFont="1" applyFill="1" applyBorder="1" applyAlignment="1">
      <alignment horizontal="left"/>
    </xf>
    <xf numFmtId="49" fontId="15" fillId="5" borderId="24" xfId="0" applyNumberFormat="1" applyFont="1" applyFill="1" applyBorder="1" applyAlignment="1"/>
    <xf numFmtId="0" fontId="14" fillId="0" borderId="56" xfId="0" applyFont="1" applyBorder="1" applyAlignment="1">
      <alignment horizontal="left"/>
    </xf>
    <xf numFmtId="49" fontId="18" fillId="0" borderId="27" xfId="0" applyNumberFormat="1" applyFont="1" applyBorder="1" applyAlignment="1"/>
    <xf numFmtId="49" fontId="14" fillId="0" borderId="8" xfId="0" applyNumberFormat="1" applyFont="1" applyBorder="1" applyAlignment="1">
      <alignment horizontal="left"/>
    </xf>
    <xf numFmtId="49" fontId="14" fillId="0" borderId="28" xfId="0" applyNumberFormat="1" applyFont="1" applyBorder="1" applyAlignment="1"/>
    <xf numFmtId="0" fontId="17" fillId="0" borderId="26" xfId="0" applyFont="1" applyBorder="1" applyAlignment="1"/>
    <xf numFmtId="0" fontId="17" fillId="0" borderId="32" xfId="0" applyFont="1" applyBorder="1" applyAlignment="1"/>
    <xf numFmtId="0" fontId="18" fillId="0" borderId="37" xfId="0" applyFont="1" applyBorder="1" applyAlignment="1">
      <alignment horizontal="left"/>
    </xf>
    <xf numFmtId="0" fontId="15" fillId="0" borderId="23" xfId="0" applyFont="1" applyBorder="1" applyAlignment="1">
      <alignment horizontal="left"/>
    </xf>
    <xf numFmtId="0" fontId="15" fillId="6" borderId="24" xfId="0" applyFont="1" applyFill="1" applyBorder="1" applyAlignment="1"/>
    <xf numFmtId="0" fontId="14" fillId="0" borderId="27" xfId="0" applyFont="1" applyBorder="1" applyAlignment="1">
      <alignment horizontal="left"/>
    </xf>
    <xf numFmtId="4" fontId="14" fillId="0" borderId="41" xfId="0" applyNumberFormat="1" applyFont="1" applyBorder="1" applyAlignment="1">
      <alignment horizontal="left"/>
    </xf>
    <xf numFmtId="0" fontId="17" fillId="0" borderId="6" xfId="0" applyFont="1" applyBorder="1" applyAlignment="1"/>
    <xf numFmtId="49" fontId="15" fillId="0" borderId="32" xfId="0" applyNumberFormat="1" applyFont="1" applyBorder="1" applyAlignment="1">
      <alignment horizontal="left"/>
    </xf>
    <xf numFmtId="0" fontId="18" fillId="0" borderId="47" xfId="0" applyFont="1" applyBorder="1" applyAlignment="1">
      <alignment horizontal="left"/>
    </xf>
    <xf numFmtId="0" fontId="15" fillId="0" borderId="31" xfId="0" applyFont="1" applyBorder="1" applyAlignment="1">
      <alignment horizontal="left"/>
    </xf>
    <xf numFmtId="0" fontId="14" fillId="0" borderId="12" xfId="0" applyFont="1" applyBorder="1" applyAlignment="1"/>
    <xf numFmtId="0" fontId="15" fillId="0" borderId="33" xfId="0" applyFont="1" applyBorder="1" applyAlignment="1"/>
    <xf numFmtId="0" fontId="15" fillId="0" borderId="32" xfId="0" applyFont="1" applyBorder="1" applyAlignment="1"/>
    <xf numFmtId="0" fontId="15" fillId="6" borderId="32" xfId="0" applyFont="1" applyFill="1" applyBorder="1" applyAlignment="1"/>
    <xf numFmtId="164" fontId="14" fillId="0" borderId="32" xfId="0" applyNumberFormat="1" applyFont="1" applyBorder="1" applyAlignment="1">
      <alignment horizontal="left"/>
    </xf>
    <xf numFmtId="0" fontId="14" fillId="0" borderId="32" xfId="0" applyFont="1" applyBorder="1" applyAlignment="1">
      <alignment horizontal="left"/>
    </xf>
    <xf numFmtId="49" fontId="14" fillId="0" borderId="12" xfId="0" applyNumberFormat="1" applyFont="1" applyBorder="1" applyAlignment="1"/>
    <xf numFmtId="49" fontId="14" fillId="0" borderId="32" xfId="0" applyNumberFormat="1" applyFont="1" applyBorder="1" applyAlignment="1"/>
    <xf numFmtId="49" fontId="14" fillId="0" borderId="32" xfId="0" applyNumberFormat="1" applyFont="1" applyBorder="1" applyAlignment="1">
      <alignment horizontal="left"/>
    </xf>
    <xf numFmtId="0" fontId="14" fillId="0" borderId="1" xfId="0" applyFont="1" applyBorder="1" applyAlignment="1"/>
    <xf numFmtId="0" fontId="14" fillId="0" borderId="29" xfId="0" applyFont="1" applyBorder="1" applyAlignment="1"/>
    <xf numFmtId="0" fontId="14" fillId="0" borderId="0" xfId="0" applyFont="1" applyAlignment="1"/>
    <xf numFmtId="0" fontId="15" fillId="0" borderId="12" xfId="0" applyFont="1" applyBorder="1" applyAlignment="1">
      <alignment horizontal="left"/>
    </xf>
    <xf numFmtId="0" fontId="14" fillId="0" borderId="45" xfId="0" applyFont="1" applyBorder="1" applyAlignment="1">
      <alignment horizontal="left"/>
    </xf>
    <xf numFmtId="0" fontId="17" fillId="0" borderId="33" xfId="0" applyFont="1" applyBorder="1" applyAlignment="1"/>
    <xf numFmtId="0" fontId="15" fillId="0" borderId="45" xfId="0" applyFont="1" applyBorder="1" applyAlignment="1"/>
    <xf numFmtId="0" fontId="14" fillId="0" borderId="14" xfId="0" applyFont="1" applyBorder="1" applyAlignment="1"/>
    <xf numFmtId="49" fontId="14" fillId="0" borderId="12" xfId="0" applyNumberFormat="1" applyFont="1" applyBorder="1" applyAlignment="1">
      <alignment horizontal="left"/>
    </xf>
    <xf numFmtId="0" fontId="17" fillId="5" borderId="28" xfId="0" applyFont="1" applyFill="1" applyBorder="1" applyAlignment="1"/>
    <xf numFmtId="49" fontId="18" fillId="0" borderId="38" xfId="0" applyNumberFormat="1" applyFont="1" applyBorder="1" applyAlignment="1"/>
    <xf numFmtId="0" fontId="14" fillId="0" borderId="25" xfId="0" applyFont="1" applyBorder="1" applyAlignment="1">
      <alignment horizontal="left"/>
    </xf>
    <xf numFmtId="0" fontId="15" fillId="0" borderId="26" xfId="0" applyFont="1" applyBorder="1" applyAlignment="1">
      <alignment horizontal="left"/>
    </xf>
    <xf numFmtId="0" fontId="15" fillId="0" borderId="24" xfId="0" applyFont="1" applyBorder="1" applyAlignment="1">
      <alignment horizontal="left"/>
    </xf>
    <xf numFmtId="0" fontId="14" fillId="0" borderId="27" xfId="0" applyFont="1" applyBorder="1" applyAlignment="1"/>
    <xf numFmtId="49" fontId="14" fillId="0" borderId="23" xfId="0" applyNumberFormat="1" applyFont="1" applyBorder="1" applyAlignment="1">
      <alignment horizontal="left"/>
    </xf>
    <xf numFmtId="0" fontId="14" fillId="0" borderId="26" xfId="0" applyFont="1" applyBorder="1" applyAlignment="1">
      <alignment horizontal="left"/>
    </xf>
    <xf numFmtId="0" fontId="14" fillId="0" borderId="2" xfId="0" applyFont="1" applyBorder="1" applyAlignment="1">
      <alignment horizontal="left" wrapText="1"/>
    </xf>
    <xf numFmtId="0" fontId="14" fillId="0" borderId="2" xfId="0" applyFont="1" applyBorder="1" applyAlignment="1">
      <alignment horizontal="left"/>
    </xf>
    <xf numFmtId="0" fontId="14" fillId="0" borderId="57" xfId="0" applyFont="1" applyBorder="1" applyAlignment="1">
      <alignment horizontal="left" wrapText="1"/>
    </xf>
    <xf numFmtId="49" fontId="14" fillId="0" borderId="2" xfId="0" applyNumberFormat="1" applyFont="1" applyBorder="1" applyAlignment="1">
      <alignment horizontal="left"/>
    </xf>
    <xf numFmtId="49" fontId="14" fillId="0" borderId="2" xfId="0" applyNumberFormat="1" applyFont="1" applyBorder="1" applyAlignment="1">
      <alignment horizontal="left" wrapText="1"/>
    </xf>
    <xf numFmtId="0" fontId="14" fillId="0" borderId="3" xfId="0" applyFont="1" applyBorder="1" applyAlignment="1">
      <alignment horizontal="left" wrapText="1"/>
    </xf>
    <xf numFmtId="49" fontId="14" fillId="0" borderId="16" xfId="0" applyNumberFormat="1" applyFont="1" applyBorder="1" applyAlignment="1">
      <alignment horizontal="left"/>
    </xf>
    <xf numFmtId="49" fontId="14" fillId="0" borderId="10" xfId="0" applyNumberFormat="1" applyFont="1" applyBorder="1" applyAlignment="1">
      <alignment horizontal="left"/>
    </xf>
    <xf numFmtId="49" fontId="14" fillId="2" borderId="31" xfId="0" applyNumberFormat="1" applyFont="1" applyFill="1" applyBorder="1" applyAlignment="1">
      <alignment horizontal="left"/>
    </xf>
    <xf numFmtId="49" fontId="14" fillId="0" borderId="15" xfId="0" applyNumberFormat="1" applyFont="1" applyBorder="1" applyAlignment="1">
      <alignment horizontal="left"/>
    </xf>
    <xf numFmtId="49" fontId="14" fillId="0" borderId="3" xfId="0" applyNumberFormat="1" applyFont="1" applyBorder="1" applyAlignment="1">
      <alignment horizontal="left"/>
    </xf>
    <xf numFmtId="49" fontId="14" fillId="0" borderId="20" xfId="0" applyNumberFormat="1" applyFont="1" applyBorder="1" applyAlignment="1">
      <alignment horizontal="left"/>
    </xf>
    <xf numFmtId="49" fontId="14" fillId="3" borderId="31" xfId="0" applyNumberFormat="1" applyFont="1" applyFill="1" applyBorder="1" applyAlignment="1">
      <alignment horizontal="left"/>
    </xf>
    <xf numFmtId="49" fontId="14" fillId="3" borderId="38" xfId="0" applyNumberFormat="1" applyFont="1" applyFill="1" applyBorder="1" applyAlignment="1">
      <alignment horizontal="left"/>
    </xf>
    <xf numFmtId="49" fontId="14" fillId="3" borderId="53" xfId="0" applyNumberFormat="1" applyFont="1" applyFill="1" applyBorder="1" applyAlignment="1">
      <alignment horizontal="left"/>
    </xf>
    <xf numFmtId="49" fontId="14" fillId="9" borderId="31" xfId="0" applyNumberFormat="1" applyFont="1" applyFill="1" applyBorder="1" applyAlignment="1">
      <alignment horizontal="left"/>
    </xf>
    <xf numFmtId="49" fontId="14" fillId="10" borderId="20" xfId="0" applyNumberFormat="1" applyFont="1" applyFill="1" applyBorder="1" applyAlignment="1">
      <alignment horizontal="left"/>
    </xf>
    <xf numFmtId="49" fontId="14" fillId="10" borderId="31" xfId="0" applyNumberFormat="1" applyFont="1" applyFill="1" applyBorder="1" applyAlignment="1">
      <alignment horizontal="left"/>
    </xf>
    <xf numFmtId="49" fontId="14" fillId="10" borderId="11" xfId="0" applyNumberFormat="1" applyFont="1" applyFill="1" applyBorder="1" applyAlignment="1">
      <alignment horizontal="left"/>
    </xf>
    <xf numFmtId="49" fontId="14" fillId="10" borderId="19" xfId="0" applyNumberFormat="1" applyFont="1" applyFill="1" applyBorder="1" applyAlignment="1">
      <alignment horizontal="left"/>
    </xf>
    <xf numFmtId="49" fontId="14" fillId="10" borderId="22" xfId="0" applyNumberFormat="1" applyFont="1" applyFill="1" applyBorder="1" applyAlignment="1">
      <alignment horizontal="left"/>
    </xf>
    <xf numFmtId="49" fontId="14" fillId="10" borderId="21" xfId="0" applyNumberFormat="1" applyFont="1" applyFill="1" applyBorder="1" applyAlignment="1">
      <alignment horizontal="left"/>
    </xf>
    <xf numFmtId="49" fontId="14" fillId="2" borderId="53" xfId="0" applyNumberFormat="1" applyFont="1" applyFill="1" applyBorder="1" applyAlignment="1">
      <alignment horizontal="left"/>
    </xf>
    <xf numFmtId="49" fontId="15" fillId="0" borderId="23" xfId="0" applyNumberFormat="1" applyFont="1" applyBorder="1" applyAlignment="1">
      <alignment horizontal="left"/>
    </xf>
    <xf numFmtId="49" fontId="17" fillId="0" borderId="58" xfId="0" applyNumberFormat="1" applyFont="1" applyBorder="1" applyAlignment="1">
      <alignment horizontal="left"/>
    </xf>
    <xf numFmtId="49" fontId="17" fillId="0" borderId="59" xfId="0" applyNumberFormat="1" applyFont="1" applyBorder="1" applyAlignment="1">
      <alignment horizontal="left"/>
    </xf>
    <xf numFmtId="49" fontId="14" fillId="0" borderId="58" xfId="0" applyNumberFormat="1" applyFont="1" applyBorder="1" applyAlignment="1">
      <alignment horizontal="left"/>
    </xf>
    <xf numFmtId="49" fontId="14" fillId="0" borderId="60" xfId="0" applyNumberFormat="1" applyFont="1" applyBorder="1" applyAlignment="1">
      <alignment horizontal="left"/>
    </xf>
    <xf numFmtId="49" fontId="14" fillId="5" borderId="61" xfId="0" applyNumberFormat="1" applyFont="1" applyFill="1" applyBorder="1" applyAlignment="1">
      <alignment horizontal="left"/>
    </xf>
    <xf numFmtId="49" fontId="14" fillId="5" borderId="60" xfId="0" applyNumberFormat="1" applyFont="1" applyFill="1" applyBorder="1" applyAlignment="1">
      <alignment horizontal="left"/>
    </xf>
    <xf numFmtId="49" fontId="14" fillId="5" borderId="58" xfId="0" applyNumberFormat="1" applyFont="1" applyFill="1" applyBorder="1" applyAlignment="1">
      <alignment horizontal="left"/>
    </xf>
    <xf numFmtId="49" fontId="14" fillId="11" borderId="60" xfId="0" applyNumberFormat="1" applyFont="1" applyFill="1" applyBorder="1" applyAlignment="1">
      <alignment horizontal="left"/>
    </xf>
    <xf numFmtId="49" fontId="14" fillId="0" borderId="62" xfId="0" applyNumberFormat="1" applyFont="1" applyBorder="1" applyAlignment="1">
      <alignment horizontal="left"/>
    </xf>
    <xf numFmtId="49" fontId="14" fillId="0" borderId="29" xfId="0" applyNumberFormat="1" applyFont="1" applyBorder="1" applyAlignment="1">
      <alignment horizontal="left"/>
    </xf>
    <xf numFmtId="49" fontId="14" fillId="0" borderId="30" xfId="0" applyNumberFormat="1" applyFont="1" applyBorder="1" applyAlignment="1">
      <alignment horizontal="left"/>
    </xf>
    <xf numFmtId="49" fontId="14" fillId="0" borderId="63" xfId="0" applyNumberFormat="1" applyFont="1" applyBorder="1" applyAlignment="1">
      <alignment horizontal="left"/>
    </xf>
    <xf numFmtId="49" fontId="14" fillId="0" borderId="61" xfId="0" applyNumberFormat="1" applyFont="1" applyBorder="1" applyAlignment="1">
      <alignment horizontal="left"/>
    </xf>
    <xf numFmtId="49" fontId="14" fillId="0" borderId="64" xfId="0" applyNumberFormat="1" applyFont="1" applyBorder="1" applyAlignment="1">
      <alignment horizontal="left"/>
    </xf>
    <xf numFmtId="49" fontId="17" fillId="0" borderId="60" xfId="0" applyNumberFormat="1" applyFont="1" applyBorder="1" applyAlignment="1">
      <alignment horizontal="left"/>
    </xf>
    <xf numFmtId="49" fontId="15" fillId="0" borderId="51" xfId="0" applyNumberFormat="1" applyFont="1" applyBorder="1" applyAlignment="1">
      <alignment horizontal="left"/>
    </xf>
    <xf numFmtId="49" fontId="17" fillId="0" borderId="51" xfId="0" applyNumberFormat="1" applyFont="1" applyBorder="1" applyAlignment="1">
      <alignment horizontal="left"/>
    </xf>
    <xf numFmtId="49" fontId="17" fillId="0" borderId="9" xfId="0" applyNumberFormat="1" applyFont="1" applyBorder="1" applyAlignment="1">
      <alignment horizontal="left"/>
    </xf>
    <xf numFmtId="49" fontId="14" fillId="5" borderId="7" xfId="0" applyNumberFormat="1" applyFont="1" applyFill="1" applyBorder="1" applyAlignment="1">
      <alignment horizontal="left"/>
    </xf>
    <xf numFmtId="49" fontId="14" fillId="5" borderId="51" xfId="0" applyNumberFormat="1" applyFont="1" applyFill="1" applyBorder="1" applyAlignment="1">
      <alignment horizontal="left"/>
    </xf>
    <xf numFmtId="49" fontId="14" fillId="11" borderId="53" xfId="0" applyNumberFormat="1" applyFont="1" applyFill="1" applyBorder="1" applyAlignment="1">
      <alignment horizontal="left"/>
    </xf>
    <xf numFmtId="49" fontId="14" fillId="0" borderId="55" xfId="0" applyNumberFormat="1" applyFont="1" applyBorder="1" applyAlignment="1">
      <alignment horizontal="left"/>
    </xf>
    <xf numFmtId="49" fontId="14" fillId="0" borderId="38" xfId="0" applyNumberFormat="1" applyFont="1" applyBorder="1" applyAlignment="1">
      <alignment horizontal="left"/>
    </xf>
    <xf numFmtId="49" fontId="14" fillId="0" borderId="52" xfId="0" applyNumberFormat="1" applyFont="1" applyBorder="1" applyAlignment="1">
      <alignment horizontal="left"/>
    </xf>
    <xf numFmtId="49" fontId="17" fillId="0" borderId="53" xfId="0" applyNumberFormat="1" applyFont="1" applyBorder="1" applyAlignment="1">
      <alignment horizontal="left"/>
    </xf>
    <xf numFmtId="49" fontId="14" fillId="11" borderId="54" xfId="0" applyNumberFormat="1" applyFont="1" applyFill="1" applyBorder="1" applyAlignment="1">
      <alignment horizontal="left"/>
    </xf>
    <xf numFmtId="49" fontId="14" fillId="5" borderId="55" xfId="0" applyNumberFormat="1" applyFont="1" applyFill="1" applyBorder="1" applyAlignment="1">
      <alignment horizontal="left"/>
    </xf>
    <xf numFmtId="49" fontId="14" fillId="11" borderId="38" xfId="0" applyNumberFormat="1" applyFont="1" applyFill="1" applyBorder="1" applyAlignment="1">
      <alignment horizontal="left"/>
    </xf>
    <xf numFmtId="49" fontId="14" fillId="5" borderId="38" xfId="0" applyNumberFormat="1" applyFont="1" applyFill="1" applyBorder="1" applyAlignment="1">
      <alignment horizontal="left"/>
    </xf>
    <xf numFmtId="49" fontId="14" fillId="11" borderId="7" xfId="0" applyNumberFormat="1" applyFont="1" applyFill="1" applyBorder="1" applyAlignment="1">
      <alignment horizontal="left"/>
    </xf>
    <xf numFmtId="49" fontId="14" fillId="11" borderId="52" xfId="0" applyNumberFormat="1" applyFont="1" applyFill="1" applyBorder="1" applyAlignment="1">
      <alignment horizontal="left"/>
    </xf>
    <xf numFmtId="49" fontId="18" fillId="0" borderId="54" xfId="0" applyNumberFormat="1" applyFont="1" applyBorder="1" applyAlignment="1">
      <alignment horizontal="left"/>
    </xf>
    <xf numFmtId="49" fontId="14" fillId="5" borderId="54" xfId="0" applyNumberFormat="1" applyFont="1" applyFill="1" applyBorder="1" applyAlignment="1">
      <alignment horizontal="left"/>
    </xf>
    <xf numFmtId="49" fontId="14" fillId="11" borderId="55" xfId="0" applyNumberFormat="1" applyFont="1" applyFill="1" applyBorder="1" applyAlignment="1">
      <alignment horizontal="left"/>
    </xf>
    <xf numFmtId="49" fontId="14" fillId="11" borderId="51" xfId="0" applyNumberFormat="1" applyFont="1" applyFill="1" applyBorder="1" applyAlignment="1">
      <alignment horizontal="left"/>
    </xf>
    <xf numFmtId="49" fontId="14" fillId="11" borderId="0" xfId="0" applyNumberFormat="1" applyFont="1" applyFill="1" applyAlignment="1"/>
    <xf numFmtId="49" fontId="18" fillId="0" borderId="54" xfId="0" applyNumberFormat="1" applyFont="1" applyBorder="1" applyAlignment="1"/>
    <xf numFmtId="49" fontId="18" fillId="0" borderId="51" xfId="0" applyNumberFormat="1" applyFont="1" applyBorder="1" applyAlignment="1"/>
    <xf numFmtId="49" fontId="18" fillId="0" borderId="41" xfId="0" applyNumberFormat="1" applyFont="1" applyBorder="1" applyAlignment="1">
      <alignment horizontal="left"/>
    </xf>
    <xf numFmtId="49" fontId="17" fillId="0" borderId="23" xfId="0" applyNumberFormat="1" applyFont="1" applyBorder="1" applyAlignment="1">
      <alignment horizontal="left"/>
    </xf>
    <xf numFmtId="49" fontId="17" fillId="0" borderId="8" xfId="0" applyNumberFormat="1" applyFont="1" applyBorder="1" applyAlignment="1">
      <alignment horizontal="left"/>
    </xf>
    <xf numFmtId="49" fontId="14" fillId="0" borderId="41" xfId="0" applyNumberFormat="1" applyFont="1" applyBorder="1" applyAlignment="1">
      <alignment horizontal="left"/>
    </xf>
    <xf numFmtId="49" fontId="14" fillId="0" borderId="26" xfId="0" applyNumberFormat="1" applyFont="1" applyBorder="1" applyAlignment="1">
      <alignment horizontal="left"/>
    </xf>
    <xf numFmtId="49" fontId="14" fillId="0" borderId="27" xfId="0" applyNumberFormat="1" applyFont="1" applyBorder="1" applyAlignment="1">
      <alignment horizontal="left"/>
    </xf>
    <xf numFmtId="49" fontId="14" fillId="0" borderId="37" xfId="0" applyNumberFormat="1" applyFont="1" applyBorder="1" applyAlignment="1">
      <alignment horizontal="left"/>
    </xf>
    <xf numFmtId="49" fontId="14" fillId="0" borderId="31" xfId="0" applyNumberFormat="1" applyFont="1" applyBorder="1" applyAlignment="1">
      <alignment horizontal="left"/>
    </xf>
    <xf numFmtId="49" fontId="15" fillId="0" borderId="31" xfId="0" applyNumberFormat="1" applyFont="1" applyBorder="1" applyAlignment="1">
      <alignment horizontal="left"/>
    </xf>
    <xf numFmtId="49" fontId="18" fillId="0" borderId="45" xfId="0" applyNumberFormat="1" applyFont="1" applyBorder="1" applyAlignment="1">
      <alignment horizontal="left"/>
    </xf>
    <xf numFmtId="49" fontId="17" fillId="0" borderId="31" xfId="0" applyNumberFormat="1" applyFont="1" applyBorder="1" applyAlignment="1">
      <alignment horizontal="left"/>
    </xf>
    <xf numFmtId="49" fontId="17" fillId="0" borderId="13" xfId="0" applyNumberFormat="1" applyFont="1" applyBorder="1" applyAlignment="1">
      <alignment horizontal="left"/>
    </xf>
    <xf numFmtId="49" fontId="14" fillId="11" borderId="12" xfId="0" applyNumberFormat="1" applyFont="1" applyFill="1" applyBorder="1" applyAlignment="1">
      <alignment horizontal="left"/>
    </xf>
    <xf numFmtId="49" fontId="14" fillId="11" borderId="32" xfId="0" applyNumberFormat="1" applyFont="1" applyFill="1" applyBorder="1" applyAlignment="1">
      <alignment horizontal="left"/>
    </xf>
    <xf numFmtId="49" fontId="14" fillId="11" borderId="31" xfId="0" applyNumberFormat="1" applyFont="1" applyFill="1" applyBorder="1" applyAlignment="1">
      <alignment horizontal="left"/>
    </xf>
    <xf numFmtId="49" fontId="14" fillId="5" borderId="12" xfId="0" applyNumberFormat="1" applyFont="1" applyFill="1" applyBorder="1" applyAlignment="1">
      <alignment horizontal="left"/>
    </xf>
    <xf numFmtId="49" fontId="14" fillId="5" borderId="45" xfId="0" applyNumberFormat="1" applyFont="1" applyFill="1" applyBorder="1" applyAlignment="1">
      <alignment horizontal="left"/>
    </xf>
    <xf numFmtId="49" fontId="14" fillId="0" borderId="13" xfId="0" applyNumberFormat="1" applyFont="1" applyBorder="1" applyAlignment="1">
      <alignment horizontal="left"/>
    </xf>
    <xf numFmtId="49" fontId="14" fillId="11" borderId="33" xfId="0" applyNumberFormat="1" applyFont="1" applyFill="1" applyBorder="1" applyAlignment="1">
      <alignment horizontal="left"/>
    </xf>
    <xf numFmtId="49" fontId="14" fillId="0" borderId="33" xfId="0" applyNumberFormat="1" applyFont="1" applyBorder="1" applyAlignment="1">
      <alignment horizontal="left"/>
    </xf>
    <xf numFmtId="49" fontId="14" fillId="5" borderId="32" xfId="0" applyNumberFormat="1" applyFont="1" applyFill="1" applyBorder="1" applyAlignment="1">
      <alignment horizontal="left"/>
    </xf>
    <xf numFmtId="49" fontId="14" fillId="0" borderId="34" xfId="0" applyNumberFormat="1" applyFont="1" applyBorder="1" applyAlignment="1">
      <alignment horizontal="left"/>
    </xf>
    <xf numFmtId="49" fontId="14" fillId="11" borderId="34" xfId="0" applyNumberFormat="1" applyFont="1" applyFill="1" applyBorder="1" applyAlignment="1">
      <alignment horizontal="left"/>
    </xf>
    <xf numFmtId="49" fontId="14" fillId="5" borderId="34" xfId="0" applyNumberFormat="1" applyFont="1" applyFill="1" applyBorder="1" applyAlignment="1">
      <alignment horizontal="left"/>
    </xf>
    <xf numFmtId="49" fontId="14" fillId="11" borderId="47" xfId="0" applyNumberFormat="1" applyFont="1" applyFill="1" applyBorder="1" applyAlignment="1">
      <alignment horizontal="left"/>
    </xf>
    <xf numFmtId="49" fontId="2" fillId="0" borderId="51" xfId="0" applyNumberFormat="1" applyFont="1" applyBorder="1" applyAlignment="1"/>
    <xf numFmtId="49" fontId="15" fillId="0" borderId="21" xfId="0" applyNumberFormat="1" applyFont="1" applyBorder="1" applyAlignment="1">
      <alignment horizontal="left"/>
    </xf>
    <xf numFmtId="49" fontId="18" fillId="0" borderId="36" xfId="0" applyNumberFormat="1" applyFont="1" applyBorder="1" applyAlignment="1">
      <alignment horizontal="left"/>
    </xf>
    <xf numFmtId="49" fontId="17" fillId="0" borderId="11" xfId="0" applyNumberFormat="1" applyFont="1" applyBorder="1" applyAlignment="1">
      <alignment horizontal="left"/>
    </xf>
    <xf numFmtId="49" fontId="14" fillId="5" borderId="10" xfId="0" applyNumberFormat="1" applyFont="1" applyFill="1" applyBorder="1" applyAlignment="1">
      <alignment horizontal="left"/>
    </xf>
    <xf numFmtId="49" fontId="14" fillId="5" borderId="17" xfId="0" applyNumberFormat="1" applyFont="1" applyFill="1" applyBorder="1" applyAlignment="1">
      <alignment horizontal="left"/>
    </xf>
    <xf numFmtId="49" fontId="14" fillId="5" borderId="15" xfId="0" applyNumberFormat="1" applyFont="1" applyFill="1" applyBorder="1" applyAlignment="1">
      <alignment horizontal="left"/>
    </xf>
    <xf numFmtId="49" fontId="14" fillId="5" borderId="18" xfId="0" applyNumberFormat="1" applyFont="1" applyFill="1" applyBorder="1" applyAlignment="1">
      <alignment horizontal="left"/>
    </xf>
    <xf numFmtId="49" fontId="14" fillId="11" borderId="17" xfId="0" applyNumberFormat="1" applyFont="1" applyFill="1" applyBorder="1" applyAlignment="1">
      <alignment horizontal="left"/>
    </xf>
    <xf numFmtId="49" fontId="14" fillId="0" borderId="49" xfId="0" applyNumberFormat="1" applyFont="1" applyBorder="1" applyAlignment="1">
      <alignment horizontal="left"/>
    </xf>
    <xf numFmtId="49" fontId="14" fillId="0" borderId="40" xfId="0" applyNumberFormat="1" applyFont="1" applyBorder="1" applyAlignment="1">
      <alignment horizontal="left"/>
    </xf>
    <xf numFmtId="49" fontId="17" fillId="0" borderId="17" xfId="0" applyNumberFormat="1" applyFont="1" applyBorder="1" applyAlignment="1">
      <alignment horizontal="left"/>
    </xf>
    <xf numFmtId="0" fontId="14" fillId="0" borderId="0" xfId="0" applyFont="1" applyBorder="1" applyAlignment="1"/>
    <xf numFmtId="49" fontId="14" fillId="0" borderId="42" xfId="0" applyNumberFormat="1" applyFont="1" applyBorder="1" applyAlignment="1">
      <alignment horizontal="left"/>
    </xf>
    <xf numFmtId="49" fontId="14" fillId="0" borderId="56" xfId="0" applyNumberFormat="1" applyFont="1" applyBorder="1" applyAlignment="1">
      <alignment horizontal="left"/>
    </xf>
    <xf numFmtId="49" fontId="14" fillId="0" borderId="19" xfId="0" applyNumberFormat="1" applyFont="1" applyBorder="1" applyAlignment="1">
      <alignment horizontal="left"/>
    </xf>
    <xf numFmtId="49" fontId="14" fillId="0" borderId="65" xfId="0" applyNumberFormat="1" applyFont="1" applyBorder="1" applyAlignment="1">
      <alignment horizontal="left"/>
    </xf>
    <xf numFmtId="49" fontId="15" fillId="0" borderId="65" xfId="0" applyNumberFormat="1" applyFont="1" applyBorder="1" applyAlignment="1">
      <alignment horizontal="left"/>
    </xf>
    <xf numFmtId="49" fontId="17" fillId="0" borderId="66" xfId="0" applyNumberFormat="1" applyFont="1" applyBorder="1" applyAlignment="1"/>
    <xf numFmtId="49" fontId="17" fillId="0" borderId="67" xfId="0" applyNumberFormat="1" applyFont="1" applyBorder="1" applyAlignment="1"/>
    <xf numFmtId="49" fontId="14" fillId="0" borderId="66" xfId="0" applyNumberFormat="1" applyFont="1" applyBorder="1" applyAlignment="1">
      <alignment horizontal="left"/>
    </xf>
    <xf numFmtId="49" fontId="14" fillId="0" borderId="68" xfId="0" applyNumberFormat="1" applyFont="1" applyBorder="1" applyAlignment="1">
      <alignment horizontal="left"/>
    </xf>
    <xf numFmtId="49" fontId="14" fillId="5" borderId="65" xfId="0" applyNumberFormat="1" applyFont="1" applyFill="1" applyBorder="1" applyAlignment="1">
      <alignment horizontal="left"/>
    </xf>
    <xf numFmtId="49" fontId="14" fillId="0" borderId="59" xfId="0" applyNumberFormat="1" applyFont="1" applyBorder="1" applyAlignment="1">
      <alignment horizontal="left"/>
    </xf>
    <xf numFmtId="49" fontId="17" fillId="0" borderId="38" xfId="0" applyNumberFormat="1" applyFont="1" applyBorder="1" applyAlignment="1"/>
    <xf numFmtId="49" fontId="17" fillId="0" borderId="9" xfId="0" applyNumberFormat="1" applyFont="1" applyBorder="1" applyAlignment="1"/>
    <xf numFmtId="49" fontId="14" fillId="5" borderId="56" xfId="0" applyNumberFormat="1" applyFont="1" applyFill="1" applyBorder="1" applyAlignment="1">
      <alignment horizontal="left"/>
    </xf>
    <xf numFmtId="49" fontId="14" fillId="0" borderId="53" xfId="0" applyNumberFormat="1" applyFont="1" applyBorder="1" applyAlignment="1">
      <alignment horizontal="left" wrapText="1"/>
    </xf>
    <xf numFmtId="49" fontId="15" fillId="0" borderId="38" xfId="0" applyNumberFormat="1" applyFont="1" applyBorder="1" applyAlignment="1">
      <alignment horizontal="left"/>
    </xf>
    <xf numFmtId="49" fontId="18" fillId="0" borderId="53" xfId="0" applyNumberFormat="1" applyFont="1" applyBorder="1" applyAlignment="1">
      <alignment horizontal="left"/>
    </xf>
    <xf numFmtId="49" fontId="14" fillId="0" borderId="38" xfId="0" applyNumberFormat="1" applyFont="1" applyBorder="1" applyAlignment="1"/>
    <xf numFmtId="49" fontId="18" fillId="4" borderId="53" xfId="0" applyNumberFormat="1" applyFont="1" applyFill="1" applyBorder="1" applyAlignment="1">
      <alignment horizontal="left"/>
    </xf>
    <xf numFmtId="49" fontId="18" fillId="0" borderId="53" xfId="0" applyNumberFormat="1" applyFont="1" applyBorder="1" applyAlignment="1"/>
    <xf numFmtId="49" fontId="17" fillId="0" borderId="55" xfId="0" applyNumberFormat="1" applyFont="1" applyBorder="1" applyAlignment="1">
      <alignment horizontal="left"/>
    </xf>
    <xf numFmtId="49" fontId="14" fillId="0" borderId="0" xfId="0" applyNumberFormat="1" applyFont="1" applyAlignment="1"/>
    <xf numFmtId="49" fontId="18" fillId="0" borderId="24" xfId="0" applyNumberFormat="1" applyFont="1" applyBorder="1" applyAlignment="1">
      <alignment horizontal="left"/>
    </xf>
    <xf numFmtId="49" fontId="15" fillId="0" borderId="27" xfId="0" applyNumberFormat="1" applyFont="1" applyBorder="1" applyAlignment="1">
      <alignment horizontal="left"/>
    </xf>
    <xf numFmtId="49" fontId="17" fillId="0" borderId="69" xfId="0" applyNumberFormat="1" applyFont="1" applyBorder="1" applyAlignment="1"/>
    <xf numFmtId="49" fontId="14" fillId="0" borderId="20" xfId="0" applyNumberFormat="1" applyFont="1" applyBorder="1" applyAlignment="1"/>
    <xf numFmtId="49" fontId="14" fillId="0" borderId="22" xfId="0" applyNumberFormat="1" applyFont="1" applyBorder="1" applyAlignment="1"/>
    <xf numFmtId="49" fontId="14" fillId="0" borderId="39" xfId="0" applyNumberFormat="1" applyFont="1" applyBorder="1" applyAlignment="1">
      <alignment horizontal="left"/>
    </xf>
    <xf numFmtId="49" fontId="14" fillId="5" borderId="24" xfId="0" applyNumberFormat="1" applyFont="1" applyFill="1" applyBorder="1" applyAlignment="1">
      <alignment horizontal="left"/>
    </xf>
    <xf numFmtId="49" fontId="14" fillId="0" borderId="5" xfId="0" applyNumberFormat="1" applyFont="1" applyBorder="1" applyAlignment="1"/>
    <xf numFmtId="49" fontId="16" fillId="0" borderId="6" xfId="0" applyNumberFormat="1" applyFont="1" applyBorder="1" applyAlignment="1">
      <alignment horizontal="left" wrapText="1"/>
    </xf>
    <xf numFmtId="49" fontId="16" fillId="0" borderId="24" xfId="0" applyNumberFormat="1" applyFont="1" applyBorder="1" applyAlignment="1">
      <alignment horizontal="left" wrapText="1"/>
    </xf>
    <xf numFmtId="49" fontId="14" fillId="2" borderId="55" xfId="0" applyNumberFormat="1" applyFont="1" applyFill="1" applyBorder="1" applyAlignment="1">
      <alignment horizontal="left" wrapText="1"/>
    </xf>
    <xf numFmtId="49" fontId="14" fillId="2" borderId="0" xfId="0" applyNumberFormat="1" applyFont="1" applyFill="1" applyAlignment="1">
      <alignment horizontal="left" wrapText="1"/>
    </xf>
    <xf numFmtId="49" fontId="16" fillId="0" borderId="0" xfId="0" applyNumberFormat="1" applyFont="1" applyAlignment="1">
      <alignment horizontal="left" wrapText="1"/>
    </xf>
    <xf numFmtId="49" fontId="16" fillId="2" borderId="17" xfId="0" applyNumberFormat="1" applyFont="1" applyFill="1" applyBorder="1" applyAlignment="1">
      <alignment horizontal="left" wrapText="1"/>
    </xf>
    <xf numFmtId="49" fontId="16" fillId="0" borderId="19" xfId="0" applyNumberFormat="1" applyFont="1" applyBorder="1" applyAlignment="1">
      <alignment horizontal="left" wrapText="1"/>
    </xf>
    <xf numFmtId="49" fontId="16" fillId="0" borderId="48" xfId="0" applyNumberFormat="1" applyFont="1" applyBorder="1" applyAlignment="1">
      <alignment horizontal="left" wrapText="1"/>
    </xf>
    <xf numFmtId="49" fontId="16" fillId="2" borderId="50" xfId="0" applyNumberFormat="1" applyFont="1" applyFill="1" applyBorder="1" applyAlignment="1">
      <alignment horizontal="left" wrapText="1"/>
    </xf>
    <xf numFmtId="49" fontId="16" fillId="2" borderId="20" xfId="0" applyNumberFormat="1" applyFont="1" applyFill="1" applyBorder="1" applyAlignment="1">
      <alignment horizontal="left" wrapText="1"/>
    </xf>
    <xf numFmtId="49" fontId="15" fillId="0" borderId="26" xfId="0" applyNumberFormat="1" applyFont="1" applyBorder="1" applyAlignment="1">
      <alignment horizontal="left"/>
    </xf>
    <xf numFmtId="0" fontId="15" fillId="0" borderId="1" xfId="0" applyFont="1" applyBorder="1" applyAlignment="1">
      <alignment horizontal="left"/>
    </xf>
    <xf numFmtId="49" fontId="15" fillId="0" borderId="25" xfId="0" applyNumberFormat="1" applyFont="1" applyBorder="1" applyAlignment="1">
      <alignment horizontal="left"/>
    </xf>
    <xf numFmtId="49" fontId="15" fillId="0" borderId="70" xfId="0" applyNumberFormat="1" applyFont="1" applyBorder="1" applyAlignment="1">
      <alignment horizontal="left"/>
    </xf>
    <xf numFmtId="49" fontId="14" fillId="0" borderId="71" xfId="0" applyNumberFormat="1" applyFont="1" applyBorder="1" applyAlignment="1">
      <alignment horizontal="left"/>
    </xf>
    <xf numFmtId="0" fontId="15" fillId="0" borderId="71" xfId="0" applyFont="1" applyBorder="1" applyAlignment="1">
      <alignment horizontal="left"/>
    </xf>
    <xf numFmtId="0" fontId="14" fillId="0" borderId="71" xfId="0" applyFont="1" applyBorder="1" applyAlignment="1">
      <alignment horizontal="left"/>
    </xf>
    <xf numFmtId="49" fontId="14" fillId="0" borderId="6" xfId="0" applyNumberFormat="1" applyFont="1" applyBorder="1" applyAlignment="1">
      <alignment horizontal="left"/>
    </xf>
    <xf numFmtId="49" fontId="15" fillId="0" borderId="55" xfId="0" applyNumberFormat="1" applyFont="1" applyBorder="1" applyAlignment="1">
      <alignment horizontal="left"/>
    </xf>
    <xf numFmtId="0" fontId="15" fillId="0" borderId="9" xfId="0" applyFont="1" applyBorder="1" applyAlignment="1">
      <alignment horizontal="left"/>
    </xf>
    <xf numFmtId="49" fontId="15" fillId="0" borderId="56" xfId="0" applyNumberFormat="1" applyFont="1" applyBorder="1" applyAlignment="1">
      <alignment horizontal="left"/>
    </xf>
    <xf numFmtId="0" fontId="18" fillId="0" borderId="51" xfId="0" applyFont="1" applyBorder="1" applyAlignment="1">
      <alignment horizontal="left"/>
    </xf>
    <xf numFmtId="0" fontId="15" fillId="0" borderId="56" xfId="0" applyFont="1" applyBorder="1" applyAlignment="1">
      <alignment horizontal="left"/>
    </xf>
    <xf numFmtId="0" fontId="18" fillId="0" borderId="51" xfId="0" applyFont="1" applyBorder="1" applyAlignment="1"/>
    <xf numFmtId="0" fontId="18" fillId="4" borderId="51" xfId="0" applyFont="1" applyFill="1" applyBorder="1" applyAlignment="1">
      <alignment horizontal="left"/>
    </xf>
    <xf numFmtId="0" fontId="15" fillId="0" borderId="38" xfId="0" applyFont="1" applyBorder="1" applyAlignment="1">
      <alignment horizontal="left"/>
    </xf>
    <xf numFmtId="0" fontId="15" fillId="0" borderId="25" xfId="0" applyFont="1" applyBorder="1" applyAlignment="1"/>
    <xf numFmtId="0" fontId="14" fillId="0" borderId="9" xfId="0" applyFont="1" applyBorder="1" applyAlignment="1"/>
    <xf numFmtId="49" fontId="15" fillId="0" borderId="25" xfId="0" applyNumberFormat="1" applyFont="1" applyBorder="1" applyAlignment="1"/>
    <xf numFmtId="49" fontId="15" fillId="0" borderId="24" xfId="0" applyNumberFormat="1" applyFont="1" applyBorder="1" applyAlignment="1"/>
    <xf numFmtId="165" fontId="14" fillId="0" borderId="53" xfId="0" applyNumberFormat="1" applyFont="1" applyBorder="1" applyAlignment="1">
      <alignment horizontal="left"/>
    </xf>
    <xf numFmtId="0" fontId="18" fillId="0" borderId="23" xfId="0" applyFont="1" applyBorder="1" applyAlignment="1"/>
    <xf numFmtId="0" fontId="15" fillId="0" borderId="8" xfId="0" applyFont="1" applyBorder="1" applyAlignment="1">
      <alignment horizontal="left"/>
    </xf>
    <xf numFmtId="49" fontId="15" fillId="0" borderId="42" xfId="0" applyNumberFormat="1" applyFont="1" applyBorder="1" applyAlignment="1">
      <alignment horizontal="left"/>
    </xf>
    <xf numFmtId="0" fontId="14" fillId="0" borderId="33" xfId="0" applyFont="1" applyBorder="1" applyAlignment="1">
      <alignment horizontal="left"/>
    </xf>
    <xf numFmtId="49" fontId="15" fillId="0" borderId="33" xfId="0" applyNumberFormat="1" applyFont="1" applyBorder="1" applyAlignment="1">
      <alignment horizontal="left"/>
    </xf>
    <xf numFmtId="0" fontId="18" fillId="0" borderId="31" xfId="0" applyFont="1" applyBorder="1" applyAlignment="1"/>
    <xf numFmtId="0" fontId="15" fillId="0" borderId="13" xfId="0" applyFont="1" applyBorder="1" applyAlignment="1">
      <alignment horizontal="left"/>
    </xf>
    <xf numFmtId="0" fontId="14" fillId="0" borderId="12" xfId="0" applyFont="1" applyBorder="1" applyAlignment="1">
      <alignment horizontal="left"/>
    </xf>
    <xf numFmtId="49" fontId="15" fillId="0" borderId="46" xfId="0" applyNumberFormat="1" applyFont="1" applyBorder="1" applyAlignment="1">
      <alignment horizontal="left"/>
    </xf>
    <xf numFmtId="0" fontId="15" fillId="0" borderId="32" xfId="0" applyFont="1" applyBorder="1" applyAlignment="1">
      <alignment horizontal="left"/>
    </xf>
    <xf numFmtId="49" fontId="14" fillId="0" borderId="46" xfId="0" applyNumberFormat="1" applyFont="1" applyBorder="1" applyAlignment="1">
      <alignment horizontal="left"/>
    </xf>
    <xf numFmtId="49" fontId="14" fillId="0" borderId="45" xfId="0" applyNumberFormat="1" applyFont="1" applyBorder="1" applyAlignment="1">
      <alignment horizontal="left"/>
    </xf>
    <xf numFmtId="0" fontId="18" fillId="0" borderId="54" xfId="0" applyFont="1" applyBorder="1" applyAlignment="1">
      <alignment horizontal="left"/>
    </xf>
    <xf numFmtId="49" fontId="14" fillId="0" borderId="54" xfId="0" applyNumberFormat="1" applyFont="1" applyBorder="1" applyAlignment="1"/>
    <xf numFmtId="0" fontId="18" fillId="0" borderId="6" xfId="0" applyFont="1" applyBorder="1" applyAlignment="1">
      <alignment horizontal="left"/>
    </xf>
    <xf numFmtId="0" fontId="15" fillId="0" borderId="41" xfId="0" applyFont="1" applyBorder="1" applyAlignment="1">
      <alignment horizontal="left"/>
    </xf>
    <xf numFmtId="49" fontId="15" fillId="0" borderId="14" xfId="0" applyNumberFormat="1" applyFont="1" applyBorder="1" applyAlignment="1"/>
    <xf numFmtId="49" fontId="15" fillId="0" borderId="50" xfId="0" applyNumberFormat="1" applyFont="1" applyBorder="1" applyAlignment="1">
      <alignment horizontal="left"/>
    </xf>
    <xf numFmtId="0" fontId="14" fillId="0" borderId="17" xfId="0" applyFont="1" applyBorder="1" applyAlignment="1">
      <alignment horizontal="left"/>
    </xf>
    <xf numFmtId="0" fontId="15" fillId="0" borderId="30" xfId="0" applyFont="1" applyBorder="1" applyAlignment="1">
      <alignment horizontal="left"/>
    </xf>
    <xf numFmtId="0" fontId="15" fillId="0" borderId="17" xfId="0" applyFont="1" applyBorder="1" applyAlignment="1">
      <alignment horizontal="left"/>
    </xf>
    <xf numFmtId="49" fontId="14" fillId="0" borderId="50" xfId="0" applyNumberFormat="1" applyFont="1" applyBorder="1" applyAlignment="1">
      <alignment horizontal="left"/>
    </xf>
    <xf numFmtId="49" fontId="14" fillId="0" borderId="24" xfId="0" applyNumberFormat="1" applyFont="1" applyBorder="1" applyAlignment="1">
      <alignment horizontal="left" wrapText="1"/>
    </xf>
    <xf numFmtId="49" fontId="14" fillId="0" borderId="4" xfId="0" applyNumberFormat="1" applyFont="1" applyBorder="1" applyAlignment="1">
      <alignment horizontal="left"/>
    </xf>
    <xf numFmtId="0" fontId="0" fillId="0" borderId="14" xfId="0" applyFont="1" applyBorder="1" applyAlignment="1"/>
    <xf numFmtId="49" fontId="0" fillId="0" borderId="7" xfId="0" applyNumberFormat="1" applyFont="1" applyBorder="1" applyAlignment="1">
      <alignment horizontal="left"/>
    </xf>
    <xf numFmtId="0" fontId="0" fillId="0" borderId="7" xfId="0" applyFont="1" applyBorder="1" applyAlignment="1"/>
    <xf numFmtId="0" fontId="0" fillId="0" borderId="38" xfId="0" applyFont="1" applyBorder="1" applyAlignment="1">
      <alignment horizontal="left"/>
    </xf>
    <xf numFmtId="0" fontId="19" fillId="0" borderId="7" xfId="0" applyFont="1" applyBorder="1" applyAlignment="1"/>
    <xf numFmtId="0" fontId="0" fillId="0" borderId="25" xfId="0" applyFont="1" applyBorder="1" applyAlignment="1"/>
    <xf numFmtId="0" fontId="0" fillId="0" borderId="8" xfId="0" applyFont="1" applyBorder="1" applyAlignment="1"/>
    <xf numFmtId="0" fontId="0" fillId="0" borderId="2" xfId="0" applyFont="1" applyBorder="1" applyAlignment="1">
      <alignment horizontal="left"/>
    </xf>
    <xf numFmtId="0" fontId="14" fillId="0" borderId="5" xfId="0" applyFont="1" applyBorder="1" applyAlignment="1">
      <alignment horizontal="left"/>
    </xf>
    <xf numFmtId="0" fontId="14" fillId="0" borderId="4" xfId="0" applyFont="1" applyBorder="1" applyAlignment="1">
      <alignment horizontal="left"/>
    </xf>
    <xf numFmtId="49" fontId="15" fillId="0" borderId="14" xfId="0" applyNumberFormat="1" applyFont="1" applyBorder="1" applyAlignment="1">
      <alignment horizontal="left"/>
    </xf>
    <xf numFmtId="0" fontId="14" fillId="0" borderId="3" xfId="0" applyFont="1" applyBorder="1" applyAlignment="1"/>
    <xf numFmtId="49" fontId="3" fillId="0" borderId="15" xfId="0" applyNumberFormat="1" applyFont="1" applyBorder="1" applyAlignment="1">
      <alignment horizontal="left"/>
    </xf>
    <xf numFmtId="49" fontId="0" fillId="0" borderId="14" xfId="0" applyNumberFormat="1" applyFont="1" applyBorder="1" applyAlignment="1">
      <alignment horizontal="left"/>
    </xf>
    <xf numFmtId="49" fontId="0" fillId="2" borderId="11" xfId="0" applyNumberFormat="1" applyFont="1" applyFill="1" applyBorder="1" applyAlignment="1">
      <alignment horizontal="left" wrapText="1"/>
    </xf>
    <xf numFmtId="49" fontId="0" fillId="0" borderId="11" xfId="0" applyNumberFormat="1" applyFont="1" applyBorder="1" applyAlignment="1">
      <alignment horizontal="left"/>
    </xf>
    <xf numFmtId="49" fontId="4" fillId="3" borderId="0" xfId="0" applyNumberFormat="1" applyFont="1" applyFill="1" applyBorder="1" applyAlignment="1">
      <alignment horizontal="left"/>
    </xf>
    <xf numFmtId="49" fontId="0" fillId="0" borderId="10" xfId="0" applyNumberFormat="1" applyFont="1" applyBorder="1" applyAlignment="1">
      <alignment horizontal="left" wrapText="1"/>
    </xf>
    <xf numFmtId="49" fontId="0" fillId="0" borderId="1" xfId="0" applyNumberFormat="1" applyFont="1" applyBorder="1" applyAlignment="1">
      <alignment horizontal="left"/>
    </xf>
    <xf numFmtId="49" fontId="0" fillId="0" borderId="15" xfId="0" applyNumberFormat="1" applyFont="1" applyBorder="1" applyAlignment="1">
      <alignment horizontal="left"/>
    </xf>
    <xf numFmtId="49" fontId="6" fillId="0" borderId="14" xfId="0" applyNumberFormat="1" applyFont="1" applyBorder="1" applyAlignment="1">
      <alignment horizontal="left"/>
    </xf>
    <xf numFmtId="49" fontId="0" fillId="0" borderId="1" xfId="0" applyNumberFormat="1" applyFont="1" applyBorder="1" applyAlignment="1">
      <alignment horizontal="left" wrapText="1"/>
    </xf>
    <xf numFmtId="0" fontId="0" fillId="2" borderId="1" xfId="0" applyFont="1" applyFill="1" applyBorder="1" applyAlignment="1">
      <alignment horizontal="left"/>
    </xf>
    <xf numFmtId="49" fontId="0" fillId="0" borderId="35" xfId="0" applyNumberFormat="1" applyFont="1" applyBorder="1" applyAlignment="1">
      <alignment horizontal="left" wrapText="1"/>
    </xf>
    <xf numFmtId="49" fontId="0" fillId="2" borderId="1" xfId="0" applyNumberFormat="1" applyFont="1" applyFill="1" applyBorder="1" applyAlignment="1">
      <alignment horizontal="left" wrapText="1"/>
    </xf>
    <xf numFmtId="49" fontId="0" fillId="2" borderId="14" xfId="0" applyNumberFormat="1" applyFont="1" applyFill="1" applyBorder="1" applyAlignment="1">
      <alignment horizontal="left"/>
    </xf>
    <xf numFmtId="49" fontId="0" fillId="0" borderId="18" xfId="0" applyNumberFormat="1" applyFont="1" applyBorder="1" applyAlignment="1">
      <alignment horizontal="left"/>
    </xf>
    <xf numFmtId="49" fontId="0" fillId="0" borderId="22" xfId="0" applyNumberFormat="1" applyFont="1" applyBorder="1" applyAlignment="1">
      <alignment horizontal="left"/>
    </xf>
    <xf numFmtId="49" fontId="3" fillId="0" borderId="9" xfId="0" applyNumberFormat="1" applyFont="1" applyBorder="1" applyAlignment="1">
      <alignment horizontal="left"/>
    </xf>
    <xf numFmtId="49" fontId="0" fillId="2" borderId="18" xfId="0" applyNumberFormat="1" applyFont="1" applyFill="1" applyBorder="1" applyAlignment="1">
      <alignment horizontal="left" wrapText="1"/>
    </xf>
    <xf numFmtId="49" fontId="0" fillId="2" borderId="20" xfId="0" applyNumberFormat="1" applyFont="1" applyFill="1" applyBorder="1" applyAlignment="1">
      <alignment horizontal="left" wrapText="1"/>
    </xf>
    <xf numFmtId="49" fontId="0" fillId="2" borderId="36" xfId="0" applyNumberFormat="1" applyFont="1" applyFill="1" applyBorder="1" applyAlignment="1">
      <alignment horizontal="left" wrapText="1"/>
    </xf>
    <xf numFmtId="49" fontId="0" fillId="0" borderId="18" xfId="0" applyNumberFormat="1" applyFont="1" applyBorder="1" applyAlignment="1">
      <alignment horizontal="left" wrapText="1"/>
    </xf>
    <xf numFmtId="49" fontId="0" fillId="0" borderId="20" xfId="0" applyNumberFormat="1" applyFont="1" applyBorder="1" applyAlignment="1">
      <alignment horizontal="left" wrapText="1"/>
    </xf>
    <xf numFmtId="49" fontId="0" fillId="0" borderId="36" xfId="0" applyNumberFormat="1" applyFont="1" applyBorder="1" applyAlignment="1">
      <alignment horizontal="left" wrapText="1"/>
    </xf>
    <xf numFmtId="49" fontId="0" fillId="0" borderId="22" xfId="0" applyNumberFormat="1" applyFont="1" applyBorder="1" applyAlignment="1">
      <alignment horizontal="left" wrapText="1"/>
    </xf>
    <xf numFmtId="49" fontId="0" fillId="0" borderId="37" xfId="0" applyNumberFormat="1" applyFont="1" applyBorder="1" applyAlignment="1">
      <alignment horizontal="left"/>
    </xf>
    <xf numFmtId="49" fontId="0" fillId="2" borderId="25" xfId="0" applyNumberFormat="1" applyFont="1" applyFill="1" applyBorder="1" applyAlignment="1">
      <alignment horizontal="center" wrapText="1"/>
    </xf>
    <xf numFmtId="49" fontId="0" fillId="2" borderId="38" xfId="0" applyNumberFormat="1" applyFont="1" applyFill="1" applyBorder="1" applyAlignment="1">
      <alignment horizontal="left" wrapText="1"/>
    </xf>
    <xf numFmtId="49" fontId="14" fillId="0" borderId="17" xfId="0" applyNumberFormat="1" applyFont="1" applyBorder="1" applyAlignment="1">
      <alignment horizontal="left"/>
    </xf>
    <xf numFmtId="49" fontId="15" fillId="0" borderId="37" xfId="0" applyNumberFormat="1" applyFont="1" applyBorder="1" applyAlignment="1">
      <alignment horizontal="left" wrapText="1"/>
    </xf>
    <xf numFmtId="49" fontId="14" fillId="2" borderId="11" xfId="0" applyNumberFormat="1" applyFont="1" applyFill="1" applyBorder="1" applyAlignment="1">
      <alignment horizontal="left" wrapText="1"/>
    </xf>
    <xf numFmtId="49" fontId="14" fillId="0" borderId="1" xfId="0" applyNumberFormat="1" applyFont="1" applyBorder="1" applyAlignment="1">
      <alignment horizontal="left"/>
    </xf>
    <xf numFmtId="49" fontId="14" fillId="2" borderId="1" xfId="0" applyNumberFormat="1" applyFont="1" applyFill="1" applyBorder="1" applyAlignment="1">
      <alignment horizontal="left" wrapText="1"/>
    </xf>
    <xf numFmtId="49" fontId="14" fillId="0" borderId="1" xfId="0" applyNumberFormat="1" applyFont="1" applyBorder="1" applyAlignment="1">
      <alignment horizontal="left" wrapText="1"/>
    </xf>
    <xf numFmtId="0" fontId="14" fillId="0" borderId="31" xfId="0" applyFont="1" applyBorder="1" applyAlignment="1">
      <alignment horizontal="left"/>
    </xf>
    <xf numFmtId="49" fontId="16" fillId="2" borderId="14" xfId="0" applyNumberFormat="1" applyFont="1" applyFill="1" applyBorder="1" applyAlignment="1">
      <alignment horizontal="left" wrapText="1"/>
    </xf>
    <xf numFmtId="49" fontId="14" fillId="2" borderId="10" xfId="0" applyNumberFormat="1" applyFont="1" applyFill="1" applyBorder="1" applyAlignment="1">
      <alignment horizontal="left" wrapText="1"/>
    </xf>
    <xf numFmtId="49" fontId="14" fillId="0" borderId="10" xfId="0" applyNumberFormat="1" applyFont="1" applyBorder="1" applyAlignment="1">
      <alignment horizontal="left" wrapText="1"/>
    </xf>
    <xf numFmtId="0" fontId="14" fillId="0" borderId="11" xfId="0" applyFont="1" applyBorder="1" applyAlignment="1">
      <alignment horizontal="left" wrapText="1"/>
    </xf>
    <xf numFmtId="49" fontId="14" fillId="0" borderId="20" xfId="0" applyNumberFormat="1" applyFont="1" applyBorder="1" applyAlignment="1">
      <alignment horizontal="left" wrapText="1"/>
    </xf>
    <xf numFmtId="49" fontId="14" fillId="0" borderId="48" xfId="0" applyNumberFormat="1" applyFont="1" applyBorder="1" applyAlignment="1">
      <alignment horizontal="left" wrapText="1"/>
    </xf>
    <xf numFmtId="49" fontId="14" fillId="0" borderId="18" xfId="0" applyNumberFormat="1" applyFont="1" applyBorder="1" applyAlignment="1">
      <alignment horizontal="left" wrapText="1"/>
    </xf>
    <xf numFmtId="49" fontId="14" fillId="0" borderId="36" xfId="0" applyNumberFormat="1" applyFont="1" applyBorder="1" applyAlignment="1">
      <alignment horizontal="left" wrapText="1"/>
    </xf>
    <xf numFmtId="49" fontId="16" fillId="2" borderId="8" xfId="0" applyNumberFormat="1" applyFont="1" applyFill="1" applyBorder="1" applyAlignment="1">
      <alignment horizontal="left" wrapText="1"/>
    </xf>
    <xf numFmtId="49" fontId="16" fillId="0" borderId="23" xfId="0" applyNumberFormat="1" applyFont="1" applyBorder="1" applyAlignment="1">
      <alignment horizontal="left" wrapText="1"/>
    </xf>
    <xf numFmtId="0" fontId="15" fillId="0" borderId="22" xfId="0" applyFont="1" applyBorder="1" applyAlignment="1">
      <alignment horizontal="left" wrapText="1"/>
    </xf>
    <xf numFmtId="0" fontId="14" fillId="0" borderId="20" xfId="0" applyFont="1" applyBorder="1" applyAlignment="1">
      <alignment wrapText="1"/>
    </xf>
    <xf numFmtId="0" fontId="14" fillId="0" borderId="36" xfId="0" applyFont="1" applyBorder="1" applyAlignment="1">
      <alignment wrapText="1"/>
    </xf>
    <xf numFmtId="49" fontId="14" fillId="2" borderId="11" xfId="0" applyNumberFormat="1" applyFont="1" applyFill="1" applyBorder="1" applyAlignment="1">
      <alignment wrapText="1"/>
    </xf>
    <xf numFmtId="0" fontId="14" fillId="0" borderId="49" xfId="0" applyFont="1" applyBorder="1" applyAlignment="1"/>
    <xf numFmtId="49" fontId="14" fillId="0" borderId="31" xfId="0" applyNumberFormat="1" applyFont="1" applyBorder="1" applyAlignment="1"/>
    <xf numFmtId="0" fontId="16" fillId="2" borderId="25" xfId="0" applyFont="1" applyFill="1" applyBorder="1" applyAlignment="1">
      <alignment horizontal="left" wrapText="1"/>
    </xf>
    <xf numFmtId="0" fontId="16" fillId="0" borderId="50" xfId="0" applyFont="1" applyBorder="1" applyAlignment="1">
      <alignment horizontal="left" wrapText="1"/>
    </xf>
    <xf numFmtId="0" fontId="16" fillId="0" borderId="3" xfId="0" applyFont="1" applyBorder="1" applyAlignment="1">
      <alignment horizontal="left" wrapText="1"/>
    </xf>
    <xf numFmtId="49" fontId="14" fillId="0" borderId="16" xfId="0" applyNumberFormat="1" applyFont="1" applyBorder="1" applyAlignment="1">
      <alignment horizontal="left"/>
    </xf>
    <xf numFmtId="49" fontId="15" fillId="0" borderId="6" xfId="0" applyNumberFormat="1" applyFont="1" applyBorder="1" applyAlignment="1">
      <alignment horizontal="left"/>
    </xf>
    <xf numFmtId="49" fontId="14" fillId="2" borderId="11" xfId="0" applyNumberFormat="1" applyFont="1" applyFill="1" applyBorder="1" applyAlignment="1">
      <alignment horizontal="left"/>
    </xf>
    <xf numFmtId="49" fontId="14" fillId="0" borderId="11" xfId="0" applyNumberFormat="1" applyFont="1" applyBorder="1" applyAlignment="1">
      <alignment horizontal="left"/>
    </xf>
    <xf numFmtId="49" fontId="14" fillId="3" borderId="14" xfId="0" applyNumberFormat="1" applyFont="1" applyFill="1" applyBorder="1" applyAlignment="1">
      <alignment horizontal="left"/>
    </xf>
    <xf numFmtId="49" fontId="14" fillId="0" borderId="44" xfId="0" applyNumberFormat="1" applyFont="1" applyBorder="1" applyAlignment="1">
      <alignment horizontal="left"/>
    </xf>
    <xf numFmtId="49" fontId="14" fillId="2" borderId="13" xfId="0" applyNumberFormat="1" applyFont="1" applyFill="1" applyBorder="1" applyAlignment="1">
      <alignment horizontal="left"/>
    </xf>
    <xf numFmtId="49" fontId="14" fillId="0" borderId="0" xfId="0" applyNumberFormat="1" applyFont="1" applyBorder="1" applyAlignment="1">
      <alignment horizontal="left"/>
    </xf>
    <xf numFmtId="49" fontId="14" fillId="0" borderId="10" xfId="0" applyNumberFormat="1" applyFont="1" applyBorder="1" applyAlignment="1">
      <alignment horizontal="left"/>
    </xf>
    <xf numFmtId="49" fontId="14" fillId="2" borderId="31" xfId="0" applyNumberFormat="1" applyFont="1" applyFill="1" applyBorder="1" applyAlignment="1">
      <alignment horizontal="left"/>
    </xf>
    <xf numFmtId="49" fontId="14" fillId="2" borderId="43" xfId="0" applyNumberFormat="1" applyFont="1" applyFill="1" applyBorder="1" applyAlignment="1">
      <alignment horizontal="left"/>
    </xf>
    <xf numFmtId="49" fontId="14" fillId="0" borderId="15" xfId="0" applyNumberFormat="1" applyFont="1" applyBorder="1" applyAlignment="1">
      <alignment horizontal="left"/>
    </xf>
    <xf numFmtId="49" fontId="14" fillId="0" borderId="3" xfId="0" applyNumberFormat="1" applyFont="1" applyBorder="1" applyAlignment="1">
      <alignment horizontal="left"/>
    </xf>
    <xf numFmtId="49" fontId="14" fillId="2" borderId="19" xfId="0" applyNumberFormat="1" applyFont="1" applyFill="1" applyBorder="1" applyAlignment="1">
      <alignment horizontal="left"/>
    </xf>
    <xf numFmtId="49" fontId="14" fillId="2" borderId="20" xfId="0" applyNumberFormat="1" applyFont="1" applyFill="1" applyBorder="1" applyAlignment="1">
      <alignment horizontal="left"/>
    </xf>
    <xf numFmtId="49" fontId="14" fillId="2" borderId="21" xfId="0" applyNumberFormat="1" applyFont="1" applyFill="1" applyBorder="1" applyAlignment="1">
      <alignment horizontal="left"/>
    </xf>
    <xf numFmtId="49" fontId="14" fillId="0" borderId="18" xfId="0" applyNumberFormat="1" applyFont="1" applyBorder="1" applyAlignment="1">
      <alignment horizontal="left"/>
    </xf>
    <xf numFmtId="49" fontId="14" fillId="0" borderId="20" xfId="0" applyNumberFormat="1" applyFont="1" applyBorder="1" applyAlignment="1">
      <alignment horizontal="left"/>
    </xf>
    <xf numFmtId="49" fontId="14" fillId="0" borderId="21" xfId="0" applyNumberFormat="1" applyFont="1" applyBorder="1" applyAlignment="1">
      <alignment horizontal="left"/>
    </xf>
    <xf numFmtId="49" fontId="14" fillId="2" borderId="50" xfId="0" applyNumberFormat="1" applyFont="1" applyFill="1" applyBorder="1" applyAlignment="1">
      <alignment horizontal="left"/>
    </xf>
    <xf numFmtId="49" fontId="14" fillId="2" borderId="17" xfId="0" applyNumberFormat="1" applyFont="1" applyFill="1" applyBorder="1" applyAlignment="1">
      <alignment horizontal="left"/>
    </xf>
    <xf numFmtId="49" fontId="14" fillId="2" borderId="40" xfId="0" applyNumberFormat="1" applyFont="1" applyFill="1" applyBorder="1" applyAlignment="1">
      <alignment horizontal="left"/>
    </xf>
    <xf numFmtId="49" fontId="14" fillId="2" borderId="26" xfId="0" applyNumberFormat="1" applyFont="1" applyFill="1" applyBorder="1" applyAlignment="1">
      <alignment horizontal="left"/>
    </xf>
    <xf numFmtId="49" fontId="14" fillId="2" borderId="38" xfId="0" applyNumberFormat="1" applyFont="1" applyFill="1" applyBorder="1" applyAlignment="1">
      <alignment horizontal="left"/>
    </xf>
    <xf numFmtId="49" fontId="14" fillId="3" borderId="38" xfId="0" applyNumberFormat="1" applyFont="1" applyFill="1" applyBorder="1" applyAlignment="1">
      <alignment horizontal="left"/>
    </xf>
    <xf numFmtId="49" fontId="14" fillId="3" borderId="53" xfId="0" applyNumberFormat="1" applyFont="1" applyFill="1" applyBorder="1" applyAlignment="1">
      <alignment horizontal="left"/>
    </xf>
    <xf numFmtId="49" fontId="14" fillId="3" borderId="55" xfId="0" applyNumberFormat="1" applyFont="1" applyFill="1" applyBorder="1" applyAlignment="1">
      <alignment horizontal="left"/>
    </xf>
    <xf numFmtId="49" fontId="14" fillId="2" borderId="48" xfId="0" applyNumberFormat="1" applyFont="1" applyFill="1" applyBorder="1" applyAlignment="1">
      <alignment horizontal="left"/>
    </xf>
    <xf numFmtId="49" fontId="14" fillId="8" borderId="56" xfId="0" applyNumberFormat="1" applyFont="1" applyFill="1" applyBorder="1" applyAlignment="1">
      <alignment horizontal="left"/>
    </xf>
    <xf numFmtId="49" fontId="14" fillId="9" borderId="55" xfId="0" applyNumberFormat="1" applyFont="1" applyFill="1" applyBorder="1" applyAlignment="1">
      <alignment horizontal="left"/>
    </xf>
    <xf numFmtId="0" fontId="14" fillId="9" borderId="29" xfId="0" applyFont="1" applyFill="1" applyBorder="1" applyAlignment="1"/>
    <xf numFmtId="49" fontId="14" fillId="3" borderId="24" xfId="0" applyNumberFormat="1" applyFont="1" applyFill="1" applyBorder="1" applyAlignment="1">
      <alignment horizontal="left"/>
    </xf>
    <xf numFmtId="49" fontId="14" fillId="9" borderId="53" xfId="0" applyNumberFormat="1" applyFont="1" applyFill="1" applyBorder="1" applyAlignment="1">
      <alignment horizontal="left"/>
    </xf>
    <xf numFmtId="49" fontId="14" fillId="10" borderId="39" xfId="0" applyNumberFormat="1" applyFont="1" applyFill="1" applyBorder="1" applyAlignment="1">
      <alignment horizontal="left"/>
    </xf>
    <xf numFmtId="49" fontId="14" fillId="10" borderId="20" xfId="0" applyNumberFormat="1" applyFont="1" applyFill="1" applyBorder="1" applyAlignment="1">
      <alignment horizontal="left"/>
    </xf>
    <xf numFmtId="49" fontId="14" fillId="10" borderId="55" xfId="0" applyNumberFormat="1" applyFont="1" applyFill="1" applyBorder="1" applyAlignment="1">
      <alignment horizontal="left"/>
    </xf>
    <xf numFmtId="49" fontId="14" fillId="10" borderId="24" xfId="0" applyNumberFormat="1" applyFont="1" applyFill="1" applyBorder="1" applyAlignment="1">
      <alignment horizontal="left"/>
    </xf>
    <xf numFmtId="49" fontId="14" fillId="10" borderId="26" xfId="0" applyNumberFormat="1" applyFont="1" applyFill="1" applyBorder="1" applyAlignment="1">
      <alignment horizontal="left"/>
    </xf>
    <xf numFmtId="49" fontId="14" fillId="10" borderId="28" xfId="0" applyNumberFormat="1" applyFont="1" applyFill="1" applyBorder="1" applyAlignment="1">
      <alignment horizontal="left"/>
    </xf>
    <xf numFmtId="49" fontId="15" fillId="0" borderId="16" xfId="0" applyNumberFormat="1" applyFont="1" applyBorder="1" applyAlignment="1">
      <alignment horizontal="left"/>
    </xf>
    <xf numFmtId="49" fontId="14" fillId="2" borderId="1" xfId="0" applyNumberFormat="1" applyFont="1" applyFill="1" applyBorder="1" applyAlignment="1">
      <alignment horizontal="left"/>
    </xf>
    <xf numFmtId="49" fontId="14" fillId="0" borderId="31" xfId="0" applyNumberFormat="1" applyFont="1" applyBorder="1" applyAlignment="1">
      <alignment horizontal="left"/>
    </xf>
    <xf numFmtId="49" fontId="14" fillId="0" borderId="42" xfId="0" applyNumberFormat="1" applyFont="1" applyBorder="1" applyAlignment="1">
      <alignment horizontal="left"/>
    </xf>
    <xf numFmtId="49" fontId="14" fillId="0" borderId="26" xfId="0" applyNumberFormat="1" applyFont="1" applyBorder="1" applyAlignment="1">
      <alignment horizontal="left"/>
    </xf>
    <xf numFmtId="49" fontId="14" fillId="0" borderId="41" xfId="0" applyNumberFormat="1" applyFont="1" applyBorder="1" applyAlignment="1">
      <alignment horizontal="left"/>
    </xf>
    <xf numFmtId="49" fontId="14" fillId="0" borderId="22" xfId="0" applyNumberFormat="1" applyFont="1" applyBorder="1" applyAlignment="1">
      <alignment horizontal="left"/>
    </xf>
    <xf numFmtId="49" fontId="14" fillId="0" borderId="48" xfId="0" applyNumberFormat="1" applyFont="1" applyBorder="1" applyAlignment="1">
      <alignment horizontal="left"/>
    </xf>
    <xf numFmtId="49" fontId="14" fillId="0" borderId="56" xfId="0" applyNumberFormat="1" applyFont="1" applyBorder="1" applyAlignment="1">
      <alignment horizontal="left"/>
    </xf>
    <xf numFmtId="49" fontId="14" fillId="0" borderId="36" xfId="0" applyNumberFormat="1" applyFont="1" applyBorder="1" applyAlignment="1">
      <alignment horizontal="left"/>
    </xf>
    <xf numFmtId="49" fontId="16" fillId="0" borderId="18" xfId="0" applyNumberFormat="1" applyFont="1" applyBorder="1" applyAlignment="1">
      <alignment horizontal="left"/>
    </xf>
    <xf numFmtId="49" fontId="16" fillId="0" borderId="20" xfId="0" applyNumberFormat="1" applyFont="1" applyBorder="1" applyAlignment="1">
      <alignment horizontal="left"/>
    </xf>
    <xf numFmtId="49" fontId="16" fillId="0" borderId="21" xfId="0" applyNumberFormat="1" applyFont="1" applyBorder="1" applyAlignment="1">
      <alignment horizontal="left"/>
    </xf>
    <xf numFmtId="49" fontId="14" fillId="0" borderId="19" xfId="0" applyNumberFormat="1" applyFont="1" applyBorder="1" applyAlignment="1">
      <alignment horizontal="left"/>
    </xf>
    <xf numFmtId="49" fontId="14" fillId="2" borderId="39" xfId="0" applyNumberFormat="1" applyFont="1" applyFill="1" applyBorder="1" applyAlignment="1">
      <alignment horizontal="left"/>
    </xf>
    <xf numFmtId="49" fontId="16" fillId="0" borderId="6" xfId="0" applyNumberFormat="1" applyFont="1" applyBorder="1" applyAlignment="1">
      <alignment horizontal="left" wrapText="1"/>
    </xf>
    <xf numFmtId="49" fontId="14" fillId="0" borderId="11" xfId="0" applyNumberFormat="1" applyFont="1" applyBorder="1" applyAlignment="1">
      <alignment horizontal="left" wrapText="1"/>
    </xf>
    <xf numFmtId="49" fontId="14" fillId="2" borderId="51" xfId="0" applyNumberFormat="1" applyFont="1" applyFill="1" applyBorder="1" applyAlignment="1">
      <alignment horizontal="left" wrapText="1"/>
    </xf>
    <xf numFmtId="49" fontId="14" fillId="2" borderId="14" xfId="0" applyNumberFormat="1" applyFont="1" applyFill="1" applyBorder="1" applyAlignment="1">
      <alignment horizontal="left" wrapText="1"/>
    </xf>
    <xf numFmtId="0" fontId="14" fillId="0" borderId="14" xfId="0" applyFont="1" applyBorder="1" applyAlignment="1">
      <alignment wrapText="1"/>
    </xf>
    <xf numFmtId="0" fontId="14" fillId="0" borderId="1" xfId="0" applyFont="1" applyBorder="1" applyAlignment="1"/>
    <xf numFmtId="49" fontId="14" fillId="2" borderId="15" xfId="0" applyNumberFormat="1" applyFont="1" applyFill="1" applyBorder="1" applyAlignment="1">
      <alignment horizontal="left" wrapText="1"/>
    </xf>
    <xf numFmtId="49" fontId="16" fillId="2" borderId="34" xfId="0" applyNumberFormat="1" applyFont="1" applyFill="1" applyBorder="1" applyAlignment="1">
      <alignment horizontal="left" vertical="top" wrapText="1"/>
    </xf>
    <xf numFmtId="49" fontId="14" fillId="0" borderId="39" xfId="0" applyNumberFormat="1" applyFont="1" applyBorder="1" applyAlignment="1">
      <alignment horizontal="left" wrapText="1"/>
    </xf>
    <xf numFmtId="49" fontId="14" fillId="2" borderId="56" xfId="0" applyNumberFormat="1" applyFont="1" applyFill="1" applyBorder="1" applyAlignment="1">
      <alignment horizontal="left" wrapText="1"/>
    </xf>
    <xf numFmtId="49" fontId="14" fillId="2" borderId="24" xfId="0" applyNumberFormat="1" applyFont="1" applyFill="1" applyBorder="1" applyAlignment="1">
      <alignment horizontal="left" wrapText="1"/>
    </xf>
    <xf numFmtId="49" fontId="14" fillId="2" borderId="26" xfId="0" applyNumberFormat="1" applyFont="1" applyFill="1" applyBorder="1" applyAlignment="1">
      <alignment horizontal="left" wrapText="1"/>
    </xf>
    <xf numFmtId="0" fontId="16" fillId="2" borderId="53" xfId="0" applyFont="1" applyFill="1" applyBorder="1" applyAlignment="1">
      <alignment horizontal="left" wrapText="1"/>
    </xf>
    <xf numFmtId="49" fontId="14" fillId="0" borderId="9" xfId="0" applyNumberFormat="1" applyFont="1" applyBorder="1" applyAlignment="1">
      <alignment horizontal="left" wrapText="1"/>
    </xf>
    <xf numFmtId="49" fontId="14" fillId="2" borderId="20" xfId="0" applyNumberFormat="1" applyFont="1" applyFill="1" applyBorder="1" applyAlignment="1">
      <alignment horizontal="left" wrapText="1"/>
    </xf>
    <xf numFmtId="49" fontId="16" fillId="2" borderId="17" xfId="0" applyNumberFormat="1" applyFont="1" applyFill="1" applyBorder="1" applyAlignment="1">
      <alignment horizontal="left" wrapText="1"/>
    </xf>
    <xf numFmtId="49" fontId="16" fillId="2" borderId="16" xfId="0" applyNumberFormat="1" applyFont="1" applyFill="1" applyBorder="1" applyAlignment="1">
      <alignment horizontal="left" wrapText="1"/>
    </xf>
    <xf numFmtId="49" fontId="16" fillId="0" borderId="20" xfId="0" applyNumberFormat="1" applyFont="1" applyBorder="1" applyAlignment="1">
      <alignment horizontal="left" wrapText="1"/>
    </xf>
    <xf numFmtId="49" fontId="14" fillId="0" borderId="49" xfId="0" applyNumberFormat="1" applyFont="1" applyBorder="1" applyAlignment="1">
      <alignment horizontal="left" wrapText="1"/>
    </xf>
    <xf numFmtId="49" fontId="16" fillId="2" borderId="56" xfId="0" applyNumberFormat="1" applyFont="1" applyFill="1" applyBorder="1" applyAlignment="1">
      <alignment horizontal="left" wrapText="1"/>
    </xf>
    <xf numFmtId="49" fontId="14" fillId="2" borderId="17" xfId="0" applyNumberFormat="1" applyFont="1" applyFill="1" applyBorder="1" applyAlignment="1">
      <alignment horizontal="left" wrapText="1"/>
    </xf>
    <xf numFmtId="49" fontId="14" fillId="2" borderId="21" xfId="0" applyNumberFormat="1" applyFont="1" applyFill="1" applyBorder="1" applyAlignment="1">
      <alignment horizontal="left" wrapText="1"/>
    </xf>
    <xf numFmtId="0" fontId="16" fillId="2" borderId="17" xfId="0" applyFont="1" applyFill="1" applyBorder="1" applyAlignment="1">
      <alignment horizontal="left" wrapText="1"/>
    </xf>
    <xf numFmtId="49" fontId="14" fillId="0" borderId="50" xfId="0" applyNumberFormat="1" applyFont="1" applyBorder="1" applyAlignment="1">
      <alignment wrapText="1"/>
    </xf>
    <xf numFmtId="49" fontId="14" fillId="0" borderId="49" xfId="0" applyNumberFormat="1" applyFont="1" applyBorder="1" applyAlignment="1">
      <alignment wrapText="1"/>
    </xf>
    <xf numFmtId="49" fontId="14" fillId="0" borderId="3" xfId="0" applyNumberFormat="1" applyFont="1" applyBorder="1" applyAlignment="1">
      <alignment wrapText="1"/>
    </xf>
    <xf numFmtId="49" fontId="16" fillId="3" borderId="39" xfId="0" applyNumberFormat="1" applyFont="1" applyFill="1" applyBorder="1" applyAlignment="1">
      <alignment wrapText="1"/>
    </xf>
    <xf numFmtId="49" fontId="16" fillId="3" borderId="19" xfId="0" applyNumberFormat="1" applyFont="1" applyFill="1" applyBorder="1" applyAlignment="1">
      <alignment wrapText="1"/>
    </xf>
    <xf numFmtId="49" fontId="14" fillId="3" borderId="21" xfId="0" applyNumberFormat="1" applyFont="1" applyFill="1" applyBorder="1" applyAlignment="1">
      <alignment wrapText="1"/>
    </xf>
    <xf numFmtId="49" fontId="14" fillId="3" borderId="19" xfId="0" applyNumberFormat="1" applyFont="1" applyFill="1" applyBorder="1" applyAlignment="1">
      <alignment horizontal="left" wrapText="1"/>
    </xf>
    <xf numFmtId="49" fontId="14" fillId="3" borderId="19" xfId="0" applyNumberFormat="1" applyFont="1" applyFill="1" applyBorder="1" applyAlignment="1">
      <alignment wrapText="1"/>
    </xf>
    <xf numFmtId="49" fontId="3" fillId="0" borderId="10" xfId="0" applyNumberFormat="1" applyFont="1" applyBorder="1" applyAlignment="1">
      <alignment horizontal="left"/>
    </xf>
    <xf numFmtId="0" fontId="3" fillId="0" borderId="35" xfId="0" applyFont="1" applyBorder="1" applyAlignment="1"/>
    <xf numFmtId="0" fontId="0" fillId="2" borderId="4" xfId="0" applyFont="1" applyFill="1" applyBorder="1" applyAlignment="1"/>
    <xf numFmtId="0" fontId="0" fillId="0" borderId="5" xfId="0" applyFont="1" applyBorder="1" applyAlignment="1"/>
    <xf numFmtId="0" fontId="0" fillId="2" borderId="57" xfId="0" applyFont="1" applyFill="1" applyBorder="1" applyAlignment="1">
      <alignment horizontal="left" wrapText="1"/>
    </xf>
    <xf numFmtId="0" fontId="0" fillId="0" borderId="0" xfId="0" applyFont="1" applyBorder="1" applyAlignment="1"/>
    <xf numFmtId="49" fontId="16" fillId="0" borderId="5" xfId="0" applyNumberFormat="1" applyFont="1" applyBorder="1" applyAlignment="1">
      <alignment horizontal="left"/>
    </xf>
    <xf numFmtId="0" fontId="16" fillId="0" borderId="5" xfId="0" applyFont="1" applyBorder="1" applyAlignment="1">
      <alignment horizontal="left"/>
    </xf>
    <xf numFmtId="0" fontId="14" fillId="2" borderId="5" xfId="0" applyFont="1" applyFill="1" applyBorder="1" applyAlignment="1">
      <alignment horizontal="left"/>
    </xf>
    <xf numFmtId="0" fontId="14" fillId="0" borderId="5" xfId="0" applyFont="1" applyBorder="1" applyAlignment="1">
      <alignment horizontal="left"/>
    </xf>
    <xf numFmtId="0" fontId="14" fillId="0" borderId="5" xfId="0" applyFont="1" applyBorder="1" applyAlignment="1">
      <alignment horizontal="left" wrapText="1"/>
    </xf>
    <xf numFmtId="0" fontId="14" fillId="0" borderId="0" xfId="0" applyFont="1" applyBorder="1" applyAlignment="1">
      <alignment horizontal="left" vertical="top" wrapText="1"/>
    </xf>
    <xf numFmtId="49" fontId="0" fillId="0" borderId="67" xfId="0" applyNumberFormat="1" applyFont="1" applyBorder="1" applyAlignment="1">
      <alignment horizontal="left"/>
    </xf>
    <xf numFmtId="0" fontId="0" fillId="0" borderId="67" xfId="0" applyFont="1" applyBorder="1" applyAlignment="1">
      <alignment horizontal="left" vertical="center"/>
    </xf>
    <xf numFmtId="0" fontId="2" fillId="0" borderId="1" xfId="0" applyFont="1" applyBorder="1" applyAlignment="1"/>
    <xf numFmtId="49" fontId="2" fillId="0" borderId="9" xfId="0" applyNumberFormat="1" applyFont="1" applyBorder="1" applyAlignment="1">
      <alignment horizontal="left" wrapText="1"/>
    </xf>
    <xf numFmtId="0" fontId="0" fillId="0" borderId="0" xfId="0" applyBorder="1"/>
    <xf numFmtId="49" fontId="2" fillId="0" borderId="69" xfId="0" applyNumberFormat="1" applyFont="1" applyBorder="1" applyAlignment="1">
      <alignment horizontal="left" wrapText="1"/>
    </xf>
    <xf numFmtId="0" fontId="0" fillId="0" borderId="69" xfId="0" applyFont="1" applyBorder="1" applyAlignment="1"/>
    <xf numFmtId="49" fontId="21" fillId="0" borderId="23" xfId="0" applyNumberFormat="1" applyFont="1" applyBorder="1" applyAlignment="1"/>
    <xf numFmtId="49" fontId="21" fillId="0" borderId="0" xfId="0" applyNumberFormat="1" applyFont="1" applyAlignment="1"/>
    <xf numFmtId="49" fontId="21" fillId="0" borderId="23" xfId="0" applyNumberFormat="1" applyFont="1" applyBorder="1" applyAlignment="1">
      <alignment vertical="top"/>
    </xf>
    <xf numFmtId="49" fontId="21" fillId="0" borderId="0" xfId="0" applyNumberFormat="1" applyFont="1" applyAlignment="1">
      <alignment vertical="top"/>
    </xf>
    <xf numFmtId="49" fontId="21" fillId="0" borderId="31" xfId="0" applyNumberFormat="1" applyFont="1" applyBorder="1" applyAlignment="1">
      <alignment vertical="top"/>
    </xf>
    <xf numFmtId="49" fontId="21" fillId="0" borderId="24" xfId="0" applyNumberFormat="1" applyFont="1" applyBorder="1" applyAlignment="1"/>
    <xf numFmtId="49" fontId="21" fillId="0" borderId="32" xfId="0" applyNumberFormat="1" applyFont="1" applyBorder="1" applyAlignment="1"/>
    <xf numFmtId="49" fontId="21" fillId="0" borderId="31" xfId="0" applyNumberFormat="1" applyFont="1" applyBorder="1" applyAlignment="1"/>
    <xf numFmtId="49" fontId="22" fillId="0" borderId="19" xfId="0" applyNumberFormat="1" applyFont="1" applyBorder="1" applyAlignment="1"/>
    <xf numFmtId="49" fontId="21" fillId="0" borderId="26" xfId="0" applyNumberFormat="1" applyFont="1" applyBorder="1" applyAlignment="1"/>
    <xf numFmtId="49" fontId="21" fillId="0" borderId="29" xfId="0" applyNumberFormat="1" applyFont="1" applyBorder="1"/>
    <xf numFmtId="49" fontId="21" fillId="0" borderId="29" xfId="0" applyNumberFormat="1" applyFont="1" applyBorder="1" applyAlignment="1"/>
    <xf numFmtId="49" fontId="21" fillId="0" borderId="33" xfId="0" applyNumberFormat="1" applyFont="1" applyBorder="1"/>
    <xf numFmtId="49" fontId="21" fillId="0" borderId="33" xfId="0" applyNumberFormat="1" applyFont="1" applyBorder="1" applyAlignment="1"/>
    <xf numFmtId="49" fontId="21" fillId="0" borderId="2" xfId="0" applyNumberFormat="1" applyFont="1" applyBorder="1" applyAlignment="1">
      <alignment horizontal="left"/>
    </xf>
    <xf numFmtId="0" fontId="21" fillId="0" borderId="0" xfId="0" applyFont="1"/>
    <xf numFmtId="49" fontId="21" fillId="0" borderId="6" xfId="0" applyNumberFormat="1" applyFont="1" applyBorder="1" applyAlignment="1"/>
    <xf numFmtId="49" fontId="21" fillId="0" borderId="1" xfId="0" applyNumberFormat="1" applyFont="1" applyBorder="1" applyAlignment="1"/>
    <xf numFmtId="49" fontId="21" fillId="0" borderId="28" xfId="0" applyNumberFormat="1" applyFont="1" applyBorder="1" applyAlignment="1">
      <alignment horizontal="left" wrapText="1"/>
    </xf>
    <xf numFmtId="49" fontId="21" fillId="0" borderId="24" xfId="0" applyNumberFormat="1" applyFont="1" applyBorder="1" applyAlignment="1">
      <alignment horizontal="left" wrapText="1"/>
    </xf>
    <xf numFmtId="49" fontId="21" fillId="0" borderId="43" xfId="0" applyNumberFormat="1" applyFont="1" applyBorder="1" applyAlignment="1"/>
    <xf numFmtId="49" fontId="21" fillId="0" borderId="52" xfId="0" applyNumberFormat="1" applyFont="1" applyBorder="1" applyAlignment="1"/>
    <xf numFmtId="49" fontId="21" fillId="0" borderId="52" xfId="0" applyNumberFormat="1" applyFont="1" applyBorder="1" applyAlignment="1">
      <alignment vertical="top"/>
    </xf>
    <xf numFmtId="49" fontId="21" fillId="0" borderId="37" xfId="0" applyNumberFormat="1" applyFont="1" applyBorder="1" applyAlignment="1">
      <alignment vertical="top"/>
    </xf>
    <xf numFmtId="49" fontId="21" fillId="0" borderId="38" xfId="0" applyNumberFormat="1" applyFont="1" applyBorder="1" applyAlignment="1"/>
    <xf numFmtId="49" fontId="21" fillId="0" borderId="6" xfId="0" applyNumberFormat="1" applyFont="1" applyBorder="1" applyAlignment="1">
      <alignment horizontal="left"/>
    </xf>
    <xf numFmtId="49" fontId="21" fillId="0" borderId="54" xfId="0" applyNumberFormat="1" applyFont="1" applyBorder="1" applyAlignment="1">
      <alignment horizontal="left" vertical="top"/>
    </xf>
    <xf numFmtId="49" fontId="21" fillId="0" borderId="51" xfId="0" applyNumberFormat="1" applyFont="1" applyBorder="1" applyAlignment="1"/>
    <xf numFmtId="49" fontId="21" fillId="0" borderId="53" xfId="0" applyNumberFormat="1" applyFont="1" applyBorder="1" applyAlignment="1">
      <alignment vertical="top"/>
    </xf>
    <xf numFmtId="49" fontId="21" fillId="0" borderId="53" xfId="0" applyNumberFormat="1" applyFont="1" applyBorder="1" applyAlignment="1"/>
    <xf numFmtId="49" fontId="21" fillId="0" borderId="53" xfId="0" applyNumberFormat="1" applyFont="1" applyBorder="1" applyAlignment="1">
      <alignment horizontal="left"/>
    </xf>
    <xf numFmtId="49" fontId="21" fillId="0" borderId="65" xfId="0" applyNumberFormat="1" applyFont="1" applyBorder="1" applyAlignment="1"/>
    <xf numFmtId="49" fontId="14" fillId="2" borderId="33" xfId="0" applyNumberFormat="1" applyFont="1" applyFill="1" applyBorder="1" applyAlignment="1">
      <alignment horizontal="left" wrapText="1"/>
    </xf>
    <xf numFmtId="0" fontId="14" fillId="0" borderId="0" xfId="0" applyFont="1" applyBorder="1"/>
    <xf numFmtId="49" fontId="14" fillId="2" borderId="16" xfId="0" applyNumberFormat="1" applyFont="1" applyFill="1" applyBorder="1" applyAlignment="1">
      <alignment horizontal="left" wrapText="1"/>
    </xf>
    <xf numFmtId="49" fontId="14" fillId="2" borderId="22" xfId="0" applyNumberFormat="1" applyFont="1" applyFill="1" applyBorder="1" applyAlignment="1">
      <alignment horizontal="left" wrapText="1"/>
    </xf>
    <xf numFmtId="0" fontId="14" fillId="2" borderId="72" xfId="0" applyFont="1" applyFill="1" applyBorder="1" applyAlignment="1">
      <alignment wrapText="1"/>
    </xf>
    <xf numFmtId="0" fontId="14" fillId="2" borderId="67" xfId="0" applyFont="1" applyFill="1" applyBorder="1" applyAlignment="1">
      <alignment wrapText="1"/>
    </xf>
    <xf numFmtId="49" fontId="21" fillId="0" borderId="51" xfId="0" applyNumberFormat="1" applyFont="1" applyBorder="1" applyAlignment="1">
      <alignment vertical="top"/>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FF2CC"/>
      <rgbColor rgb="FFEFEFEF"/>
      <rgbColor rgb="FF660066"/>
      <rgbColor rgb="FFFF8080"/>
      <rgbColor rgb="FF1155CC"/>
      <rgbColor rgb="FFCCCCCC"/>
      <rgbColor rgb="FF000080"/>
      <rgbColor rgb="FFFF00FF"/>
      <rgbColor rgb="FFFFFF00"/>
      <rgbColor rgb="FF00FFFF"/>
      <rgbColor rgb="FF800080"/>
      <rgbColor rgb="FF800000"/>
      <rgbColor rgb="FF008080"/>
      <rgbColor rgb="FF0000FF"/>
      <rgbColor rgb="FF00CCFF"/>
      <rgbColor rgb="FFF3F3F3"/>
      <rgbColor rgb="FFD9D9D9"/>
      <rgbColor rgb="FFFEF2CD"/>
      <rgbColor rgb="FF99CCFF"/>
      <rgbColor rgb="FFFF99CC"/>
      <rgbColor rgb="FFCC99FF"/>
      <rgbColor rgb="FFFFE5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8" Type="http://schemas.openxmlformats.org/officeDocument/2006/relationships/hyperlink" Target="https://doi.org/10.1186/s12915-019-0643-7" TargetMode="External"/><Relationship Id="rId3" Type="http://schemas.openxmlformats.org/officeDocument/2006/relationships/hyperlink" Target="https://doi.org/10.1038/s41467-020-16801-9" TargetMode="External"/><Relationship Id="rId7" Type="http://schemas.openxmlformats.org/officeDocument/2006/relationships/hyperlink" Target="https://doi.org/10.1534/g3.120.401411" TargetMode="External"/><Relationship Id="rId12" Type="http://schemas.openxmlformats.org/officeDocument/2006/relationships/hyperlink" Target="https://doi.org/10.3389/fgene.2020.00535" TargetMode="External"/><Relationship Id="rId2" Type="http://schemas.openxmlformats.org/officeDocument/2006/relationships/hyperlink" Target="https://doi.org/10.1093/gigascience/giz069" TargetMode="External"/><Relationship Id="rId1" Type="http://schemas.openxmlformats.org/officeDocument/2006/relationships/hyperlink" Target="https://doi.org/10.1038/s41559-019-0853-y" TargetMode="External"/><Relationship Id="rId6" Type="http://schemas.openxmlformats.org/officeDocument/2006/relationships/hyperlink" Target="https://doi.org/10.1038/s41559-018-0719-8" TargetMode="External"/><Relationship Id="rId11" Type="http://schemas.openxmlformats.org/officeDocument/2006/relationships/hyperlink" Target="http://www.zoores.ac.cn/en/article/doi/10.24272/j.issn.2095-8137.2020.258" TargetMode="External"/><Relationship Id="rId5" Type="http://schemas.openxmlformats.org/officeDocument/2006/relationships/hyperlink" Target="https://doi.org/10.1038/nature08830" TargetMode="External"/><Relationship Id="rId10" Type="http://schemas.openxmlformats.org/officeDocument/2006/relationships/hyperlink" Target="https://doi.org/10.1093/gigascience/giaa036" TargetMode="External"/><Relationship Id="rId4" Type="http://schemas.openxmlformats.org/officeDocument/2006/relationships/hyperlink" Target="https://doi.org/10.1038/s41467-018-08242-2" TargetMode="External"/><Relationship Id="rId9" Type="http://schemas.openxmlformats.org/officeDocument/2006/relationships/hyperlink" Target="https://doi.org/10.1038/s41559-019-0833-2"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ncbi.nlm.nih.gov/Taxonomy/Browser/wwwtax.cgi?id=2039481" TargetMode="External"/><Relationship Id="rId671" Type="http://schemas.openxmlformats.org/officeDocument/2006/relationships/hyperlink" Target="https://doi.org/10.1038/s41559-019-0833-2" TargetMode="External"/><Relationship Id="rId769" Type="http://schemas.openxmlformats.org/officeDocument/2006/relationships/hyperlink" Target="https://www.ncbi.nlm.nih.gov/Taxonomy/Browser/wwwtax.cgi?id=252671" TargetMode="External"/><Relationship Id="rId21" Type="http://schemas.openxmlformats.org/officeDocument/2006/relationships/hyperlink" Target="https://trace.ncbi.nlm.nih.gov/Traces/sra/sra.cgi?view=run_browser&amp;run=SRR7992474" TargetMode="External"/><Relationship Id="rId324" Type="http://schemas.openxmlformats.org/officeDocument/2006/relationships/hyperlink" Target="https://trace.ncbi.nlm.nih.gov/Traces/sra/sra.cgi?view=run_browser&amp;run=SRR5168114" TargetMode="External"/><Relationship Id="rId531" Type="http://schemas.openxmlformats.org/officeDocument/2006/relationships/hyperlink" Target="https://doi.org/10.1038/s41559-019-0833-2" TargetMode="External"/><Relationship Id="rId629" Type="http://schemas.openxmlformats.org/officeDocument/2006/relationships/hyperlink" Target="https://www.ncbi.nlm.nih.gov/Taxonomy/Browser/wwwtax.cgi?id=252671" TargetMode="External"/><Relationship Id="rId170" Type="http://schemas.openxmlformats.org/officeDocument/2006/relationships/hyperlink" Target="https://trace.ncbi.nlm.nih.gov/Traces/sra/sra.cgi?view=run_browser&amp;run=SRR6298207" TargetMode="External"/><Relationship Id="rId836" Type="http://schemas.openxmlformats.org/officeDocument/2006/relationships/hyperlink" Target="https://trace.ncbi.nlm.nih.gov/Traces/sra/sra.cgi?view=run_browser&amp;run=ERR3015075" TargetMode="External"/><Relationship Id="rId268" Type="http://schemas.openxmlformats.org/officeDocument/2006/relationships/hyperlink" Target="https://trace.ncbi.nlm.nih.gov/Traces/sra/sra.cgi?view=run_browser&amp;run=SRR8382007" TargetMode="External"/><Relationship Id="rId475" Type="http://schemas.openxmlformats.org/officeDocument/2006/relationships/hyperlink" Target="https://trace.ncbi.nlm.nih.gov/Traces/sra/sra.cgi?view=run_browser&amp;run=SRR000370" TargetMode="External"/><Relationship Id="rId682" Type="http://schemas.openxmlformats.org/officeDocument/2006/relationships/hyperlink" Target="https://doi.org/10.1038/s41559-019-0833-2" TargetMode="External"/><Relationship Id="rId32" Type="http://schemas.openxmlformats.org/officeDocument/2006/relationships/hyperlink" Target="https://doi.org/10.1038/s41559-019-0853-y" TargetMode="External"/><Relationship Id="rId128" Type="http://schemas.openxmlformats.org/officeDocument/2006/relationships/hyperlink" Target="https://trace.ncbi.nlm.nih.gov/Traces/sra/sra.cgi?view=run_browser&amp;run=SRR12549609" TargetMode="External"/><Relationship Id="rId335" Type="http://schemas.openxmlformats.org/officeDocument/2006/relationships/hyperlink" Target="https://trace.ncbi.nlm.nih.gov/Traces/sra/sra.cgi?view=run_browser&amp;run=SRR7908812" TargetMode="External"/><Relationship Id="rId542" Type="http://schemas.openxmlformats.org/officeDocument/2006/relationships/hyperlink" Target="https://doi.org/10.1038/s41559-019-0833-2" TargetMode="External"/><Relationship Id="rId181" Type="http://schemas.openxmlformats.org/officeDocument/2006/relationships/hyperlink" Target="https://trace.ncbi.nlm.nih.gov/Traces/study/?acc=Nemopilema%20nomurai&amp;o=acc_s%3Aa&amp;s=SRR6298207,SRR6298208,SRR6298209,SRR6298210,SRR6298211,SRR6298213,SRR6298214" TargetMode="External"/><Relationship Id="rId402" Type="http://schemas.openxmlformats.org/officeDocument/2006/relationships/hyperlink" Target="https://www.ncbi.nlm.nih.gov/Taxonomy/Browser/wwwtax.cgi?id=6088" TargetMode="External"/><Relationship Id="rId847" Type="http://schemas.openxmlformats.org/officeDocument/2006/relationships/hyperlink" Target="https://doi.org/10.1038/s41559-019-0833-2" TargetMode="External"/><Relationship Id="rId279" Type="http://schemas.openxmlformats.org/officeDocument/2006/relationships/hyperlink" Target="https://doi.org/10.1093/gigascience/giz069" TargetMode="External"/><Relationship Id="rId486" Type="http://schemas.openxmlformats.org/officeDocument/2006/relationships/hyperlink" Target="https://doi.org/10.1038/nature08830" TargetMode="External"/><Relationship Id="rId693" Type="http://schemas.openxmlformats.org/officeDocument/2006/relationships/hyperlink" Target="https://www.ncbi.nlm.nih.gov/Taxonomy/Browser/wwwtax.cgi?id=252671" TargetMode="External"/><Relationship Id="rId707" Type="http://schemas.openxmlformats.org/officeDocument/2006/relationships/hyperlink" Target="https://doi.org/10.1038/s41559-019-0833-2" TargetMode="External"/><Relationship Id="rId43" Type="http://schemas.openxmlformats.org/officeDocument/2006/relationships/hyperlink" Target="https://doi.org/10.1038/s41559-019-0853-y" TargetMode="External"/><Relationship Id="rId139" Type="http://schemas.openxmlformats.org/officeDocument/2006/relationships/hyperlink" Target="https://www.ncbi.nlm.nih.gov/Taxonomy/Browser/wwwtax.cgi?id=128131" TargetMode="External"/><Relationship Id="rId346" Type="http://schemas.openxmlformats.org/officeDocument/2006/relationships/hyperlink" Target="https://doi.org/10.1038/s41559-019-0853-y" TargetMode="External"/><Relationship Id="rId553" Type="http://schemas.openxmlformats.org/officeDocument/2006/relationships/hyperlink" Target="https://www.ncbi.nlm.nih.gov/Taxonomy/Browser/wwwtax.cgi?id=252671" TargetMode="External"/><Relationship Id="rId760" Type="http://schemas.openxmlformats.org/officeDocument/2006/relationships/hyperlink" Target="https://trace.ncbi.nlm.nih.gov/Traces/sra/sra.cgi?view=run_browser&amp;run=ERR3015056" TargetMode="External"/><Relationship Id="rId192" Type="http://schemas.openxmlformats.org/officeDocument/2006/relationships/hyperlink" Target="https://doi.org/10.1186/s12915-019-0643-7" TargetMode="External"/><Relationship Id="rId206" Type="http://schemas.openxmlformats.org/officeDocument/2006/relationships/hyperlink" Target="https://doi.org/10.1038/s41467-020-16801-9" TargetMode="External"/><Relationship Id="rId413" Type="http://schemas.openxmlformats.org/officeDocument/2006/relationships/hyperlink" Target="https://www.ncbi.nlm.nih.gov/Taxonomy/Browser/wwwtax.cgi?id=6082" TargetMode="External"/><Relationship Id="rId858" Type="http://schemas.openxmlformats.org/officeDocument/2006/relationships/hyperlink" Target="https://doi.org/10.1038/s41559-019-0833-2" TargetMode="External"/><Relationship Id="rId497" Type="http://schemas.openxmlformats.org/officeDocument/2006/relationships/hyperlink" Target="https://www.ncbi.nlm.nih.gov/Taxonomy/Browser/wwwtax.cgi?id=6087" TargetMode="External"/><Relationship Id="rId620" Type="http://schemas.openxmlformats.org/officeDocument/2006/relationships/hyperlink" Target="https://trace.ncbi.nlm.nih.gov/Traces/sra/sra.cgi?view=run_browser&amp;run=ERR3015021" TargetMode="External"/><Relationship Id="rId718" Type="http://schemas.openxmlformats.org/officeDocument/2006/relationships/hyperlink" Target="https://doi.org/10.1038/s41559-019-0833-2" TargetMode="External"/><Relationship Id="rId357" Type="http://schemas.openxmlformats.org/officeDocument/2006/relationships/hyperlink" Target="https://doi.org/10.1038/s41559-019-0853-y" TargetMode="External"/><Relationship Id="rId54" Type="http://schemas.openxmlformats.org/officeDocument/2006/relationships/hyperlink" Target="https://trace.ncbi.nlm.nih.gov/Traces/sra/sra.cgi?view=run_browser&amp;run=SRR8040391" TargetMode="External"/><Relationship Id="rId217" Type="http://schemas.openxmlformats.org/officeDocument/2006/relationships/hyperlink" Target="https://www.ncbi.nlm.nih.gov/Taxonomy/Browser/wwwtax.cgi?id=499914" TargetMode="External"/><Relationship Id="rId564" Type="http://schemas.openxmlformats.org/officeDocument/2006/relationships/hyperlink" Target="https://trace.ncbi.nlm.nih.gov/Traces/sra/sra.cgi?view=run_browser&amp;run=ERR3014974" TargetMode="External"/><Relationship Id="rId771" Type="http://schemas.openxmlformats.org/officeDocument/2006/relationships/hyperlink" Target="https://doi.org/10.1038/s41559-019-0833-2" TargetMode="External"/><Relationship Id="rId869" Type="http://schemas.openxmlformats.org/officeDocument/2006/relationships/hyperlink" Target="https://www.ncbi.nlm.nih.gov/Taxonomy/Browser/wwwtax.cgi?id=252671" TargetMode="External"/><Relationship Id="rId424" Type="http://schemas.openxmlformats.org/officeDocument/2006/relationships/hyperlink" Target="https://doi.org/10.1038/s41467-018-08242-2" TargetMode="External"/><Relationship Id="rId631" Type="http://schemas.openxmlformats.org/officeDocument/2006/relationships/hyperlink" Target="https://doi.org/10.1038/s41559-019-0833-2" TargetMode="External"/><Relationship Id="rId729" Type="http://schemas.openxmlformats.org/officeDocument/2006/relationships/hyperlink" Target="https://www.ncbi.nlm.nih.gov/Taxonomy/Browser/wwwtax.cgi?id=252671" TargetMode="External"/><Relationship Id="rId270" Type="http://schemas.openxmlformats.org/officeDocument/2006/relationships/hyperlink" Target="https://doi.org/10.1093/gigascience/giz069" TargetMode="External"/><Relationship Id="rId65" Type="http://schemas.openxmlformats.org/officeDocument/2006/relationships/hyperlink" Target="https://doi.org/10.1038/s41559-019-0853-y" TargetMode="External"/><Relationship Id="rId130" Type="http://schemas.openxmlformats.org/officeDocument/2006/relationships/hyperlink" Target="https://www.ncbi.nlm.nih.gov/Taxonomy/Browser/wwwtax.cgi?id=6148" TargetMode="External"/><Relationship Id="rId368" Type="http://schemas.openxmlformats.org/officeDocument/2006/relationships/hyperlink" Target="https://www.ncbi.nlm.nih.gov/Taxonomy/Browser/wwwtax.cgi?id=685043" TargetMode="External"/><Relationship Id="rId575" Type="http://schemas.openxmlformats.org/officeDocument/2006/relationships/hyperlink" Target="https://doi.org/10.1038/s41559-019-0833-2" TargetMode="External"/><Relationship Id="rId782" Type="http://schemas.openxmlformats.org/officeDocument/2006/relationships/hyperlink" Target="https://doi.org/10.1038/s41559-019-0833-2" TargetMode="External"/><Relationship Id="rId228" Type="http://schemas.openxmlformats.org/officeDocument/2006/relationships/hyperlink" Target="https://trace.ncbi.nlm.nih.gov/Traces/sra/sra.cgi?view=run_browser&amp;run=SRR10386856" TargetMode="External"/><Relationship Id="rId435" Type="http://schemas.openxmlformats.org/officeDocument/2006/relationships/hyperlink" Target="https://doi.org/10.1038/nature08830" TargetMode="External"/><Relationship Id="rId642" Type="http://schemas.openxmlformats.org/officeDocument/2006/relationships/hyperlink" Target="https://doi.org/10.1038/s41559-019-0833-2" TargetMode="External"/><Relationship Id="rId281" Type="http://schemas.openxmlformats.org/officeDocument/2006/relationships/hyperlink" Target="https://www.ncbi.nlm.nih.gov/Taxonomy/Browser/wwwtax.cgi?id=1193083" TargetMode="External"/><Relationship Id="rId502" Type="http://schemas.openxmlformats.org/officeDocument/2006/relationships/hyperlink" Target="https://trace.ncbi.nlm.nih.gov/Traces/sra/?run=SRR12278767" TargetMode="External"/><Relationship Id="rId76" Type="http://schemas.openxmlformats.org/officeDocument/2006/relationships/hyperlink" Target="https://www.ncbi.nlm.nih.gov/Taxonomy/Browser/wwwtax.cgi?id=1962980" TargetMode="External"/><Relationship Id="rId141" Type="http://schemas.openxmlformats.org/officeDocument/2006/relationships/hyperlink" Target="https://trace.ncbi.nlm.nih.gov/Traces/sra/sra.cgi?view=run_browser&amp;run=SRR11638239" TargetMode="External"/><Relationship Id="rId379" Type="http://schemas.openxmlformats.org/officeDocument/2006/relationships/hyperlink" Target="https://www.ncbi.nlm.nih.gov/Taxonomy/Browser/wwwtax.cgi?id=1843192" TargetMode="External"/><Relationship Id="rId586" Type="http://schemas.openxmlformats.org/officeDocument/2006/relationships/hyperlink" Target="https://doi.org/10.1038/s41559-019-0833-2" TargetMode="External"/><Relationship Id="rId793" Type="http://schemas.openxmlformats.org/officeDocument/2006/relationships/hyperlink" Target="https://www.ncbi.nlm.nih.gov/Taxonomy/Browser/wwwtax.cgi?id=252671" TargetMode="External"/><Relationship Id="rId807" Type="http://schemas.openxmlformats.org/officeDocument/2006/relationships/hyperlink" Target="https://doi.org/10.1038/s41559-019-0833-2" TargetMode="External"/><Relationship Id="rId7" Type="http://schemas.openxmlformats.org/officeDocument/2006/relationships/hyperlink" Target="https://doi.org/10.1038/s41559-019-0853-y" TargetMode="External"/><Relationship Id="rId239" Type="http://schemas.openxmlformats.org/officeDocument/2006/relationships/hyperlink" Target="https://trace.ncbi.nlm.nih.gov/Traces/sra/sra.cgi?view=run_browser&amp;run=ERR2228271" TargetMode="External"/><Relationship Id="rId446" Type="http://schemas.openxmlformats.org/officeDocument/2006/relationships/hyperlink" Target="https://www.ncbi.nlm.nih.gov/Taxonomy/Browser/wwwtax.cgi?id=6087" TargetMode="External"/><Relationship Id="rId653" Type="http://schemas.openxmlformats.org/officeDocument/2006/relationships/hyperlink" Target="https://www.ncbi.nlm.nih.gov/Taxonomy/Browser/wwwtax.cgi?id=252671" TargetMode="External"/><Relationship Id="rId292" Type="http://schemas.openxmlformats.org/officeDocument/2006/relationships/hyperlink" Target="https://trace.ncbi.nlm.nih.gov/Traces/sra/sra.cgi?view=run_browser&amp;run=SRR5168106" TargetMode="External"/><Relationship Id="rId306" Type="http://schemas.openxmlformats.org/officeDocument/2006/relationships/hyperlink" Target="https://doi.org/10.1093/gigascience/giz069" TargetMode="External"/><Relationship Id="rId860" Type="http://schemas.openxmlformats.org/officeDocument/2006/relationships/hyperlink" Target="https://trace.ncbi.nlm.nih.gov/Traces/sra/sra.cgi?view=run_browser&amp;run=ERR3015081" TargetMode="External"/><Relationship Id="rId45" Type="http://schemas.openxmlformats.org/officeDocument/2006/relationships/hyperlink" Target="https://trace.ncbi.nlm.nih.gov/Traces/sra/sra.cgi?view=run_browser&amp;run=SRR7992488" TargetMode="External"/><Relationship Id="rId87" Type="http://schemas.openxmlformats.org/officeDocument/2006/relationships/hyperlink" Target="https://trace.ncbi.nlm.nih.gov/Traces/sra/sra.cgi?view=run_browser&amp;run=SRR7889280" TargetMode="External"/><Relationship Id="rId110" Type="http://schemas.openxmlformats.org/officeDocument/2006/relationships/hyperlink" Target="https://www.ncbi.nlm.nih.gov/Taxonomy/Browser/wwwtax.cgi?id=2039479" TargetMode="External"/><Relationship Id="rId348" Type="http://schemas.openxmlformats.org/officeDocument/2006/relationships/hyperlink" Target="https://www.ncbi.nlm.nih.gov/Taxonomy/Browser/wwwtax.cgi?id=686327" TargetMode="External"/><Relationship Id="rId513" Type="http://schemas.openxmlformats.org/officeDocument/2006/relationships/hyperlink" Target="https://www.ncbi.nlm.nih.gov/Taxonomy/Browser/wwwtax.cgi?id=252671" TargetMode="External"/><Relationship Id="rId555" Type="http://schemas.openxmlformats.org/officeDocument/2006/relationships/hyperlink" Target="https://doi.org/10.1038/s41559-019-0833-2" TargetMode="External"/><Relationship Id="rId597" Type="http://schemas.openxmlformats.org/officeDocument/2006/relationships/hyperlink" Target="https://www.ncbi.nlm.nih.gov/Taxonomy/Browser/wwwtax.cgi?id=252671" TargetMode="External"/><Relationship Id="rId720" Type="http://schemas.openxmlformats.org/officeDocument/2006/relationships/hyperlink" Target="https://trace.ncbi.nlm.nih.gov/Traces/sra/sra.cgi?view=run_browser&amp;run=ERR3015046" TargetMode="External"/><Relationship Id="rId762" Type="http://schemas.openxmlformats.org/officeDocument/2006/relationships/hyperlink" Target="https://doi.org/10.1038/s41559-019-0833-2" TargetMode="External"/><Relationship Id="rId818" Type="http://schemas.openxmlformats.org/officeDocument/2006/relationships/hyperlink" Target="https://doi.org/10.1038/s41559-019-0833-2" TargetMode="External"/><Relationship Id="rId152" Type="http://schemas.openxmlformats.org/officeDocument/2006/relationships/hyperlink" Target="https://doi.org/10.1038/s41467-020-16801-9" TargetMode="External"/><Relationship Id="rId194" Type="http://schemas.openxmlformats.org/officeDocument/2006/relationships/hyperlink" Target="https://trace.ncbi.nlm.nih.gov/Traces/sra/sra.cgi?view=run_browser&amp;run=SRR6298214" TargetMode="External"/><Relationship Id="rId208" Type="http://schemas.openxmlformats.org/officeDocument/2006/relationships/hyperlink" Target="https://www.ncbi.nlm.nih.gov/Taxonomy/Browser/wwwtax.cgi?id=499914" TargetMode="External"/><Relationship Id="rId415" Type="http://schemas.openxmlformats.org/officeDocument/2006/relationships/hyperlink" Target="https://doi.org/10.1534/g3.120.401411" TargetMode="External"/><Relationship Id="rId457" Type="http://schemas.openxmlformats.org/officeDocument/2006/relationships/hyperlink" Target="https://trace.ncbi.nlm.nih.gov/Traces/sra/sra.cgi?view=run_browser&amp;run=SRR000364" TargetMode="External"/><Relationship Id="rId622" Type="http://schemas.openxmlformats.org/officeDocument/2006/relationships/hyperlink" Target="https://doi.org/10.1038/s41559-019-0833-2" TargetMode="External"/><Relationship Id="rId261" Type="http://schemas.openxmlformats.org/officeDocument/2006/relationships/hyperlink" Target="https://www.ncbi.nlm.nih.gov/Taxonomy/Browser/wwwtax.cgi?id=1193083" TargetMode="External"/><Relationship Id="rId499" Type="http://schemas.openxmlformats.org/officeDocument/2006/relationships/hyperlink" Target="https://trace.ncbi.nlm.nih.gov/Traces/sra/sra.cgi?view=run_browser&amp;run=SRR1033637" TargetMode="External"/><Relationship Id="rId664" Type="http://schemas.openxmlformats.org/officeDocument/2006/relationships/hyperlink" Target="https://trace.ncbi.nlm.nih.gov/Traces/sra/sra.cgi?view=run_browser&amp;run=ERR3015032" TargetMode="External"/><Relationship Id="rId871" Type="http://schemas.openxmlformats.org/officeDocument/2006/relationships/hyperlink" Target="https://doi.org/10.1038/s41559-019-0833-2" TargetMode="External"/><Relationship Id="rId14" Type="http://schemas.openxmlformats.org/officeDocument/2006/relationships/hyperlink" Target="https://www.ncbi.nlm.nih.gov/Taxonomy/Browser/wwwtax.cgi?id=6145" TargetMode="External"/><Relationship Id="rId56" Type="http://schemas.openxmlformats.org/officeDocument/2006/relationships/hyperlink" Target="https://doi.org/10.1038/s41559-019-0853-y" TargetMode="External"/><Relationship Id="rId317" Type="http://schemas.openxmlformats.org/officeDocument/2006/relationships/hyperlink" Target="https://www.ncbi.nlm.nih.gov/Taxonomy/Browser/wwwtax.cgi?id=1193083" TargetMode="External"/><Relationship Id="rId359" Type="http://schemas.openxmlformats.org/officeDocument/2006/relationships/hyperlink" Target="https://trace.ncbi.nlm.nih.gov/Traces/sra/sra.cgi?view=run_browser&amp;run=SRR7983769" TargetMode="External"/><Relationship Id="rId524" Type="http://schemas.openxmlformats.org/officeDocument/2006/relationships/hyperlink" Target="https://trace.ncbi.nlm.nih.gov/Traces/sra/sra.cgi?view=run_browser&amp;run=ERR3014964" TargetMode="External"/><Relationship Id="rId566" Type="http://schemas.openxmlformats.org/officeDocument/2006/relationships/hyperlink" Target="https://doi.org/10.1038/s41559-019-0833-2" TargetMode="External"/><Relationship Id="rId731" Type="http://schemas.openxmlformats.org/officeDocument/2006/relationships/hyperlink" Target="https://doi.org/10.1038/s41559-019-0833-2" TargetMode="External"/><Relationship Id="rId773" Type="http://schemas.openxmlformats.org/officeDocument/2006/relationships/hyperlink" Target="https://www.ncbi.nlm.nih.gov/Taxonomy/Browser/wwwtax.cgi?id=252671" TargetMode="External"/><Relationship Id="rId98" Type="http://schemas.openxmlformats.org/officeDocument/2006/relationships/hyperlink" Target="https://doi.org/10.1038/s41559-018-0719-8" TargetMode="External"/><Relationship Id="rId121" Type="http://schemas.openxmlformats.org/officeDocument/2006/relationships/hyperlink" Target="https://trace.ncbi.nlm.nih.gov/Traces/sra/sra.cgi?view=run_browser&amp;run=SRR7908727" TargetMode="External"/><Relationship Id="rId163" Type="http://schemas.openxmlformats.org/officeDocument/2006/relationships/hyperlink" Target="https://www.ncbi.nlm.nih.gov/Taxonomy/Browser/wwwtax.cgi?id=128131" TargetMode="External"/><Relationship Id="rId219" Type="http://schemas.openxmlformats.org/officeDocument/2006/relationships/hyperlink" Target="https://doi.org/10.1093/gigascience/giaa036" TargetMode="External"/><Relationship Id="rId370" Type="http://schemas.openxmlformats.org/officeDocument/2006/relationships/hyperlink" Target="https://www.ncbi.nlm.nih.gov/Taxonomy/Browser/wwwtax.cgi?id=685043" TargetMode="External"/><Relationship Id="rId426" Type="http://schemas.openxmlformats.org/officeDocument/2006/relationships/hyperlink" Target="https://trace.ncbi.nlm.nih.gov/Traces/sra/sra.cgi?view=run_browser&amp;run=SRR6364635" TargetMode="External"/><Relationship Id="rId633" Type="http://schemas.openxmlformats.org/officeDocument/2006/relationships/hyperlink" Target="https://www.ncbi.nlm.nih.gov/Taxonomy/Browser/wwwtax.cgi?id=252671" TargetMode="External"/><Relationship Id="rId829" Type="http://schemas.openxmlformats.org/officeDocument/2006/relationships/hyperlink" Target="https://www.ncbi.nlm.nih.gov/Taxonomy/Browser/wwwtax.cgi?id=252671" TargetMode="External"/><Relationship Id="rId230" Type="http://schemas.openxmlformats.org/officeDocument/2006/relationships/hyperlink" Target="https://trace.ncbi.nlm.nih.gov/Traces/sra/sra.cgi?view=run_browser&amp;run=SRR10386857" TargetMode="External"/><Relationship Id="rId468" Type="http://schemas.openxmlformats.org/officeDocument/2006/relationships/hyperlink" Target="https://doi.org/10.1038/nature08830" TargetMode="External"/><Relationship Id="rId675" Type="http://schemas.openxmlformats.org/officeDocument/2006/relationships/hyperlink" Target="https://doi.org/10.1038/s41559-019-0833-2" TargetMode="External"/><Relationship Id="rId840" Type="http://schemas.openxmlformats.org/officeDocument/2006/relationships/hyperlink" Target="https://trace.ncbi.nlm.nih.gov/Traces/sra/sra.cgi?view=run_browser&amp;run=ERR3015076" TargetMode="External"/><Relationship Id="rId882" Type="http://schemas.openxmlformats.org/officeDocument/2006/relationships/hyperlink" Target="https://doi.org/10.1038/s41559-019-0833-2" TargetMode="External"/><Relationship Id="rId25" Type="http://schemas.openxmlformats.org/officeDocument/2006/relationships/hyperlink" Target="https://trace.ncbi.nlm.nih.gov/Traces/sra/sra.cgi?view=run_browser&amp;run=SRR7992475" TargetMode="External"/><Relationship Id="rId67" Type="http://schemas.openxmlformats.org/officeDocument/2006/relationships/hyperlink" Target="https://www.ncbi.nlm.nih.gov/Taxonomy/Browser/wwwtax.cgi?id=1962980" TargetMode="External"/><Relationship Id="rId272" Type="http://schemas.openxmlformats.org/officeDocument/2006/relationships/hyperlink" Target="https://trace.ncbi.nlm.nih.gov/Traces/sra/sra.cgi?view=run_browser&amp;run=SRR8885062" TargetMode="External"/><Relationship Id="rId328" Type="http://schemas.openxmlformats.org/officeDocument/2006/relationships/hyperlink" Target="https://trace.ncbi.nlm.nih.gov/Traces/sra/sra.cgi?view=run_browser&amp;run=SRR5168115" TargetMode="External"/><Relationship Id="rId535" Type="http://schemas.openxmlformats.org/officeDocument/2006/relationships/hyperlink" Target="https://doi.org/10.1038/s41559-019-0833-2" TargetMode="External"/><Relationship Id="rId577" Type="http://schemas.openxmlformats.org/officeDocument/2006/relationships/hyperlink" Target="https://www.ncbi.nlm.nih.gov/Taxonomy/Browser/wwwtax.cgi?id=252671" TargetMode="External"/><Relationship Id="rId700" Type="http://schemas.openxmlformats.org/officeDocument/2006/relationships/hyperlink" Target="https://trace.ncbi.nlm.nih.gov/Traces/sra/sra.cgi?view=run_browser&amp;run=ERR3015041" TargetMode="External"/><Relationship Id="rId742" Type="http://schemas.openxmlformats.org/officeDocument/2006/relationships/hyperlink" Target="https://doi.org/10.1038/s41559-019-0833-2" TargetMode="External"/><Relationship Id="rId132" Type="http://schemas.openxmlformats.org/officeDocument/2006/relationships/hyperlink" Target="http://www.zoores.ac.cn/en/article/doi/10.24272/j.issn.2095-8137.2020.258" TargetMode="External"/><Relationship Id="rId174" Type="http://schemas.openxmlformats.org/officeDocument/2006/relationships/hyperlink" Target="https://trace.ncbi.nlm.nih.gov/Traces/sra/sra.cgi?view=run_browser&amp;run=SRR6298208" TargetMode="External"/><Relationship Id="rId381" Type="http://schemas.openxmlformats.org/officeDocument/2006/relationships/hyperlink" Target="https://doi.org/10.1093/gigascience/giz069" TargetMode="External"/><Relationship Id="rId602" Type="http://schemas.openxmlformats.org/officeDocument/2006/relationships/hyperlink" Target="https://doi.org/10.1038/s41559-019-0833-2" TargetMode="External"/><Relationship Id="rId784" Type="http://schemas.openxmlformats.org/officeDocument/2006/relationships/hyperlink" Target="https://trace.ncbi.nlm.nih.gov/Traces/sra/sra.cgi?view=run_browser&amp;run=ERR3015062" TargetMode="External"/><Relationship Id="rId241" Type="http://schemas.openxmlformats.org/officeDocument/2006/relationships/hyperlink" Target="https://doi.org/10.1093/gigascience/giz069" TargetMode="External"/><Relationship Id="rId437" Type="http://schemas.openxmlformats.org/officeDocument/2006/relationships/hyperlink" Target="https://www.ncbi.nlm.nih.gov/Taxonomy/Browser/wwwtax.cgi?id=6087" TargetMode="External"/><Relationship Id="rId479" Type="http://schemas.openxmlformats.org/officeDocument/2006/relationships/hyperlink" Target="https://www.ncbi.nlm.nih.gov/Taxonomy/Browser/wwwtax.cgi?id=6087" TargetMode="External"/><Relationship Id="rId644" Type="http://schemas.openxmlformats.org/officeDocument/2006/relationships/hyperlink" Target="https://trace.ncbi.nlm.nih.gov/Traces/sra/sra.cgi?view=run_browser&amp;run=ERR3015027" TargetMode="External"/><Relationship Id="rId686" Type="http://schemas.openxmlformats.org/officeDocument/2006/relationships/hyperlink" Target="https://doi.org/10.1038/s41559-019-0833-2" TargetMode="External"/><Relationship Id="rId851" Type="http://schemas.openxmlformats.org/officeDocument/2006/relationships/hyperlink" Target="https://doi.org/10.1038/s41559-019-0833-2" TargetMode="External"/><Relationship Id="rId36" Type="http://schemas.openxmlformats.org/officeDocument/2006/relationships/hyperlink" Target="https://doi.org/10.1038/s41559-019-0853-y" TargetMode="External"/><Relationship Id="rId283" Type="http://schemas.openxmlformats.org/officeDocument/2006/relationships/hyperlink" Target="https://doi.org/10.1093/gigascience/giz069" TargetMode="External"/><Relationship Id="rId339" Type="http://schemas.openxmlformats.org/officeDocument/2006/relationships/hyperlink" Target="https://trace.ncbi.nlm.nih.gov/Traces/sra/?run=SRR7983768" TargetMode="External"/><Relationship Id="rId490" Type="http://schemas.openxmlformats.org/officeDocument/2006/relationships/hyperlink" Target="https://www.ncbi.nlm.nih.gov/Taxonomy/Browser/wwwtax.cgi?id=6087" TargetMode="External"/><Relationship Id="rId504" Type="http://schemas.openxmlformats.org/officeDocument/2006/relationships/hyperlink" Target="https://www.ncbi.nlm.nih.gov/Taxonomy/Browser/wwwtax.cgi?id=35630" TargetMode="External"/><Relationship Id="rId546" Type="http://schemas.openxmlformats.org/officeDocument/2006/relationships/hyperlink" Target="https://doi.org/10.1038/s41559-019-0833-2" TargetMode="External"/><Relationship Id="rId711" Type="http://schemas.openxmlformats.org/officeDocument/2006/relationships/hyperlink" Target="https://doi.org/10.1038/s41559-019-0833-2" TargetMode="External"/><Relationship Id="rId753" Type="http://schemas.openxmlformats.org/officeDocument/2006/relationships/hyperlink" Target="https://www.ncbi.nlm.nih.gov/Taxonomy/Browser/wwwtax.cgi?id=252671" TargetMode="External"/><Relationship Id="rId78" Type="http://schemas.openxmlformats.org/officeDocument/2006/relationships/hyperlink" Target="https://doi.org/10.1038/s41559-018-0719-8" TargetMode="External"/><Relationship Id="rId101" Type="http://schemas.openxmlformats.org/officeDocument/2006/relationships/hyperlink" Target="https://doi.org/10.1038/s41559-018-0719-8" TargetMode="External"/><Relationship Id="rId143" Type="http://schemas.openxmlformats.org/officeDocument/2006/relationships/hyperlink" Target="https://doi.org/10.1038/s41467-020-16801-9" TargetMode="External"/><Relationship Id="rId185" Type="http://schemas.openxmlformats.org/officeDocument/2006/relationships/hyperlink" Target="https://trace.ncbi.nlm.nih.gov/Traces/study/?acc=Nemopilema%20nomurai&amp;o=acc_s%3Aa&amp;s=SRR6298207,SRR6298208,SRR6298209,SRR6298210,SRR6298211,SRR6298213,SRR6298214" TargetMode="External"/><Relationship Id="rId350" Type="http://schemas.openxmlformats.org/officeDocument/2006/relationships/hyperlink" Target="https://doi.org/10.1038/s41559-019-0853-y" TargetMode="External"/><Relationship Id="rId406" Type="http://schemas.openxmlformats.org/officeDocument/2006/relationships/hyperlink" Target="https://www.ncbi.nlm.nih.gov/Taxonomy/Browser/wwwtax.cgi?id=6088" TargetMode="External"/><Relationship Id="rId588" Type="http://schemas.openxmlformats.org/officeDocument/2006/relationships/hyperlink" Target="https://trace.ncbi.nlm.nih.gov/Traces/sra/sra.cgi?view=run_browser&amp;run=ERR3015013" TargetMode="External"/><Relationship Id="rId795" Type="http://schemas.openxmlformats.org/officeDocument/2006/relationships/hyperlink" Target="https://doi.org/10.1038/s41559-019-0833-2" TargetMode="External"/><Relationship Id="rId809" Type="http://schemas.openxmlformats.org/officeDocument/2006/relationships/hyperlink" Target="https://www.ncbi.nlm.nih.gov/Taxonomy/Browser/wwwtax.cgi?id=252671" TargetMode="External"/><Relationship Id="rId9" Type="http://schemas.openxmlformats.org/officeDocument/2006/relationships/hyperlink" Target="https://trace.ncbi.nlm.nih.gov/Traces/sra/sra.cgi?view=run_browser&amp;run=SRR7992471" TargetMode="External"/><Relationship Id="rId210" Type="http://schemas.openxmlformats.org/officeDocument/2006/relationships/hyperlink" Target="https://trace.ncbi.nlm.nih.gov/Traces/sra/sra.cgi?view=run_browser&amp;run=SRR11638252" TargetMode="External"/><Relationship Id="rId392" Type="http://schemas.openxmlformats.org/officeDocument/2006/relationships/hyperlink" Target="https://www.ncbi.nlm.nih.gov/Taxonomy/Browser/wwwtax.cgi?id=128124" TargetMode="External"/><Relationship Id="rId448" Type="http://schemas.openxmlformats.org/officeDocument/2006/relationships/hyperlink" Target="https://trace.ncbi.nlm.nih.gov/Traces/sra/sra.cgi?view=run_browser&amp;run=SRR000361" TargetMode="External"/><Relationship Id="rId613" Type="http://schemas.openxmlformats.org/officeDocument/2006/relationships/hyperlink" Target="https://www.ncbi.nlm.nih.gov/Taxonomy/Browser/wwwtax.cgi?id=252671" TargetMode="External"/><Relationship Id="rId655" Type="http://schemas.openxmlformats.org/officeDocument/2006/relationships/hyperlink" Target="https://doi.org/10.1038/s41559-019-0833-2" TargetMode="External"/><Relationship Id="rId697" Type="http://schemas.openxmlformats.org/officeDocument/2006/relationships/hyperlink" Target="https://www.ncbi.nlm.nih.gov/Taxonomy/Browser/wwwtax.cgi?id=252671" TargetMode="External"/><Relationship Id="rId820" Type="http://schemas.openxmlformats.org/officeDocument/2006/relationships/hyperlink" Target="https://trace.ncbi.nlm.nih.gov/Traces/sra/sra.cgi?view=run_browser&amp;run=ERR3015071" TargetMode="External"/><Relationship Id="rId862" Type="http://schemas.openxmlformats.org/officeDocument/2006/relationships/hyperlink" Target="https://doi.org/10.1038/s41559-019-0833-2" TargetMode="External"/><Relationship Id="rId252" Type="http://schemas.openxmlformats.org/officeDocument/2006/relationships/hyperlink" Target="https://www.ncbi.nlm.nih.gov/Taxonomy/Browser/wwwtax.cgi?id=12993" TargetMode="External"/><Relationship Id="rId294" Type="http://schemas.openxmlformats.org/officeDocument/2006/relationships/hyperlink" Target="https://doi.org/10.1093/gigascience/giz069" TargetMode="External"/><Relationship Id="rId308" Type="http://schemas.openxmlformats.org/officeDocument/2006/relationships/hyperlink" Target="https://trace.ncbi.nlm.nih.gov/Traces/sra/sra.cgi?view=run_browser&amp;run=SRR5168110" TargetMode="External"/><Relationship Id="rId515" Type="http://schemas.openxmlformats.org/officeDocument/2006/relationships/hyperlink" Target="https://doi.org/10.1038/s41559-019-0833-2" TargetMode="External"/><Relationship Id="rId722" Type="http://schemas.openxmlformats.org/officeDocument/2006/relationships/hyperlink" Target="https://doi.org/10.1038/s41559-019-0833-2" TargetMode="External"/><Relationship Id="rId47" Type="http://schemas.openxmlformats.org/officeDocument/2006/relationships/hyperlink" Target="https://doi.org/10.1038/s41559-019-0853-y" TargetMode="External"/><Relationship Id="rId89" Type="http://schemas.openxmlformats.org/officeDocument/2006/relationships/hyperlink" Target="https://doi.org/10.1038/s41559-018-0719-8" TargetMode="External"/><Relationship Id="rId112" Type="http://schemas.openxmlformats.org/officeDocument/2006/relationships/hyperlink" Target="https://www.ncbi.nlm.nih.gov/Taxonomy/Browser/wwwtax.cgi?id=2039479" TargetMode="External"/><Relationship Id="rId154" Type="http://schemas.openxmlformats.org/officeDocument/2006/relationships/hyperlink" Target="https://www.ncbi.nlm.nih.gov/Taxonomy/Browser/wwwtax.cgi?id=128131" TargetMode="External"/><Relationship Id="rId361" Type="http://schemas.openxmlformats.org/officeDocument/2006/relationships/hyperlink" Target="https://www.ncbi.nlm.nih.gov/Taxonomy/Browser/wwwtax.cgi?id=686687" TargetMode="External"/><Relationship Id="rId557" Type="http://schemas.openxmlformats.org/officeDocument/2006/relationships/hyperlink" Target="https://www.ncbi.nlm.nih.gov/Taxonomy/Browser/wwwtax.cgi?id=252671" TargetMode="External"/><Relationship Id="rId599" Type="http://schemas.openxmlformats.org/officeDocument/2006/relationships/hyperlink" Target="https://doi.org/10.1038/s41559-019-0833-2" TargetMode="External"/><Relationship Id="rId764" Type="http://schemas.openxmlformats.org/officeDocument/2006/relationships/hyperlink" Target="https://trace.ncbi.nlm.nih.gov/Traces/sra/sra.cgi?view=run_browser&amp;run=ERR3015057" TargetMode="External"/><Relationship Id="rId196" Type="http://schemas.openxmlformats.org/officeDocument/2006/relationships/hyperlink" Target="https://www.ncbi.nlm.nih.gov/Taxonomy/Browser/wwwtax.cgi?id=499914" TargetMode="External"/><Relationship Id="rId417" Type="http://schemas.openxmlformats.org/officeDocument/2006/relationships/hyperlink" Target="https://doi.org/10.1534/g3.120.401411" TargetMode="External"/><Relationship Id="rId459" Type="http://schemas.openxmlformats.org/officeDocument/2006/relationships/hyperlink" Target="https://doi.org/10.1038/nature08830" TargetMode="External"/><Relationship Id="rId624" Type="http://schemas.openxmlformats.org/officeDocument/2006/relationships/hyperlink" Target="https://trace.ncbi.nlm.nih.gov/Traces/sra/sra.cgi?view=run_browser&amp;run=ERR3015022" TargetMode="External"/><Relationship Id="rId666" Type="http://schemas.openxmlformats.org/officeDocument/2006/relationships/hyperlink" Target="https://doi.org/10.1038/s41559-019-0833-2" TargetMode="External"/><Relationship Id="rId831" Type="http://schemas.openxmlformats.org/officeDocument/2006/relationships/hyperlink" Target="https://doi.org/10.1038/s41559-019-0833-2" TargetMode="External"/><Relationship Id="rId873" Type="http://schemas.openxmlformats.org/officeDocument/2006/relationships/hyperlink" Target="https://www.ncbi.nlm.nih.gov/Taxonomy/Browser/wwwtax.cgi?id=252671" TargetMode="External"/><Relationship Id="rId16" Type="http://schemas.openxmlformats.org/officeDocument/2006/relationships/hyperlink" Target="https://doi.org/10.1038/s41559-019-0853-y" TargetMode="External"/><Relationship Id="rId221" Type="http://schemas.openxmlformats.org/officeDocument/2006/relationships/hyperlink" Target="https://trace.ncbi.nlm.nih.gov/Traces/sra/sra.cgi?view=run_browser&amp;run=SRR8617500" TargetMode="External"/><Relationship Id="rId263" Type="http://schemas.openxmlformats.org/officeDocument/2006/relationships/hyperlink" Target="https://doi.org/10.1093/gigascience/giz069" TargetMode="External"/><Relationship Id="rId319" Type="http://schemas.openxmlformats.org/officeDocument/2006/relationships/hyperlink" Target="https://doi.org/10.1093/gigascience/giz069" TargetMode="External"/><Relationship Id="rId470" Type="http://schemas.openxmlformats.org/officeDocument/2006/relationships/hyperlink" Target="https://www.ncbi.nlm.nih.gov/Taxonomy/Browser/wwwtax.cgi?id=6087" TargetMode="External"/><Relationship Id="rId526" Type="http://schemas.openxmlformats.org/officeDocument/2006/relationships/hyperlink" Target="https://doi.org/10.1038/s41559-019-0833-2" TargetMode="External"/><Relationship Id="rId58" Type="http://schemas.openxmlformats.org/officeDocument/2006/relationships/hyperlink" Target="https://trace.ncbi.nlm.nih.gov/Traces/sra/sra.cgi?view=run_browser&amp;run=SRR8040393" TargetMode="External"/><Relationship Id="rId123" Type="http://schemas.openxmlformats.org/officeDocument/2006/relationships/hyperlink" Target="https://trace.ncbi.nlm.nih.gov/Traces/sra/sra.cgi?view=run_browser&amp;run=SRR11537591" TargetMode="External"/><Relationship Id="rId330" Type="http://schemas.openxmlformats.org/officeDocument/2006/relationships/hyperlink" Target="https://doi.org/10.1093/gigascience/giz069" TargetMode="External"/><Relationship Id="rId568" Type="http://schemas.openxmlformats.org/officeDocument/2006/relationships/hyperlink" Target="https://trace.ncbi.nlm.nih.gov/Traces/sra/sra.cgi?view=run_browser&amp;run=ERR3015008" TargetMode="External"/><Relationship Id="rId733" Type="http://schemas.openxmlformats.org/officeDocument/2006/relationships/hyperlink" Target="https://www.ncbi.nlm.nih.gov/Taxonomy/Browser/wwwtax.cgi?id=252671" TargetMode="External"/><Relationship Id="rId775" Type="http://schemas.openxmlformats.org/officeDocument/2006/relationships/hyperlink" Target="https://doi.org/10.1038/s41559-019-0833-2" TargetMode="External"/><Relationship Id="rId165" Type="http://schemas.openxmlformats.org/officeDocument/2006/relationships/hyperlink" Target="https://trace.ncbi.nlm.nih.gov/Traces/sra/sra.cgi?view=run_browser&amp;run=SRR11722089" TargetMode="External"/><Relationship Id="rId372" Type="http://schemas.openxmlformats.org/officeDocument/2006/relationships/hyperlink" Target="https://doi.org/10.1093/gigascience/giz069" TargetMode="External"/><Relationship Id="rId428" Type="http://schemas.openxmlformats.org/officeDocument/2006/relationships/hyperlink" Target="https://www.ncbi.nlm.nih.gov/Taxonomy/Browser/wwwtax.cgi?id=6087" TargetMode="External"/><Relationship Id="rId635" Type="http://schemas.openxmlformats.org/officeDocument/2006/relationships/hyperlink" Target="https://doi.org/10.1038/s41559-019-0833-2" TargetMode="External"/><Relationship Id="rId677" Type="http://schemas.openxmlformats.org/officeDocument/2006/relationships/hyperlink" Target="https://www.ncbi.nlm.nih.gov/Taxonomy/Browser/wwwtax.cgi?id=252671" TargetMode="External"/><Relationship Id="rId800" Type="http://schemas.openxmlformats.org/officeDocument/2006/relationships/hyperlink" Target="https://trace.ncbi.nlm.nih.gov/Traces/sra/sra.cgi?view=run_browser&amp;run=ERR3015066" TargetMode="External"/><Relationship Id="rId842" Type="http://schemas.openxmlformats.org/officeDocument/2006/relationships/hyperlink" Target="https://doi.org/10.1038/s41559-019-0833-2" TargetMode="External"/><Relationship Id="rId232" Type="http://schemas.openxmlformats.org/officeDocument/2006/relationships/hyperlink" Target="https://trace.ncbi.nlm.nih.gov/Traces/sra/sra.cgi?view=run_browser&amp;run=SRR10386858" TargetMode="External"/><Relationship Id="rId274" Type="http://schemas.openxmlformats.org/officeDocument/2006/relationships/hyperlink" Target="https://doi.org/10.1093/gigascience/giz069" TargetMode="External"/><Relationship Id="rId481" Type="http://schemas.openxmlformats.org/officeDocument/2006/relationships/hyperlink" Target="https://trace.ncbi.nlm.nih.gov/Traces/sra/sra.cgi?view=run_browser&amp;run=SRR000372" TargetMode="External"/><Relationship Id="rId702" Type="http://schemas.openxmlformats.org/officeDocument/2006/relationships/hyperlink" Target="https://doi.org/10.1038/s41559-019-0833-2" TargetMode="External"/><Relationship Id="rId884" Type="http://schemas.openxmlformats.org/officeDocument/2006/relationships/hyperlink" Target="https://trace.ncbi.nlm.nih.gov/Traces/sra/sra.cgi?view=run_browser&amp;run=ERR3015087" TargetMode="External"/><Relationship Id="rId27" Type="http://schemas.openxmlformats.org/officeDocument/2006/relationships/hyperlink" Target="https://doi.org/10.1038/s41559-019-0853-y" TargetMode="External"/><Relationship Id="rId69" Type="http://schemas.openxmlformats.org/officeDocument/2006/relationships/hyperlink" Target="https://doi.org/10.1038/s41559-018-0719-8" TargetMode="External"/><Relationship Id="rId134" Type="http://schemas.openxmlformats.org/officeDocument/2006/relationships/hyperlink" Target="https://www.ncbi.nlm.nih.gov/Taxonomy/Browser/wwwtax.cgi?id=6148" TargetMode="External"/><Relationship Id="rId537" Type="http://schemas.openxmlformats.org/officeDocument/2006/relationships/hyperlink" Target="https://www.ncbi.nlm.nih.gov/Taxonomy/Browser/wwwtax.cgi?id=252671" TargetMode="External"/><Relationship Id="rId579" Type="http://schemas.openxmlformats.org/officeDocument/2006/relationships/hyperlink" Target="https://doi.org/10.1038/s41559-019-0833-2" TargetMode="External"/><Relationship Id="rId744" Type="http://schemas.openxmlformats.org/officeDocument/2006/relationships/hyperlink" Target="https://trace.ncbi.nlm.nih.gov/Traces/sra/sra.cgi?view=run_browser&amp;run=ERR3015052" TargetMode="External"/><Relationship Id="rId786" Type="http://schemas.openxmlformats.org/officeDocument/2006/relationships/hyperlink" Target="https://doi.org/10.1038/s41559-019-0833-2" TargetMode="External"/><Relationship Id="rId80" Type="http://schemas.openxmlformats.org/officeDocument/2006/relationships/hyperlink" Target="https://www.ncbi.nlm.nih.gov/Taxonomy/Browser/wwwtax.cgi?id=1962980" TargetMode="External"/><Relationship Id="rId176" Type="http://schemas.openxmlformats.org/officeDocument/2006/relationships/hyperlink" Target="https://doi.org/10.1186/s12915-019-0643-7" TargetMode="External"/><Relationship Id="rId341" Type="http://schemas.openxmlformats.org/officeDocument/2006/relationships/hyperlink" Target="https://doi.org/10.1038/s41559-019-0853-y" TargetMode="External"/><Relationship Id="rId383" Type="http://schemas.openxmlformats.org/officeDocument/2006/relationships/hyperlink" Target="https://www.ncbi.nlm.nih.gov/Taxonomy/Browser/wwwtax.cgi?id=1843192" TargetMode="External"/><Relationship Id="rId439" Type="http://schemas.openxmlformats.org/officeDocument/2006/relationships/hyperlink" Target="https://trace.ncbi.nlm.nih.gov/Traces/sra/sra.cgi?view=run_browser&amp;run=SRR000358" TargetMode="External"/><Relationship Id="rId590" Type="http://schemas.openxmlformats.org/officeDocument/2006/relationships/hyperlink" Target="https://doi.org/10.1038/s41559-019-0833-2" TargetMode="External"/><Relationship Id="rId604" Type="http://schemas.openxmlformats.org/officeDocument/2006/relationships/hyperlink" Target="https://trace.ncbi.nlm.nih.gov/Traces/sra/sra.cgi?view=run_browser&amp;run=ERR3015017" TargetMode="External"/><Relationship Id="rId646" Type="http://schemas.openxmlformats.org/officeDocument/2006/relationships/hyperlink" Target="https://doi.org/10.1038/s41559-019-0833-2" TargetMode="External"/><Relationship Id="rId811" Type="http://schemas.openxmlformats.org/officeDocument/2006/relationships/hyperlink" Target="https://doi.org/10.1038/s41559-019-0833-2" TargetMode="External"/><Relationship Id="rId201" Type="http://schemas.openxmlformats.org/officeDocument/2006/relationships/hyperlink" Target="https://trace.ncbi.nlm.nih.gov/Traces/sra/sra.cgi?view=run_browser&amp;run=SRR11678130" TargetMode="External"/><Relationship Id="rId243" Type="http://schemas.openxmlformats.org/officeDocument/2006/relationships/hyperlink" Target="https://trace.ncbi.nlm.nih.gov/Traces/sra/sra.cgi?view=run_browser&amp;run=ERR2228272" TargetMode="External"/><Relationship Id="rId285" Type="http://schemas.openxmlformats.org/officeDocument/2006/relationships/hyperlink" Target="https://www.ncbi.nlm.nih.gov/Taxonomy/Browser/wwwtax.cgi?id=1193083" TargetMode="External"/><Relationship Id="rId450" Type="http://schemas.openxmlformats.org/officeDocument/2006/relationships/hyperlink" Target="https://doi.org/10.1038/nature08830" TargetMode="External"/><Relationship Id="rId506" Type="http://schemas.openxmlformats.org/officeDocument/2006/relationships/hyperlink" Target="https://www.ncbi.nlm.nih.gov/Taxonomy/Browser/wwwtax.cgi?id=35630" TargetMode="External"/><Relationship Id="rId688" Type="http://schemas.openxmlformats.org/officeDocument/2006/relationships/hyperlink" Target="https://trace.ncbi.nlm.nih.gov/Traces/sra/sra.cgi?view=run_browser&amp;run=ERR3015038" TargetMode="External"/><Relationship Id="rId853" Type="http://schemas.openxmlformats.org/officeDocument/2006/relationships/hyperlink" Target="https://www.ncbi.nlm.nih.gov/Taxonomy/Browser/wwwtax.cgi?id=252671" TargetMode="External"/><Relationship Id="rId38" Type="http://schemas.openxmlformats.org/officeDocument/2006/relationships/hyperlink" Target="https://www.ncbi.nlm.nih.gov/Taxonomy/Browser/wwwtax.cgi?id=6145" TargetMode="External"/><Relationship Id="rId103" Type="http://schemas.openxmlformats.org/officeDocument/2006/relationships/hyperlink" Target="https://trace.ncbi.nlm.nih.gov/Traces/sra/sra.cgi?view=run_browser&amp;run=SRR7889284" TargetMode="External"/><Relationship Id="rId310" Type="http://schemas.openxmlformats.org/officeDocument/2006/relationships/hyperlink" Target="https://doi.org/10.1093/gigascience/giz069" TargetMode="External"/><Relationship Id="rId492" Type="http://schemas.openxmlformats.org/officeDocument/2006/relationships/hyperlink" Target="https://wwwops.currentscience.ac.in/Volumes/101/06/0736.pdf" TargetMode="External"/><Relationship Id="rId548" Type="http://schemas.openxmlformats.org/officeDocument/2006/relationships/hyperlink" Target="https://trace.ncbi.nlm.nih.gov/Traces/sra/sra.cgi?view=run_browser&amp;run=ERR3014970" TargetMode="External"/><Relationship Id="rId713" Type="http://schemas.openxmlformats.org/officeDocument/2006/relationships/hyperlink" Target="https://www.ncbi.nlm.nih.gov/Taxonomy/Browser/wwwtax.cgi?id=252671" TargetMode="External"/><Relationship Id="rId755" Type="http://schemas.openxmlformats.org/officeDocument/2006/relationships/hyperlink" Target="https://doi.org/10.1038/s41559-019-0833-2" TargetMode="External"/><Relationship Id="rId797" Type="http://schemas.openxmlformats.org/officeDocument/2006/relationships/hyperlink" Target="https://www.ncbi.nlm.nih.gov/Taxonomy/Browser/wwwtax.cgi?id=252671" TargetMode="External"/><Relationship Id="rId91" Type="http://schemas.openxmlformats.org/officeDocument/2006/relationships/hyperlink" Target="https://trace.ncbi.nlm.nih.gov/Traces/sra/sra.cgi?view=run_browser&amp;run=SRR7889281" TargetMode="External"/><Relationship Id="rId145" Type="http://schemas.openxmlformats.org/officeDocument/2006/relationships/hyperlink" Target="https://www.ncbi.nlm.nih.gov/Taxonomy/Browser/wwwtax.cgi?id=128131" TargetMode="External"/><Relationship Id="rId187" Type="http://schemas.openxmlformats.org/officeDocument/2006/relationships/hyperlink" Target="https://www.ncbi.nlm.nih.gov/Taxonomy/Browser/wwwtax.cgi?id=321803" TargetMode="External"/><Relationship Id="rId352" Type="http://schemas.openxmlformats.org/officeDocument/2006/relationships/hyperlink" Target="https://www.ncbi.nlm.nih.gov/Taxonomy/Browser/wwwtax.cgi?id=686327" TargetMode="External"/><Relationship Id="rId394" Type="http://schemas.openxmlformats.org/officeDocument/2006/relationships/hyperlink" Target="https://www.ncbi.nlm.nih.gov/Taxonomy/Browser/wwwtax.cgi?id=128124" TargetMode="External"/><Relationship Id="rId408" Type="http://schemas.openxmlformats.org/officeDocument/2006/relationships/hyperlink" Target="https://doi.org/10.1534/g3.120.401411" TargetMode="External"/><Relationship Id="rId615" Type="http://schemas.openxmlformats.org/officeDocument/2006/relationships/hyperlink" Target="https://doi.org/10.1038/s41559-019-0833-2" TargetMode="External"/><Relationship Id="rId822" Type="http://schemas.openxmlformats.org/officeDocument/2006/relationships/hyperlink" Target="https://doi.org/10.1038/s41559-019-0833-2" TargetMode="External"/><Relationship Id="rId212" Type="http://schemas.openxmlformats.org/officeDocument/2006/relationships/hyperlink" Target="https://doi.org/10.1038/s41467-020-16801-9" TargetMode="External"/><Relationship Id="rId254" Type="http://schemas.openxmlformats.org/officeDocument/2006/relationships/hyperlink" Target="https://doi.org/10.1093/gigascience/giz069" TargetMode="External"/><Relationship Id="rId657" Type="http://schemas.openxmlformats.org/officeDocument/2006/relationships/hyperlink" Target="https://www.ncbi.nlm.nih.gov/Taxonomy/Browser/wwwtax.cgi?id=252671" TargetMode="External"/><Relationship Id="rId699" Type="http://schemas.openxmlformats.org/officeDocument/2006/relationships/hyperlink" Target="https://doi.org/10.1038/s41559-019-0833-2" TargetMode="External"/><Relationship Id="rId864" Type="http://schemas.openxmlformats.org/officeDocument/2006/relationships/hyperlink" Target="https://trace.ncbi.nlm.nih.gov/Traces/sra/sra.cgi?view=run_browser&amp;run=ERR3015082" TargetMode="External"/><Relationship Id="rId49" Type="http://schemas.openxmlformats.org/officeDocument/2006/relationships/hyperlink" Target="https://trace.ncbi.nlm.nih.gov/Traces/sra/sra.cgi?view=run_browser&amp;run=SRR7992489" TargetMode="External"/><Relationship Id="rId114" Type="http://schemas.openxmlformats.org/officeDocument/2006/relationships/hyperlink" Target="https://www.ncbi.nlm.nih.gov/Taxonomy/Browser/wwwtax.cgi?id=2039479" TargetMode="External"/><Relationship Id="rId296" Type="http://schemas.openxmlformats.org/officeDocument/2006/relationships/hyperlink" Target="https://trace.ncbi.nlm.nih.gov/Traces/sra/sra.cgi?view=run_browser&amp;run=SRR5168107" TargetMode="External"/><Relationship Id="rId461" Type="http://schemas.openxmlformats.org/officeDocument/2006/relationships/hyperlink" Target="https://www.ncbi.nlm.nih.gov/Taxonomy/Browser/wwwtax.cgi?id=6087" TargetMode="External"/><Relationship Id="rId517" Type="http://schemas.openxmlformats.org/officeDocument/2006/relationships/hyperlink" Target="https://www.ncbi.nlm.nih.gov/Taxonomy/Browser/wwwtax.cgi?id=252671" TargetMode="External"/><Relationship Id="rId559" Type="http://schemas.openxmlformats.org/officeDocument/2006/relationships/hyperlink" Target="https://doi.org/10.1038/s41559-019-0833-2" TargetMode="External"/><Relationship Id="rId724" Type="http://schemas.openxmlformats.org/officeDocument/2006/relationships/hyperlink" Target="https://trace.ncbi.nlm.nih.gov/Traces/sra/sra.cgi?view=run_browser&amp;run=ERR3015047" TargetMode="External"/><Relationship Id="rId766" Type="http://schemas.openxmlformats.org/officeDocument/2006/relationships/hyperlink" Target="https://doi.org/10.1038/s41559-019-0833-2" TargetMode="External"/><Relationship Id="rId60" Type="http://schemas.openxmlformats.org/officeDocument/2006/relationships/hyperlink" Target="https://doi.org/10.1038/s41559-019-0853-y" TargetMode="External"/><Relationship Id="rId156" Type="http://schemas.openxmlformats.org/officeDocument/2006/relationships/hyperlink" Target="https://trace.ncbi.nlm.nih.gov/Traces/sra/?run=SRR11648174" TargetMode="External"/><Relationship Id="rId198" Type="http://schemas.openxmlformats.org/officeDocument/2006/relationships/hyperlink" Target="https://trace.ncbi.nlm.nih.gov/Traces/sra/sra.cgi?view=run_browser&amp;run=SRR11648393" TargetMode="External"/><Relationship Id="rId321" Type="http://schemas.openxmlformats.org/officeDocument/2006/relationships/hyperlink" Target="https://www.ncbi.nlm.nih.gov/Taxonomy/Browser/wwwtax.cgi?id=1193083" TargetMode="External"/><Relationship Id="rId363" Type="http://schemas.openxmlformats.org/officeDocument/2006/relationships/hyperlink" Target="https://www.ncbi.nlm.nih.gov/Taxonomy/Browser/wwwtax.cgi?id=686687" TargetMode="External"/><Relationship Id="rId419" Type="http://schemas.openxmlformats.org/officeDocument/2006/relationships/hyperlink" Target="https://www.ncbi.nlm.nih.gov/Taxonomy/Browser/wwwtax.cgi?id=6082" TargetMode="External"/><Relationship Id="rId570" Type="http://schemas.openxmlformats.org/officeDocument/2006/relationships/hyperlink" Target="https://doi.org/10.1038/s41559-019-0833-2" TargetMode="External"/><Relationship Id="rId626" Type="http://schemas.openxmlformats.org/officeDocument/2006/relationships/hyperlink" Target="https://doi.org/10.1038/s41559-019-0833-2" TargetMode="External"/><Relationship Id="rId223" Type="http://schemas.openxmlformats.org/officeDocument/2006/relationships/hyperlink" Target="https://doi.org/10.1093/gigascience/giaa036" TargetMode="External"/><Relationship Id="rId430" Type="http://schemas.openxmlformats.org/officeDocument/2006/relationships/hyperlink" Target="https://trace.ncbi.nlm.nih.gov/Traces/sra/sra.cgi?view=run_browser&amp;run=SRR000355" TargetMode="External"/><Relationship Id="rId668" Type="http://schemas.openxmlformats.org/officeDocument/2006/relationships/hyperlink" Target="https://trace.ncbi.nlm.nih.gov/Traces/sra/sra.cgi?view=run_browser&amp;run=ERR3015033" TargetMode="External"/><Relationship Id="rId833" Type="http://schemas.openxmlformats.org/officeDocument/2006/relationships/hyperlink" Target="https://www.ncbi.nlm.nih.gov/Taxonomy/Browser/wwwtax.cgi?id=252671" TargetMode="External"/><Relationship Id="rId875" Type="http://schemas.openxmlformats.org/officeDocument/2006/relationships/hyperlink" Target="https://doi.org/10.1038/s41559-019-0833-2" TargetMode="External"/><Relationship Id="rId18" Type="http://schemas.openxmlformats.org/officeDocument/2006/relationships/hyperlink" Target="https://www.ncbi.nlm.nih.gov/Taxonomy/Browser/wwwtax.cgi?id=6145" TargetMode="External"/><Relationship Id="rId265" Type="http://schemas.openxmlformats.org/officeDocument/2006/relationships/hyperlink" Target="https://www.ncbi.nlm.nih.gov/Taxonomy/Browser/wwwtax.cgi?id=1193083" TargetMode="External"/><Relationship Id="rId472" Type="http://schemas.openxmlformats.org/officeDocument/2006/relationships/hyperlink" Target="https://trace.ncbi.nlm.nih.gov/Traces/sra/sra.cgi?view=run_browser&amp;run=SRR000369" TargetMode="External"/><Relationship Id="rId528" Type="http://schemas.openxmlformats.org/officeDocument/2006/relationships/hyperlink" Target="https://trace.ncbi.nlm.nih.gov/Traces/sra/sra.cgi?view=run_browser&amp;run=ERR3014965" TargetMode="External"/><Relationship Id="rId735" Type="http://schemas.openxmlformats.org/officeDocument/2006/relationships/hyperlink" Target="https://doi.org/10.1038/s41559-019-0833-2" TargetMode="External"/><Relationship Id="rId125" Type="http://schemas.openxmlformats.org/officeDocument/2006/relationships/hyperlink" Target="https://www.ncbi.nlm.nih.gov/Taxonomy/Browser/wwwtax.cgi?id=6148" TargetMode="External"/><Relationship Id="rId167" Type="http://schemas.openxmlformats.org/officeDocument/2006/relationships/hyperlink" Target="https://www.ncbi.nlm.nih.gov/Taxonomy/Browser/wwwtax.cgi?id=321803" TargetMode="External"/><Relationship Id="rId332" Type="http://schemas.openxmlformats.org/officeDocument/2006/relationships/hyperlink" Target="https://trace.ncbi.nlm.nih.gov/Traces/sra/sra.cgi?view=run_browser&amp;run=SRR5168116" TargetMode="External"/><Relationship Id="rId374" Type="http://schemas.openxmlformats.org/officeDocument/2006/relationships/hyperlink" Target="https://trace.ncbi.nlm.nih.gov/Traces/sra/sra.cgi?view=run_browser&amp;run=ERR2216064" TargetMode="External"/><Relationship Id="rId581" Type="http://schemas.openxmlformats.org/officeDocument/2006/relationships/hyperlink" Target="https://www.ncbi.nlm.nih.gov/Taxonomy/Browser/wwwtax.cgi?id=252671" TargetMode="External"/><Relationship Id="rId777" Type="http://schemas.openxmlformats.org/officeDocument/2006/relationships/hyperlink" Target="https://www.ncbi.nlm.nih.gov/Taxonomy/Browser/wwwtax.cgi?id=252671" TargetMode="External"/><Relationship Id="rId71" Type="http://schemas.openxmlformats.org/officeDocument/2006/relationships/hyperlink" Target="https://trace.ncbi.nlm.nih.gov/Traces/sra/sra.cgi?view=run_browser&amp;run=SRR7866923" TargetMode="External"/><Relationship Id="rId234" Type="http://schemas.openxmlformats.org/officeDocument/2006/relationships/hyperlink" Target="https://trace.ncbi.nlm.nih.gov/Traces/sra/sra.cgi?view=run_browser&amp;run=SRR10386859" TargetMode="External"/><Relationship Id="rId637" Type="http://schemas.openxmlformats.org/officeDocument/2006/relationships/hyperlink" Target="https://www.ncbi.nlm.nih.gov/Taxonomy/Browser/wwwtax.cgi?id=252671" TargetMode="External"/><Relationship Id="rId679" Type="http://schemas.openxmlformats.org/officeDocument/2006/relationships/hyperlink" Target="https://doi.org/10.1038/s41559-019-0833-2" TargetMode="External"/><Relationship Id="rId802" Type="http://schemas.openxmlformats.org/officeDocument/2006/relationships/hyperlink" Target="https://doi.org/10.1038/s41559-019-0833-2" TargetMode="External"/><Relationship Id="rId844" Type="http://schemas.openxmlformats.org/officeDocument/2006/relationships/hyperlink" Target="https://trace.ncbi.nlm.nih.gov/Traces/sra/sra.cgi?view=run_browser&amp;run=ERR3015077" TargetMode="External"/><Relationship Id="rId886" Type="http://schemas.openxmlformats.org/officeDocument/2006/relationships/printerSettings" Target="../printerSettings/printerSettings1.bin"/><Relationship Id="rId2" Type="http://schemas.openxmlformats.org/officeDocument/2006/relationships/hyperlink" Target="https://www.ncbi.nlm.nih.gov/Taxonomy/Browser/wwwtax.cgi?id=6145" TargetMode="External"/><Relationship Id="rId29" Type="http://schemas.openxmlformats.org/officeDocument/2006/relationships/hyperlink" Target="https://trace.ncbi.nlm.nih.gov/Traces/sra/sra.cgi?view=run_browser&amp;run=SRR7992476" TargetMode="External"/><Relationship Id="rId276" Type="http://schemas.openxmlformats.org/officeDocument/2006/relationships/hyperlink" Target="https://trace.ncbi.nlm.nih.gov/Traces/sra/sra.cgi?view=run_browser&amp;run=SRR5168102" TargetMode="External"/><Relationship Id="rId441" Type="http://schemas.openxmlformats.org/officeDocument/2006/relationships/hyperlink" Target="https://doi.org/10.1038/nature08830" TargetMode="External"/><Relationship Id="rId483" Type="http://schemas.openxmlformats.org/officeDocument/2006/relationships/hyperlink" Target="https://doi.org/10.1038/nature08830" TargetMode="External"/><Relationship Id="rId539" Type="http://schemas.openxmlformats.org/officeDocument/2006/relationships/hyperlink" Target="https://doi.org/10.1038/s41559-019-0833-2" TargetMode="External"/><Relationship Id="rId690" Type="http://schemas.openxmlformats.org/officeDocument/2006/relationships/hyperlink" Target="https://doi.org/10.1038/s41559-019-0833-2" TargetMode="External"/><Relationship Id="rId704" Type="http://schemas.openxmlformats.org/officeDocument/2006/relationships/hyperlink" Target="https://trace.ncbi.nlm.nih.gov/Traces/sra/sra.cgi?view=run_browser&amp;run=ERR3015042" TargetMode="External"/><Relationship Id="rId746" Type="http://schemas.openxmlformats.org/officeDocument/2006/relationships/hyperlink" Target="https://doi.org/10.1038/s41559-019-0833-2" TargetMode="External"/><Relationship Id="rId40" Type="http://schemas.openxmlformats.org/officeDocument/2006/relationships/hyperlink" Target="https://doi.org/10.1038/s41559-019-0853-y" TargetMode="External"/><Relationship Id="rId136" Type="http://schemas.openxmlformats.org/officeDocument/2006/relationships/hyperlink" Target="http://www.zoores.ac.cn/en/article/doi/10.24272/j.issn.2095-8137.2020.258" TargetMode="External"/><Relationship Id="rId178" Type="http://schemas.openxmlformats.org/officeDocument/2006/relationships/hyperlink" Target="https://trace.ncbi.nlm.nih.gov/Traces/sra/sra.cgi?view=run_browser&amp;run=SRR6298209" TargetMode="External"/><Relationship Id="rId301" Type="http://schemas.openxmlformats.org/officeDocument/2006/relationships/hyperlink" Target="https://www.ncbi.nlm.nih.gov/Taxonomy/Browser/wwwtax.cgi?id=1193083" TargetMode="External"/><Relationship Id="rId343" Type="http://schemas.openxmlformats.org/officeDocument/2006/relationships/hyperlink" Target="https://trace.ncbi.nlm.nih.gov/Traces/sra/?run=SRR7983772" TargetMode="External"/><Relationship Id="rId550" Type="http://schemas.openxmlformats.org/officeDocument/2006/relationships/hyperlink" Target="https://doi.org/10.1038/s41559-019-0833-2" TargetMode="External"/><Relationship Id="rId788" Type="http://schemas.openxmlformats.org/officeDocument/2006/relationships/hyperlink" Target="https://trace.ncbi.nlm.nih.gov/Traces/sra/sra.cgi?view=run_browser&amp;run=ERR3015063" TargetMode="External"/><Relationship Id="rId82" Type="http://schemas.openxmlformats.org/officeDocument/2006/relationships/hyperlink" Target="https://doi.org/10.1038/s41559-018-0719-8" TargetMode="External"/><Relationship Id="rId203" Type="http://schemas.openxmlformats.org/officeDocument/2006/relationships/hyperlink" Target="https://doi.org/10.1038/s41467-020-16801-9" TargetMode="External"/><Relationship Id="rId385" Type="http://schemas.openxmlformats.org/officeDocument/2006/relationships/hyperlink" Target="https://doi.org/10.1093/gigascience/giz069" TargetMode="External"/><Relationship Id="rId592" Type="http://schemas.openxmlformats.org/officeDocument/2006/relationships/hyperlink" Target="https://trace.ncbi.nlm.nih.gov/Traces/sra/sra.cgi?view=run_browser&amp;run=ERR3015014" TargetMode="External"/><Relationship Id="rId606" Type="http://schemas.openxmlformats.org/officeDocument/2006/relationships/hyperlink" Target="https://doi.org/10.1038/s41559-019-0833-2" TargetMode="External"/><Relationship Id="rId648" Type="http://schemas.openxmlformats.org/officeDocument/2006/relationships/hyperlink" Target="https://trace.ncbi.nlm.nih.gov/Traces/sra/sra.cgi?view=run_browser&amp;run=ERR3015028" TargetMode="External"/><Relationship Id="rId813" Type="http://schemas.openxmlformats.org/officeDocument/2006/relationships/hyperlink" Target="https://www.ncbi.nlm.nih.gov/Taxonomy/Browser/wwwtax.cgi?id=252671" TargetMode="External"/><Relationship Id="rId855" Type="http://schemas.openxmlformats.org/officeDocument/2006/relationships/hyperlink" Target="https://doi.org/10.1038/s41559-019-0833-2" TargetMode="External"/><Relationship Id="rId245" Type="http://schemas.openxmlformats.org/officeDocument/2006/relationships/hyperlink" Target="https://doi.org/10.1093/gigascience/giz069" TargetMode="External"/><Relationship Id="rId287" Type="http://schemas.openxmlformats.org/officeDocument/2006/relationships/hyperlink" Target="https://doi.org/10.1093/gigascience/giz069" TargetMode="External"/><Relationship Id="rId410" Type="http://schemas.openxmlformats.org/officeDocument/2006/relationships/hyperlink" Target="https://www.ncbi.nlm.nih.gov/Taxonomy/Browser/wwwtax.cgi?id=6082" TargetMode="External"/><Relationship Id="rId452" Type="http://schemas.openxmlformats.org/officeDocument/2006/relationships/hyperlink" Target="https://www.ncbi.nlm.nih.gov/Taxonomy/Browser/wwwtax.cgi?id=6087" TargetMode="External"/><Relationship Id="rId494" Type="http://schemas.openxmlformats.org/officeDocument/2006/relationships/hyperlink" Target="https://www.ncbi.nlm.nih.gov/Taxonomy/Browser/wwwtax.cgi?id=6087" TargetMode="External"/><Relationship Id="rId508" Type="http://schemas.openxmlformats.org/officeDocument/2006/relationships/hyperlink" Target="https://www.ncbi.nlm.nih.gov/Taxonomy/Browser/wwwtax.cgi?id=35630" TargetMode="External"/><Relationship Id="rId715" Type="http://schemas.openxmlformats.org/officeDocument/2006/relationships/hyperlink" Target="https://doi.org/10.1038/s41559-019-0833-2" TargetMode="External"/><Relationship Id="rId105" Type="http://schemas.openxmlformats.org/officeDocument/2006/relationships/hyperlink" Target="https://www.ncbi.nlm.nih.gov/Taxonomy/Browser/wwwtax.cgi?id=1962980" TargetMode="External"/><Relationship Id="rId147" Type="http://schemas.openxmlformats.org/officeDocument/2006/relationships/hyperlink" Target="https://trace.ncbi.nlm.nih.gov/Traces/sra/sra.cgi?view=run_browser&amp;run=SRR11648165" TargetMode="External"/><Relationship Id="rId312" Type="http://schemas.openxmlformats.org/officeDocument/2006/relationships/hyperlink" Target="https://trace.ncbi.nlm.nih.gov/Traces/sra/sra.cgi?view=run_browser&amp;run=SRR5168111" TargetMode="External"/><Relationship Id="rId354" Type="http://schemas.openxmlformats.org/officeDocument/2006/relationships/hyperlink" Target="https://doi.org/10.1038/s41559-019-0853-y" TargetMode="External"/><Relationship Id="rId757" Type="http://schemas.openxmlformats.org/officeDocument/2006/relationships/hyperlink" Target="https://www.ncbi.nlm.nih.gov/Taxonomy/Browser/wwwtax.cgi?id=252671" TargetMode="External"/><Relationship Id="rId799" Type="http://schemas.openxmlformats.org/officeDocument/2006/relationships/hyperlink" Target="https://doi.org/10.1038/s41559-019-0833-2" TargetMode="External"/><Relationship Id="rId51" Type="http://schemas.openxmlformats.org/officeDocument/2006/relationships/hyperlink" Target="https://www.ncbi.nlm.nih.gov/Taxonomy/Browser/wwwtax.cgi?id=1962980" TargetMode="External"/><Relationship Id="rId93" Type="http://schemas.openxmlformats.org/officeDocument/2006/relationships/hyperlink" Target="https://doi.org/10.1038/s41559-018-0719-8" TargetMode="External"/><Relationship Id="rId189" Type="http://schemas.openxmlformats.org/officeDocument/2006/relationships/hyperlink" Target="https://trace.ncbi.nlm.nih.gov/Traces/study/?acc=Nemopilema%20nomurai&amp;o=acc_s%3Aa&amp;s=SRR6298207,SRR6298208,SRR6298209,SRR6298210,SRR6298211,SRR6298213,SRR6298214" TargetMode="External"/><Relationship Id="rId396" Type="http://schemas.openxmlformats.org/officeDocument/2006/relationships/hyperlink" Target="https://www.ncbi.nlm.nih.gov/Taxonomy/Browser/wwwtax.cgi?id=128124" TargetMode="External"/><Relationship Id="rId561" Type="http://schemas.openxmlformats.org/officeDocument/2006/relationships/hyperlink" Target="https://www.ncbi.nlm.nih.gov/Taxonomy/Browser/wwwtax.cgi?id=252671" TargetMode="External"/><Relationship Id="rId617" Type="http://schemas.openxmlformats.org/officeDocument/2006/relationships/hyperlink" Target="https://www.ncbi.nlm.nih.gov/Taxonomy/Browser/wwwtax.cgi?id=252671" TargetMode="External"/><Relationship Id="rId659" Type="http://schemas.openxmlformats.org/officeDocument/2006/relationships/hyperlink" Target="https://doi.org/10.1038/s41559-019-0833-2" TargetMode="External"/><Relationship Id="rId824" Type="http://schemas.openxmlformats.org/officeDocument/2006/relationships/hyperlink" Target="https://trace.ncbi.nlm.nih.gov/Traces/sra/sra.cgi?view=run_browser&amp;run=ERR3015072" TargetMode="External"/><Relationship Id="rId866" Type="http://schemas.openxmlformats.org/officeDocument/2006/relationships/hyperlink" Target="https://doi.org/10.1038/s41559-019-0833-2" TargetMode="External"/><Relationship Id="rId214" Type="http://schemas.openxmlformats.org/officeDocument/2006/relationships/hyperlink" Target="https://www.ncbi.nlm.nih.gov/Taxonomy/Browser/wwwtax.cgi?id=499914" TargetMode="External"/><Relationship Id="rId256" Type="http://schemas.openxmlformats.org/officeDocument/2006/relationships/hyperlink" Target="https://trace.ncbi.nlm.nih.gov/Traces/sra/sra.cgi?view=run_browser&amp;run=SRR11410509" TargetMode="External"/><Relationship Id="rId298" Type="http://schemas.openxmlformats.org/officeDocument/2006/relationships/hyperlink" Target="https://doi.org/10.1093/gigascience/giz069" TargetMode="External"/><Relationship Id="rId421" Type="http://schemas.openxmlformats.org/officeDocument/2006/relationships/hyperlink" Target="https://doi.org/10.1534/g3.120.401411" TargetMode="External"/><Relationship Id="rId463" Type="http://schemas.openxmlformats.org/officeDocument/2006/relationships/hyperlink" Target="https://trace.ncbi.nlm.nih.gov/Traces/sra/sra.cgi?view=run_browser&amp;run=SRR000366" TargetMode="External"/><Relationship Id="rId519" Type="http://schemas.openxmlformats.org/officeDocument/2006/relationships/hyperlink" Target="https://doi.org/10.1038/s41559-019-0833-2" TargetMode="External"/><Relationship Id="rId670" Type="http://schemas.openxmlformats.org/officeDocument/2006/relationships/hyperlink" Target="https://doi.org/10.1038/s41559-019-0833-2" TargetMode="External"/><Relationship Id="rId116" Type="http://schemas.openxmlformats.org/officeDocument/2006/relationships/hyperlink" Target="https://trace.ncbi.nlm.nih.gov/Traces/sra/sra.cgi?view=run_browser&amp;run=SRR7908726" TargetMode="External"/><Relationship Id="rId158" Type="http://schemas.openxmlformats.org/officeDocument/2006/relationships/hyperlink" Target="https://doi.org/10.1038/s41467-020-16801-9" TargetMode="External"/><Relationship Id="rId323" Type="http://schemas.openxmlformats.org/officeDocument/2006/relationships/hyperlink" Target="https://doi.org/10.1093/gigascience/giz069" TargetMode="External"/><Relationship Id="rId530" Type="http://schemas.openxmlformats.org/officeDocument/2006/relationships/hyperlink" Target="https://doi.org/10.1038/s41559-019-0833-2" TargetMode="External"/><Relationship Id="rId726" Type="http://schemas.openxmlformats.org/officeDocument/2006/relationships/hyperlink" Target="https://doi.org/10.1038/s41559-019-0833-2" TargetMode="External"/><Relationship Id="rId768" Type="http://schemas.openxmlformats.org/officeDocument/2006/relationships/hyperlink" Target="https://trace.ncbi.nlm.nih.gov/Traces/sra/sra.cgi?view=run_browser&amp;run=ERR3015058" TargetMode="External"/><Relationship Id="rId20" Type="http://schemas.openxmlformats.org/officeDocument/2006/relationships/hyperlink" Target="https://doi.org/10.1038/s41559-019-0853-y" TargetMode="External"/><Relationship Id="rId62" Type="http://schemas.openxmlformats.org/officeDocument/2006/relationships/hyperlink" Target="https://trace.ncbi.nlm.nih.gov/Traces/sra/sra.cgi?view=run_browser&amp;run=SRR8040394" TargetMode="External"/><Relationship Id="rId365" Type="http://schemas.openxmlformats.org/officeDocument/2006/relationships/hyperlink" Target="https://www.ncbi.nlm.nih.gov/Taxonomy/Browser/wwwtax.cgi?id=686687" TargetMode="External"/><Relationship Id="rId572" Type="http://schemas.openxmlformats.org/officeDocument/2006/relationships/hyperlink" Target="https://trace.ncbi.nlm.nih.gov/Traces/sra/sra.cgi?view=run_browser&amp;run=ERR3015009" TargetMode="External"/><Relationship Id="rId628" Type="http://schemas.openxmlformats.org/officeDocument/2006/relationships/hyperlink" Target="https://trace.ncbi.nlm.nih.gov/Traces/sra/sra.cgi?view=run_browser&amp;run=ERR3015023" TargetMode="External"/><Relationship Id="rId835" Type="http://schemas.openxmlformats.org/officeDocument/2006/relationships/hyperlink" Target="https://doi.org/10.1038/s41559-019-0833-2" TargetMode="External"/><Relationship Id="rId225" Type="http://schemas.openxmlformats.org/officeDocument/2006/relationships/hyperlink" Target="https://trace.ncbi.nlm.nih.gov/Traces/sra/sra.cgi?view=run_browser&amp;run=SRR8617499" TargetMode="External"/><Relationship Id="rId267" Type="http://schemas.openxmlformats.org/officeDocument/2006/relationships/hyperlink" Target="https://doi.org/10.1093/gigascience/giz069" TargetMode="External"/><Relationship Id="rId432" Type="http://schemas.openxmlformats.org/officeDocument/2006/relationships/hyperlink" Target="https://doi.org/10.1038/nature08830" TargetMode="External"/><Relationship Id="rId474" Type="http://schemas.openxmlformats.org/officeDocument/2006/relationships/hyperlink" Target="https://doi.org/10.1038/nature08830" TargetMode="External"/><Relationship Id="rId877" Type="http://schemas.openxmlformats.org/officeDocument/2006/relationships/hyperlink" Target="https://www.ncbi.nlm.nih.gov/Taxonomy/Browser/wwwtax.cgi?id=252671" TargetMode="External"/><Relationship Id="rId127" Type="http://schemas.openxmlformats.org/officeDocument/2006/relationships/hyperlink" Target="http://www.zoores.ac.cn/en/article/doi/10.24272/j.issn.2095-8137.2020.258" TargetMode="External"/><Relationship Id="rId681" Type="http://schemas.openxmlformats.org/officeDocument/2006/relationships/hyperlink" Target="https://www.ncbi.nlm.nih.gov/Taxonomy/Browser/wwwtax.cgi?id=252671" TargetMode="External"/><Relationship Id="rId737" Type="http://schemas.openxmlformats.org/officeDocument/2006/relationships/hyperlink" Target="https://www.ncbi.nlm.nih.gov/Taxonomy/Browser/wwwtax.cgi?id=252671" TargetMode="External"/><Relationship Id="rId779" Type="http://schemas.openxmlformats.org/officeDocument/2006/relationships/hyperlink" Target="https://doi.org/10.1038/s41559-019-0833-2" TargetMode="External"/><Relationship Id="rId31" Type="http://schemas.openxmlformats.org/officeDocument/2006/relationships/hyperlink" Target="https://doi.org/10.1038/s41559-019-0853-y" TargetMode="External"/><Relationship Id="rId73" Type="http://schemas.openxmlformats.org/officeDocument/2006/relationships/hyperlink" Target="https://doi.org/10.1038/s41559-018-0719-8" TargetMode="External"/><Relationship Id="rId169" Type="http://schemas.openxmlformats.org/officeDocument/2006/relationships/hyperlink" Target="https://trace.ncbi.nlm.nih.gov/Traces/study/?acc=Nemopilema%20nomurai&amp;o=acc_s%3Aa&amp;s=SRR6298207,SRR6298208,SRR6298209,SRR6298210,SRR6298211,SRR6298213,SRR6298214" TargetMode="External"/><Relationship Id="rId334" Type="http://schemas.openxmlformats.org/officeDocument/2006/relationships/hyperlink" Target="https://www.ncbi.nlm.nih.gov/Taxonomy/Browser/wwwtax.cgi?mode=Info&amp;id=655441" TargetMode="External"/><Relationship Id="rId376" Type="http://schemas.openxmlformats.org/officeDocument/2006/relationships/hyperlink" Target="https://doi.org/10.1093/gigascience/giz069" TargetMode="External"/><Relationship Id="rId541" Type="http://schemas.openxmlformats.org/officeDocument/2006/relationships/hyperlink" Target="https://www.ncbi.nlm.nih.gov/Taxonomy/Browser/wwwtax.cgi?id=252671" TargetMode="External"/><Relationship Id="rId583" Type="http://schemas.openxmlformats.org/officeDocument/2006/relationships/hyperlink" Target="https://doi.org/10.1038/s41559-019-0833-2" TargetMode="External"/><Relationship Id="rId639" Type="http://schemas.openxmlformats.org/officeDocument/2006/relationships/hyperlink" Target="https://doi.org/10.1038/s41559-019-0833-2" TargetMode="External"/><Relationship Id="rId790" Type="http://schemas.openxmlformats.org/officeDocument/2006/relationships/hyperlink" Target="https://doi.org/10.1038/s41559-019-0833-2" TargetMode="External"/><Relationship Id="rId804" Type="http://schemas.openxmlformats.org/officeDocument/2006/relationships/hyperlink" Target="https://trace.ncbi.nlm.nih.gov/Traces/sra/sra.cgi?view=run_browser&amp;run=ERR3015067" TargetMode="External"/><Relationship Id="rId4" Type="http://schemas.openxmlformats.org/officeDocument/2006/relationships/hyperlink" Target="https://doi.org/10.1038/s41559-019-0853-y" TargetMode="External"/><Relationship Id="rId180" Type="http://schemas.openxmlformats.org/officeDocument/2006/relationships/hyperlink" Target="https://doi.org/10.1186/s12915-019-0643-7" TargetMode="External"/><Relationship Id="rId236" Type="http://schemas.openxmlformats.org/officeDocument/2006/relationships/hyperlink" Target="https://www.ncbi.nlm.nih.gov/Taxonomy/Browser/wwwtax.cgi?id=12993" TargetMode="External"/><Relationship Id="rId278" Type="http://schemas.openxmlformats.org/officeDocument/2006/relationships/hyperlink" Target="https://doi.org/10.1093/gigascience/giz069" TargetMode="External"/><Relationship Id="rId401" Type="http://schemas.openxmlformats.org/officeDocument/2006/relationships/hyperlink" Target="https://www.ncbi.nlm.nih.gov/Taxonomy/Browser/wwwtax.cgi?mode=Info&amp;id=340365" TargetMode="External"/><Relationship Id="rId443" Type="http://schemas.openxmlformats.org/officeDocument/2006/relationships/hyperlink" Target="https://www.ncbi.nlm.nih.gov/Taxonomy/Browser/wwwtax.cgi?id=6087" TargetMode="External"/><Relationship Id="rId650" Type="http://schemas.openxmlformats.org/officeDocument/2006/relationships/hyperlink" Target="https://doi.org/10.1038/s41559-019-0833-2" TargetMode="External"/><Relationship Id="rId846" Type="http://schemas.openxmlformats.org/officeDocument/2006/relationships/hyperlink" Target="https://doi.org/10.1038/s41559-019-0833-2" TargetMode="External"/><Relationship Id="rId888" Type="http://schemas.openxmlformats.org/officeDocument/2006/relationships/comments" Target="../comments1.xml"/><Relationship Id="rId303" Type="http://schemas.openxmlformats.org/officeDocument/2006/relationships/hyperlink" Target="https://doi.org/10.1093/gigascience/giz069" TargetMode="External"/><Relationship Id="rId485" Type="http://schemas.openxmlformats.org/officeDocument/2006/relationships/hyperlink" Target="https://www.ncbi.nlm.nih.gov/Taxonomy/Browser/wwwtax.cgi?id=6087" TargetMode="External"/><Relationship Id="rId692" Type="http://schemas.openxmlformats.org/officeDocument/2006/relationships/hyperlink" Target="https://trace.ncbi.nlm.nih.gov/Traces/sra/sra.cgi?view=run_browser&amp;run=ERR3015039" TargetMode="External"/><Relationship Id="rId706" Type="http://schemas.openxmlformats.org/officeDocument/2006/relationships/hyperlink" Target="https://doi.org/10.1038/s41559-019-0833-2" TargetMode="External"/><Relationship Id="rId748" Type="http://schemas.openxmlformats.org/officeDocument/2006/relationships/hyperlink" Target="https://trace.ncbi.nlm.nih.gov/Traces/sra/sra.cgi?view=run_browser&amp;run=ERR3015053" TargetMode="External"/><Relationship Id="rId42" Type="http://schemas.openxmlformats.org/officeDocument/2006/relationships/hyperlink" Target="https://www.ncbi.nlm.nih.gov/Taxonomy/Browser/wwwtax.cgi?id=6145" TargetMode="External"/><Relationship Id="rId84" Type="http://schemas.openxmlformats.org/officeDocument/2006/relationships/hyperlink" Target="https://www.ncbi.nlm.nih.gov/Taxonomy/Browser/wwwtax.cgi?id=1962980" TargetMode="External"/><Relationship Id="rId138" Type="http://schemas.openxmlformats.org/officeDocument/2006/relationships/hyperlink" Target="https://www.ncbi.nlm.nih.gov/Taxonomy/Browser/wwwtax.cgi?id=6148" TargetMode="External"/><Relationship Id="rId345" Type="http://schemas.openxmlformats.org/officeDocument/2006/relationships/hyperlink" Target="https://doi.org/10.1038/s41559-019-0853-y" TargetMode="External"/><Relationship Id="rId387" Type="http://schemas.openxmlformats.org/officeDocument/2006/relationships/hyperlink" Target="https://www.ncbi.nlm.nih.gov/Taxonomy/Browser/wwwtax.cgi?id=1843192" TargetMode="External"/><Relationship Id="rId510" Type="http://schemas.openxmlformats.org/officeDocument/2006/relationships/hyperlink" Target="https://www.ncbi.nlm.nih.gov/Taxonomy/Browser/wwwtax.cgi?id=2790655" TargetMode="External"/><Relationship Id="rId552" Type="http://schemas.openxmlformats.org/officeDocument/2006/relationships/hyperlink" Target="https://trace.ncbi.nlm.nih.gov/Traces/sra/sra.cgi?view=run_browser&amp;run=ERR3014971" TargetMode="External"/><Relationship Id="rId594" Type="http://schemas.openxmlformats.org/officeDocument/2006/relationships/hyperlink" Target="https://doi.org/10.1038/s41559-019-0833-2" TargetMode="External"/><Relationship Id="rId608" Type="http://schemas.openxmlformats.org/officeDocument/2006/relationships/hyperlink" Target="https://trace.ncbi.nlm.nih.gov/Traces/sra/sra.cgi?view=run_browser&amp;run=ERR3015018" TargetMode="External"/><Relationship Id="rId815" Type="http://schemas.openxmlformats.org/officeDocument/2006/relationships/hyperlink" Target="https://doi.org/10.1038/s41559-019-0833-2" TargetMode="External"/><Relationship Id="rId191" Type="http://schemas.openxmlformats.org/officeDocument/2006/relationships/hyperlink" Target="https://www.ncbi.nlm.nih.gov/Taxonomy/Browser/wwwtax.cgi?id=321803" TargetMode="External"/><Relationship Id="rId205" Type="http://schemas.openxmlformats.org/officeDocument/2006/relationships/hyperlink" Target="https://www.ncbi.nlm.nih.gov/Taxonomy/Browser/wwwtax.cgi?id=499914" TargetMode="External"/><Relationship Id="rId247" Type="http://schemas.openxmlformats.org/officeDocument/2006/relationships/hyperlink" Target="https://trace.ncbi.nlm.nih.gov/Traces/sra/sra.cgi?view=run_browser&amp;run=ERR2228273" TargetMode="External"/><Relationship Id="rId412" Type="http://schemas.openxmlformats.org/officeDocument/2006/relationships/hyperlink" Target="https://doi.org/10.1534/g3.120.401411" TargetMode="External"/><Relationship Id="rId857" Type="http://schemas.openxmlformats.org/officeDocument/2006/relationships/hyperlink" Target="https://www.ncbi.nlm.nih.gov/Taxonomy/Browser/wwwtax.cgi?id=252671" TargetMode="External"/><Relationship Id="rId107" Type="http://schemas.openxmlformats.org/officeDocument/2006/relationships/hyperlink" Target="https://www.ncbi.nlm.nih.gov/Taxonomy/Browser/wwwtax.cgi?id=1962980" TargetMode="External"/><Relationship Id="rId289" Type="http://schemas.openxmlformats.org/officeDocument/2006/relationships/hyperlink" Target="https://www.ncbi.nlm.nih.gov/Taxonomy/Browser/wwwtax.cgi?id=1193083" TargetMode="External"/><Relationship Id="rId454" Type="http://schemas.openxmlformats.org/officeDocument/2006/relationships/hyperlink" Target="https://trace.ncbi.nlm.nih.gov/Traces/sra/sra.cgi?view=run_browser&amp;run=SRR000363" TargetMode="External"/><Relationship Id="rId496" Type="http://schemas.openxmlformats.org/officeDocument/2006/relationships/hyperlink" Target="https://trace.ncbi.nlm.nih.gov/Traces/sra/sra.cgi?view=run_browser&amp;run=SRR1032106" TargetMode="External"/><Relationship Id="rId661" Type="http://schemas.openxmlformats.org/officeDocument/2006/relationships/hyperlink" Target="https://www.ncbi.nlm.nih.gov/Taxonomy/Browser/wwwtax.cgi?id=252671" TargetMode="External"/><Relationship Id="rId717" Type="http://schemas.openxmlformats.org/officeDocument/2006/relationships/hyperlink" Target="https://www.ncbi.nlm.nih.gov/Taxonomy/Browser/wwwtax.cgi?id=252671" TargetMode="External"/><Relationship Id="rId759" Type="http://schemas.openxmlformats.org/officeDocument/2006/relationships/hyperlink" Target="https://doi.org/10.1038/s41559-019-0833-2" TargetMode="External"/><Relationship Id="rId11" Type="http://schemas.openxmlformats.org/officeDocument/2006/relationships/hyperlink" Target="https://doi.org/10.1038/s41559-019-0853-y" TargetMode="External"/><Relationship Id="rId53" Type="http://schemas.openxmlformats.org/officeDocument/2006/relationships/hyperlink" Target="https://doi.org/10.1038/s41559-019-0853-y" TargetMode="External"/><Relationship Id="rId149" Type="http://schemas.openxmlformats.org/officeDocument/2006/relationships/hyperlink" Target="https://doi.org/10.1038/s41467-020-16801-9" TargetMode="External"/><Relationship Id="rId314" Type="http://schemas.openxmlformats.org/officeDocument/2006/relationships/hyperlink" Target="https://doi.org/10.1093/gigascience/giz069" TargetMode="External"/><Relationship Id="rId356" Type="http://schemas.openxmlformats.org/officeDocument/2006/relationships/hyperlink" Target="https://www.ncbi.nlm.nih.gov/Taxonomy/Browser/wwwtax.cgi?id=686327" TargetMode="External"/><Relationship Id="rId398" Type="http://schemas.openxmlformats.org/officeDocument/2006/relationships/hyperlink" Target="https://www.ncbi.nlm.nih.gov/Taxonomy/Browser/wwwtax.cgi?id=128124" TargetMode="External"/><Relationship Id="rId521" Type="http://schemas.openxmlformats.org/officeDocument/2006/relationships/hyperlink" Target="https://www.ncbi.nlm.nih.gov/Taxonomy/Browser/wwwtax.cgi?id=252671" TargetMode="External"/><Relationship Id="rId563" Type="http://schemas.openxmlformats.org/officeDocument/2006/relationships/hyperlink" Target="https://doi.org/10.1038/s41559-019-0833-2" TargetMode="External"/><Relationship Id="rId619" Type="http://schemas.openxmlformats.org/officeDocument/2006/relationships/hyperlink" Target="https://doi.org/10.1038/s41559-019-0833-2" TargetMode="External"/><Relationship Id="rId770" Type="http://schemas.openxmlformats.org/officeDocument/2006/relationships/hyperlink" Target="https://doi.org/10.1038/s41559-019-0833-2" TargetMode="External"/><Relationship Id="rId95" Type="http://schemas.openxmlformats.org/officeDocument/2006/relationships/hyperlink" Target="https://trace.ncbi.nlm.nih.gov/Traces/sra/sra.cgi?view=run_browser&amp;run=SRR7889283" TargetMode="External"/><Relationship Id="rId160" Type="http://schemas.openxmlformats.org/officeDocument/2006/relationships/hyperlink" Target="https://www.ncbi.nlm.nih.gov/Taxonomy/Browser/wwwtax.cgi?id=128131" TargetMode="External"/><Relationship Id="rId216" Type="http://schemas.openxmlformats.org/officeDocument/2006/relationships/hyperlink" Target="https://trace.ncbi.nlm.nih.gov/Traces/sra/sra.cgi?view=run_browser&amp;run=SRR11649086" TargetMode="External"/><Relationship Id="rId423" Type="http://schemas.openxmlformats.org/officeDocument/2006/relationships/hyperlink" Target="https://www.ncbi.nlm.nih.gov/Taxonomy/Browser/wwwtax.cgi?id=6082" TargetMode="External"/><Relationship Id="rId826" Type="http://schemas.openxmlformats.org/officeDocument/2006/relationships/hyperlink" Target="https://doi.org/10.1038/s41559-019-0833-2" TargetMode="External"/><Relationship Id="rId868" Type="http://schemas.openxmlformats.org/officeDocument/2006/relationships/hyperlink" Target="https://trace.ncbi.nlm.nih.gov/Traces/sra/sra.cgi?view=run_browser&amp;run=ERR3015083" TargetMode="External"/><Relationship Id="rId258" Type="http://schemas.openxmlformats.org/officeDocument/2006/relationships/hyperlink" Target="https://doi.org/10.1093/gigascience/giz069" TargetMode="External"/><Relationship Id="rId465" Type="http://schemas.openxmlformats.org/officeDocument/2006/relationships/hyperlink" Target="https://doi.org/10.1038/nature08830" TargetMode="External"/><Relationship Id="rId630" Type="http://schemas.openxmlformats.org/officeDocument/2006/relationships/hyperlink" Target="https://doi.org/10.1038/s41559-019-0833-2" TargetMode="External"/><Relationship Id="rId672" Type="http://schemas.openxmlformats.org/officeDocument/2006/relationships/hyperlink" Target="https://trace.ncbi.nlm.nih.gov/Traces/sra/sra.cgi?view=run_browser&amp;run=ERR3015034" TargetMode="External"/><Relationship Id="rId728" Type="http://schemas.openxmlformats.org/officeDocument/2006/relationships/hyperlink" Target="https://trace.ncbi.nlm.nih.gov/Traces/sra/sra.cgi?view=run_browser&amp;run=ERR3015048" TargetMode="External"/><Relationship Id="rId22" Type="http://schemas.openxmlformats.org/officeDocument/2006/relationships/hyperlink" Target="https://www.ncbi.nlm.nih.gov/Taxonomy/Browser/wwwtax.cgi?id=6145" TargetMode="External"/><Relationship Id="rId64" Type="http://schemas.openxmlformats.org/officeDocument/2006/relationships/hyperlink" Target="https://doi.org/10.1038/s41559-019-0853-y" TargetMode="External"/><Relationship Id="rId118" Type="http://schemas.openxmlformats.org/officeDocument/2006/relationships/hyperlink" Target="https://trace.ncbi.nlm.nih.gov/Traces/sra/sra.cgi?view=run_browser&amp;run=SRR11534427" TargetMode="External"/><Relationship Id="rId325" Type="http://schemas.openxmlformats.org/officeDocument/2006/relationships/hyperlink" Target="https://www.ncbi.nlm.nih.gov/Taxonomy/Browser/wwwtax.cgi?id=1193083" TargetMode="External"/><Relationship Id="rId367" Type="http://schemas.openxmlformats.org/officeDocument/2006/relationships/hyperlink" Target="https://trace.ncbi.nlm.nih.gov/Traces/sra/?run=SRR13036460" TargetMode="External"/><Relationship Id="rId532" Type="http://schemas.openxmlformats.org/officeDocument/2006/relationships/hyperlink" Target="https://trace.ncbi.nlm.nih.gov/Traces/sra/sra.cgi?view=run_browser&amp;run=ERR3014966" TargetMode="External"/><Relationship Id="rId574" Type="http://schemas.openxmlformats.org/officeDocument/2006/relationships/hyperlink" Target="https://doi.org/10.1038/s41559-019-0833-2" TargetMode="External"/><Relationship Id="rId171" Type="http://schemas.openxmlformats.org/officeDocument/2006/relationships/hyperlink" Target="https://www.ncbi.nlm.nih.gov/Taxonomy/Browser/wwwtax.cgi?id=321803" TargetMode="External"/><Relationship Id="rId227" Type="http://schemas.openxmlformats.org/officeDocument/2006/relationships/hyperlink" Target="https://www.ncbi.nlm.nih.gov/Taxonomy/Browser/wwwtax.cgi?id=114796" TargetMode="External"/><Relationship Id="rId781" Type="http://schemas.openxmlformats.org/officeDocument/2006/relationships/hyperlink" Target="https://www.ncbi.nlm.nih.gov/Taxonomy/Browser/wwwtax.cgi?id=252671" TargetMode="External"/><Relationship Id="rId837" Type="http://schemas.openxmlformats.org/officeDocument/2006/relationships/hyperlink" Target="https://www.ncbi.nlm.nih.gov/Taxonomy/Browser/wwwtax.cgi?id=252671" TargetMode="External"/><Relationship Id="rId879" Type="http://schemas.openxmlformats.org/officeDocument/2006/relationships/hyperlink" Target="https://doi.org/10.1038/s41559-019-0833-2" TargetMode="External"/><Relationship Id="rId269" Type="http://schemas.openxmlformats.org/officeDocument/2006/relationships/hyperlink" Target="https://www.ncbi.nlm.nih.gov/Taxonomy/Browser/wwwtax.cgi?id=1193083" TargetMode="External"/><Relationship Id="rId434" Type="http://schemas.openxmlformats.org/officeDocument/2006/relationships/hyperlink" Target="https://www.ncbi.nlm.nih.gov/Taxonomy/Browser/wwwtax.cgi?id=6087" TargetMode="External"/><Relationship Id="rId476" Type="http://schemas.openxmlformats.org/officeDocument/2006/relationships/hyperlink" Target="https://www.ncbi.nlm.nih.gov/Taxonomy/Browser/wwwtax.cgi?id=6087" TargetMode="External"/><Relationship Id="rId641" Type="http://schemas.openxmlformats.org/officeDocument/2006/relationships/hyperlink" Target="https://www.ncbi.nlm.nih.gov/Taxonomy/Browser/wwwtax.cgi?id=252671" TargetMode="External"/><Relationship Id="rId683" Type="http://schemas.openxmlformats.org/officeDocument/2006/relationships/hyperlink" Target="https://doi.org/10.1038/s41559-019-0833-2" TargetMode="External"/><Relationship Id="rId739" Type="http://schemas.openxmlformats.org/officeDocument/2006/relationships/hyperlink" Target="https://doi.org/10.1038/s41559-019-0833-2" TargetMode="External"/><Relationship Id="rId33" Type="http://schemas.openxmlformats.org/officeDocument/2006/relationships/hyperlink" Target="https://trace.ncbi.nlm.nih.gov/Traces/sra/sra.cgi?view=run_browser&amp;run=SRR7992477" TargetMode="External"/><Relationship Id="rId129" Type="http://schemas.openxmlformats.org/officeDocument/2006/relationships/hyperlink" Target="https://www.ncbi.nlm.nih.gov/Taxonomy/Browser/wwwtax.cgi?id=6148" TargetMode="External"/><Relationship Id="rId280" Type="http://schemas.openxmlformats.org/officeDocument/2006/relationships/hyperlink" Target="https://trace.ncbi.nlm.nih.gov/Traces/sra/sra.cgi?view=run_browser&amp;run=SRR5168103" TargetMode="External"/><Relationship Id="rId336" Type="http://schemas.openxmlformats.org/officeDocument/2006/relationships/hyperlink" Target="https://www.ncbi.nlm.nih.gov/Taxonomy/Browser/wwwtax.cgi?id=686327" TargetMode="External"/><Relationship Id="rId501" Type="http://schemas.openxmlformats.org/officeDocument/2006/relationships/hyperlink" Target="https://www.ncbi.nlm.nih.gov/Taxonomy/Browser/wwwtax.cgi?mode=Info&amp;id=264074" TargetMode="External"/><Relationship Id="rId543" Type="http://schemas.openxmlformats.org/officeDocument/2006/relationships/hyperlink" Target="https://doi.org/10.1038/s41559-019-0833-2" TargetMode="External"/><Relationship Id="rId75" Type="http://schemas.openxmlformats.org/officeDocument/2006/relationships/hyperlink" Target="https://trace.ncbi.nlm.nih.gov/Traces/sra/sra.cgi?view=run_browser&amp;run=SRR7834587" TargetMode="External"/><Relationship Id="rId140" Type="http://schemas.openxmlformats.org/officeDocument/2006/relationships/hyperlink" Target="https://doi.org/10.1038/s41467-020-16801-9" TargetMode="External"/><Relationship Id="rId182" Type="http://schemas.openxmlformats.org/officeDocument/2006/relationships/hyperlink" Target="https://trace.ncbi.nlm.nih.gov/Traces/sra/sra.cgi?view=run_browser&amp;run=SRR6298210" TargetMode="External"/><Relationship Id="rId378" Type="http://schemas.openxmlformats.org/officeDocument/2006/relationships/hyperlink" Target="https://trace.ncbi.nlm.nih.gov/Traces/sra/sra.cgi?view=run_browser&amp;run=ERR2216065" TargetMode="External"/><Relationship Id="rId403" Type="http://schemas.openxmlformats.org/officeDocument/2006/relationships/hyperlink" Target="https://doi.org/10.1038/s41467-018-08242-2" TargetMode="External"/><Relationship Id="rId585" Type="http://schemas.openxmlformats.org/officeDocument/2006/relationships/hyperlink" Target="https://www.ncbi.nlm.nih.gov/Taxonomy/Browser/wwwtax.cgi?id=252671" TargetMode="External"/><Relationship Id="rId750" Type="http://schemas.openxmlformats.org/officeDocument/2006/relationships/hyperlink" Target="https://doi.org/10.1038/s41559-019-0833-2" TargetMode="External"/><Relationship Id="rId792" Type="http://schemas.openxmlformats.org/officeDocument/2006/relationships/hyperlink" Target="https://trace.ncbi.nlm.nih.gov/Traces/sra/sra.cgi?view=run_browser&amp;run=ERR3015064" TargetMode="External"/><Relationship Id="rId806" Type="http://schemas.openxmlformats.org/officeDocument/2006/relationships/hyperlink" Target="https://doi.org/10.1038/s41559-019-0833-2" TargetMode="External"/><Relationship Id="rId848" Type="http://schemas.openxmlformats.org/officeDocument/2006/relationships/hyperlink" Target="https://trace.ncbi.nlm.nih.gov/Traces/sra/sra.cgi?view=run_browser&amp;run=ERR3015078" TargetMode="External"/><Relationship Id="rId6" Type="http://schemas.openxmlformats.org/officeDocument/2006/relationships/hyperlink" Target="https://www.ncbi.nlm.nih.gov/Taxonomy/Browser/wwwtax.cgi?id=6145" TargetMode="External"/><Relationship Id="rId238" Type="http://schemas.openxmlformats.org/officeDocument/2006/relationships/hyperlink" Target="https://doi.org/10.1093/gigascience/giz069" TargetMode="External"/><Relationship Id="rId445" Type="http://schemas.openxmlformats.org/officeDocument/2006/relationships/hyperlink" Target="https://trace.ncbi.nlm.nih.gov/Traces/sra/sra.cgi?view=run_browser&amp;run=SRR000360" TargetMode="External"/><Relationship Id="rId487" Type="http://schemas.openxmlformats.org/officeDocument/2006/relationships/hyperlink" Target="https://trace.ncbi.nlm.nih.gov/Traces/sra/sra.cgi?view=run_browser&amp;run=SRR000374" TargetMode="External"/><Relationship Id="rId610" Type="http://schemas.openxmlformats.org/officeDocument/2006/relationships/hyperlink" Target="https://doi.org/10.1038/s41559-019-0833-2" TargetMode="External"/><Relationship Id="rId652" Type="http://schemas.openxmlformats.org/officeDocument/2006/relationships/hyperlink" Target="https://trace.ncbi.nlm.nih.gov/Traces/sra/sra.cgi?view=run_browser&amp;run=ERR3015029" TargetMode="External"/><Relationship Id="rId694" Type="http://schemas.openxmlformats.org/officeDocument/2006/relationships/hyperlink" Target="https://doi.org/10.1038/s41559-019-0833-2" TargetMode="External"/><Relationship Id="rId708" Type="http://schemas.openxmlformats.org/officeDocument/2006/relationships/hyperlink" Target="https://trace.ncbi.nlm.nih.gov/Traces/sra/sra.cgi?view=run_browser&amp;run=ERR3015043" TargetMode="External"/><Relationship Id="rId291" Type="http://schemas.openxmlformats.org/officeDocument/2006/relationships/hyperlink" Target="https://doi.org/10.1093/gigascience/giz069" TargetMode="External"/><Relationship Id="rId305" Type="http://schemas.openxmlformats.org/officeDocument/2006/relationships/hyperlink" Target="https://www.ncbi.nlm.nih.gov/Taxonomy/Browser/wwwtax.cgi?id=1193083" TargetMode="External"/><Relationship Id="rId347" Type="http://schemas.openxmlformats.org/officeDocument/2006/relationships/hyperlink" Target="https://trace.ncbi.nlm.nih.gov/Traces/sra/sra.cgi?view=run_browser&amp;run=SRR7983773" TargetMode="External"/><Relationship Id="rId512" Type="http://schemas.openxmlformats.org/officeDocument/2006/relationships/hyperlink" Target="https://www.ncbi.nlm.nih.gov/Taxonomy/Browser/wwwtax.cgi?id=2790655" TargetMode="External"/><Relationship Id="rId44" Type="http://schemas.openxmlformats.org/officeDocument/2006/relationships/hyperlink" Target="https://doi.org/10.1038/s41559-019-0853-y" TargetMode="External"/><Relationship Id="rId86" Type="http://schemas.openxmlformats.org/officeDocument/2006/relationships/hyperlink" Target="https://doi.org/10.1038/s41559-018-0719-8" TargetMode="External"/><Relationship Id="rId151" Type="http://schemas.openxmlformats.org/officeDocument/2006/relationships/hyperlink" Target="https://www.ncbi.nlm.nih.gov/Taxonomy/Browser/wwwtax.cgi?id=128131" TargetMode="External"/><Relationship Id="rId389" Type="http://schemas.openxmlformats.org/officeDocument/2006/relationships/hyperlink" Target="https://doi.org/10.1093/gigascience/giz069" TargetMode="External"/><Relationship Id="rId554" Type="http://schemas.openxmlformats.org/officeDocument/2006/relationships/hyperlink" Target="https://doi.org/10.1038/s41559-019-0833-2" TargetMode="External"/><Relationship Id="rId596" Type="http://schemas.openxmlformats.org/officeDocument/2006/relationships/hyperlink" Target="https://trace.ncbi.nlm.nih.gov/Traces/sra/sra.cgi?view=run_browser&amp;run=ERR3015015" TargetMode="External"/><Relationship Id="rId761" Type="http://schemas.openxmlformats.org/officeDocument/2006/relationships/hyperlink" Target="https://www.ncbi.nlm.nih.gov/Taxonomy/Browser/wwwtax.cgi?id=252671" TargetMode="External"/><Relationship Id="rId817" Type="http://schemas.openxmlformats.org/officeDocument/2006/relationships/hyperlink" Target="https://www.ncbi.nlm.nih.gov/Taxonomy/Browser/wwwtax.cgi?id=252671" TargetMode="External"/><Relationship Id="rId859" Type="http://schemas.openxmlformats.org/officeDocument/2006/relationships/hyperlink" Target="https://doi.org/10.1038/s41559-019-0833-2" TargetMode="External"/><Relationship Id="rId193" Type="http://schemas.openxmlformats.org/officeDocument/2006/relationships/hyperlink" Target="https://trace.ncbi.nlm.nih.gov/Traces/study/?acc=Nemopilema%20nomurai&amp;o=acc_s%3Aa&amp;s=SRR6298207,SRR6298208,SRR6298209,SRR6298210,SRR6298211,SRR6298213,SRR6298214" TargetMode="External"/><Relationship Id="rId207" Type="http://schemas.openxmlformats.org/officeDocument/2006/relationships/hyperlink" Target="https://trace.ncbi.nlm.nih.gov/Traces/sra/sra.cgi?view=run_browser&amp;run=SRR11678131" TargetMode="External"/><Relationship Id="rId249" Type="http://schemas.openxmlformats.org/officeDocument/2006/relationships/hyperlink" Target="https://doi.org/10.1093/gigascience/giz069" TargetMode="External"/><Relationship Id="rId414" Type="http://schemas.openxmlformats.org/officeDocument/2006/relationships/hyperlink" Target="https://doi.org/10.1534/g3.120.401411" TargetMode="External"/><Relationship Id="rId456" Type="http://schemas.openxmlformats.org/officeDocument/2006/relationships/hyperlink" Target="https://doi.org/10.1038/nature08830" TargetMode="External"/><Relationship Id="rId498" Type="http://schemas.openxmlformats.org/officeDocument/2006/relationships/hyperlink" Target="https://wwwops.currentscience.ac.in/Volumes/101/06/0736.pdf" TargetMode="External"/><Relationship Id="rId621" Type="http://schemas.openxmlformats.org/officeDocument/2006/relationships/hyperlink" Target="https://www.ncbi.nlm.nih.gov/Taxonomy/Browser/wwwtax.cgi?id=252671" TargetMode="External"/><Relationship Id="rId663" Type="http://schemas.openxmlformats.org/officeDocument/2006/relationships/hyperlink" Target="https://doi.org/10.1038/s41559-019-0833-2" TargetMode="External"/><Relationship Id="rId870" Type="http://schemas.openxmlformats.org/officeDocument/2006/relationships/hyperlink" Target="https://doi.org/10.1038/s41559-019-0833-2" TargetMode="External"/><Relationship Id="rId13" Type="http://schemas.openxmlformats.org/officeDocument/2006/relationships/hyperlink" Target="https://trace.ncbi.nlm.nih.gov/Traces/sra/sra.cgi?view=run_browser&amp;run=SRR7992472" TargetMode="External"/><Relationship Id="rId109" Type="http://schemas.openxmlformats.org/officeDocument/2006/relationships/hyperlink" Target="https://www.ncbi.nlm.nih.gov/Taxonomy/Browser/wwwtax.cgi?id=1962980" TargetMode="External"/><Relationship Id="rId260" Type="http://schemas.openxmlformats.org/officeDocument/2006/relationships/hyperlink" Target="https://trace.ncbi.nlm.nih.gov/Traces/sra/sra.cgi?view=run_browser&amp;run=SRR9087751" TargetMode="External"/><Relationship Id="rId316" Type="http://schemas.openxmlformats.org/officeDocument/2006/relationships/hyperlink" Target="https://trace.ncbi.nlm.nih.gov/Traces/sra/sra.cgi?view=run_browser&amp;run=SRR5168112" TargetMode="External"/><Relationship Id="rId523" Type="http://schemas.openxmlformats.org/officeDocument/2006/relationships/hyperlink" Target="https://doi.org/10.1038/s41559-019-0833-2" TargetMode="External"/><Relationship Id="rId719" Type="http://schemas.openxmlformats.org/officeDocument/2006/relationships/hyperlink" Target="https://doi.org/10.1038/s41559-019-0833-2" TargetMode="External"/><Relationship Id="rId55" Type="http://schemas.openxmlformats.org/officeDocument/2006/relationships/hyperlink" Target="https://www.ncbi.nlm.nih.gov/Taxonomy/Browser/wwwtax.cgi?id=1962980" TargetMode="External"/><Relationship Id="rId97" Type="http://schemas.openxmlformats.org/officeDocument/2006/relationships/hyperlink" Target="https://doi.org/10.1038/s41559-018-0719-8" TargetMode="External"/><Relationship Id="rId120" Type="http://schemas.openxmlformats.org/officeDocument/2006/relationships/hyperlink" Target="https://www.ncbi.nlm.nih.gov/Taxonomy/Browser/wwwtax.cgi?id=880219" TargetMode="External"/><Relationship Id="rId358" Type="http://schemas.openxmlformats.org/officeDocument/2006/relationships/hyperlink" Target="https://doi.org/10.1038/s41559-019-0853-y" TargetMode="External"/><Relationship Id="rId565" Type="http://schemas.openxmlformats.org/officeDocument/2006/relationships/hyperlink" Target="https://www.ncbi.nlm.nih.gov/Taxonomy/Browser/wwwtax.cgi?id=252671" TargetMode="External"/><Relationship Id="rId730" Type="http://schemas.openxmlformats.org/officeDocument/2006/relationships/hyperlink" Target="https://doi.org/10.1038/s41559-019-0833-2" TargetMode="External"/><Relationship Id="rId772" Type="http://schemas.openxmlformats.org/officeDocument/2006/relationships/hyperlink" Target="https://trace.ncbi.nlm.nih.gov/Traces/sra/sra.cgi?view=run_browser&amp;run=ERR3015059" TargetMode="External"/><Relationship Id="rId828" Type="http://schemas.openxmlformats.org/officeDocument/2006/relationships/hyperlink" Target="https://trace.ncbi.nlm.nih.gov/Traces/sra/sra.cgi?view=run_browser&amp;run=ERR3015073" TargetMode="External"/><Relationship Id="rId162" Type="http://schemas.openxmlformats.org/officeDocument/2006/relationships/hyperlink" Target="https://trace.ncbi.nlm.nih.gov/Traces/sra/sra.cgi?view=run_browser&amp;run=SRR11722088" TargetMode="External"/><Relationship Id="rId218" Type="http://schemas.openxmlformats.org/officeDocument/2006/relationships/hyperlink" Target="https://www.ncbi.nlm.nih.gov/Taxonomy/Browser/wwwtax.cgi?id=499914" TargetMode="External"/><Relationship Id="rId425" Type="http://schemas.openxmlformats.org/officeDocument/2006/relationships/hyperlink" Target="https://doi.org/10.1038/s41467-018-08242-2" TargetMode="External"/><Relationship Id="rId467" Type="http://schemas.openxmlformats.org/officeDocument/2006/relationships/hyperlink" Target="https://www.ncbi.nlm.nih.gov/Taxonomy/Browser/wwwtax.cgi?id=6087" TargetMode="External"/><Relationship Id="rId632" Type="http://schemas.openxmlformats.org/officeDocument/2006/relationships/hyperlink" Target="https://trace.ncbi.nlm.nih.gov/Traces/sra/sra.cgi?view=run_browser&amp;run=ERR3015024" TargetMode="External"/><Relationship Id="rId271" Type="http://schemas.openxmlformats.org/officeDocument/2006/relationships/hyperlink" Target="https://doi.org/10.1093/gigascience/giz069" TargetMode="External"/><Relationship Id="rId674" Type="http://schemas.openxmlformats.org/officeDocument/2006/relationships/hyperlink" Target="https://doi.org/10.1038/s41559-019-0833-2" TargetMode="External"/><Relationship Id="rId881" Type="http://schemas.openxmlformats.org/officeDocument/2006/relationships/hyperlink" Target="https://www.ncbi.nlm.nih.gov/Taxonomy/Browser/wwwtax.cgi?id=252671" TargetMode="External"/><Relationship Id="rId24" Type="http://schemas.openxmlformats.org/officeDocument/2006/relationships/hyperlink" Target="https://doi.org/10.1038/s41559-019-0853-y" TargetMode="External"/><Relationship Id="rId66" Type="http://schemas.openxmlformats.org/officeDocument/2006/relationships/hyperlink" Target="https://trace.ncbi.nlm.nih.gov/Traces/sra/sra.cgi?view=run_browser&amp;run=SRR8040392" TargetMode="External"/><Relationship Id="rId131" Type="http://schemas.openxmlformats.org/officeDocument/2006/relationships/hyperlink" Target="https://doi.org/10.3389/fgene.2020.00535" TargetMode="External"/><Relationship Id="rId327" Type="http://schemas.openxmlformats.org/officeDocument/2006/relationships/hyperlink" Target="https://doi.org/10.1093/gigascience/giz069" TargetMode="External"/><Relationship Id="rId369" Type="http://schemas.openxmlformats.org/officeDocument/2006/relationships/hyperlink" Target="https://trace.ncbi.nlm.nih.gov/Traces/sra/?run=SRR13700068" TargetMode="External"/><Relationship Id="rId534" Type="http://schemas.openxmlformats.org/officeDocument/2006/relationships/hyperlink" Target="https://doi.org/10.1038/s41559-019-0833-2" TargetMode="External"/><Relationship Id="rId576" Type="http://schemas.openxmlformats.org/officeDocument/2006/relationships/hyperlink" Target="https://trace.ncbi.nlm.nih.gov/Traces/sra/sra.cgi?view=run_browser&amp;run=ERR3015010" TargetMode="External"/><Relationship Id="rId741" Type="http://schemas.openxmlformats.org/officeDocument/2006/relationships/hyperlink" Target="https://www.ncbi.nlm.nih.gov/Taxonomy/Browser/wwwtax.cgi?id=252671" TargetMode="External"/><Relationship Id="rId783" Type="http://schemas.openxmlformats.org/officeDocument/2006/relationships/hyperlink" Target="https://doi.org/10.1038/s41559-019-0833-2" TargetMode="External"/><Relationship Id="rId839" Type="http://schemas.openxmlformats.org/officeDocument/2006/relationships/hyperlink" Target="https://doi.org/10.1038/s41559-019-0833-2" TargetMode="External"/><Relationship Id="rId173" Type="http://schemas.openxmlformats.org/officeDocument/2006/relationships/hyperlink" Target="https://trace.ncbi.nlm.nih.gov/Traces/study/?acc=Nemopilema%20nomurai&amp;o=acc_s%3Aa&amp;s=SRR6298207,SRR6298208,SRR6298209,SRR6298210,SRR6298211,SRR6298213,SRR6298214" TargetMode="External"/><Relationship Id="rId229" Type="http://schemas.openxmlformats.org/officeDocument/2006/relationships/hyperlink" Target="https://www.ncbi.nlm.nih.gov/Taxonomy/Browser/wwwtax.cgi?id=114796" TargetMode="External"/><Relationship Id="rId380" Type="http://schemas.openxmlformats.org/officeDocument/2006/relationships/hyperlink" Target="https://doi.org/10.1093/gigascience/giz069" TargetMode="External"/><Relationship Id="rId436" Type="http://schemas.openxmlformats.org/officeDocument/2006/relationships/hyperlink" Target="https://trace.ncbi.nlm.nih.gov/Traces/sra/sra.cgi?view=run_browser&amp;run=SRR000357" TargetMode="External"/><Relationship Id="rId601" Type="http://schemas.openxmlformats.org/officeDocument/2006/relationships/hyperlink" Target="https://www.ncbi.nlm.nih.gov/Taxonomy/Browser/wwwtax.cgi?id=252671" TargetMode="External"/><Relationship Id="rId643" Type="http://schemas.openxmlformats.org/officeDocument/2006/relationships/hyperlink" Target="https://doi.org/10.1038/s41559-019-0833-2" TargetMode="External"/><Relationship Id="rId240" Type="http://schemas.openxmlformats.org/officeDocument/2006/relationships/hyperlink" Target="https://www.ncbi.nlm.nih.gov/Taxonomy/Browser/wwwtax.cgi?id=12993" TargetMode="External"/><Relationship Id="rId478" Type="http://schemas.openxmlformats.org/officeDocument/2006/relationships/hyperlink" Target="https://trace.ncbi.nlm.nih.gov/Traces/sra/sra.cgi?view=run_browser&amp;run=SRR000371" TargetMode="External"/><Relationship Id="rId685" Type="http://schemas.openxmlformats.org/officeDocument/2006/relationships/hyperlink" Target="https://www.ncbi.nlm.nih.gov/Taxonomy/Browser/wwwtax.cgi?id=252671" TargetMode="External"/><Relationship Id="rId850" Type="http://schemas.openxmlformats.org/officeDocument/2006/relationships/hyperlink" Target="https://doi.org/10.1038/s41559-019-0833-2" TargetMode="External"/><Relationship Id="rId35" Type="http://schemas.openxmlformats.org/officeDocument/2006/relationships/hyperlink" Target="https://doi.org/10.1038/s41559-019-0853-y" TargetMode="External"/><Relationship Id="rId77" Type="http://schemas.openxmlformats.org/officeDocument/2006/relationships/hyperlink" Target="https://doi.org/10.1038/s41559-018-0719-8" TargetMode="External"/><Relationship Id="rId100" Type="http://schemas.openxmlformats.org/officeDocument/2006/relationships/hyperlink" Target="https://www.ncbi.nlm.nih.gov/Taxonomy/Browser/wwwtax.cgi?id=1962980" TargetMode="External"/><Relationship Id="rId282" Type="http://schemas.openxmlformats.org/officeDocument/2006/relationships/hyperlink" Target="https://doi.org/10.1093/gigascience/giz069" TargetMode="External"/><Relationship Id="rId338" Type="http://schemas.openxmlformats.org/officeDocument/2006/relationships/hyperlink" Target="https://doi.org/10.1038/s41559-019-0853-y" TargetMode="External"/><Relationship Id="rId503" Type="http://schemas.openxmlformats.org/officeDocument/2006/relationships/hyperlink" Target="https://www.ncbi.nlm.nih.gov/Taxonomy/Browser/wwwtax.cgi?mode=Info&amp;id=264074" TargetMode="External"/><Relationship Id="rId545" Type="http://schemas.openxmlformats.org/officeDocument/2006/relationships/hyperlink" Target="https://www.ncbi.nlm.nih.gov/Taxonomy/Browser/wwwtax.cgi?id=252671" TargetMode="External"/><Relationship Id="rId587" Type="http://schemas.openxmlformats.org/officeDocument/2006/relationships/hyperlink" Target="https://doi.org/10.1038/s41559-019-0833-2" TargetMode="External"/><Relationship Id="rId710" Type="http://schemas.openxmlformats.org/officeDocument/2006/relationships/hyperlink" Target="https://doi.org/10.1038/s41559-019-0833-2" TargetMode="External"/><Relationship Id="rId752" Type="http://schemas.openxmlformats.org/officeDocument/2006/relationships/hyperlink" Target="https://trace.ncbi.nlm.nih.gov/Traces/sra/sra.cgi?view=run_browser&amp;run=ERR3015054" TargetMode="External"/><Relationship Id="rId808" Type="http://schemas.openxmlformats.org/officeDocument/2006/relationships/hyperlink" Target="https://trace.ncbi.nlm.nih.gov/Traces/sra/sra.cgi?view=run_browser&amp;run=ERR3015068" TargetMode="External"/><Relationship Id="rId8" Type="http://schemas.openxmlformats.org/officeDocument/2006/relationships/hyperlink" Target="https://doi.org/10.1038/s41559-019-0853-y" TargetMode="External"/><Relationship Id="rId142" Type="http://schemas.openxmlformats.org/officeDocument/2006/relationships/hyperlink" Target="https://www.ncbi.nlm.nih.gov/Taxonomy/Browser/wwwtax.cgi?id=128131" TargetMode="External"/><Relationship Id="rId184" Type="http://schemas.openxmlformats.org/officeDocument/2006/relationships/hyperlink" Target="https://doi.org/10.1186/s12915-019-0643-7" TargetMode="External"/><Relationship Id="rId391" Type="http://schemas.openxmlformats.org/officeDocument/2006/relationships/hyperlink" Target="https://www.ncbi.nlm.nih.gov/Taxonomy/Browser/wwwtax.cgi?id=1843192" TargetMode="External"/><Relationship Id="rId405" Type="http://schemas.openxmlformats.org/officeDocument/2006/relationships/hyperlink" Target="https://trace.ncbi.nlm.nih.gov/Traces/sra/sra.cgi?view=run_browser&amp;run=SRR6364634" TargetMode="External"/><Relationship Id="rId447" Type="http://schemas.openxmlformats.org/officeDocument/2006/relationships/hyperlink" Target="https://doi.org/10.1038/nature08830" TargetMode="External"/><Relationship Id="rId612" Type="http://schemas.openxmlformats.org/officeDocument/2006/relationships/hyperlink" Target="https://trace.ncbi.nlm.nih.gov/Traces/sra/sra.cgi?view=run_browser&amp;run=ERR3015019" TargetMode="External"/><Relationship Id="rId794" Type="http://schemas.openxmlformats.org/officeDocument/2006/relationships/hyperlink" Target="https://doi.org/10.1038/s41559-019-0833-2" TargetMode="External"/><Relationship Id="rId251" Type="http://schemas.openxmlformats.org/officeDocument/2006/relationships/hyperlink" Target="https://trace.ncbi.nlm.nih.gov/Traces/sra/sra.cgi?view=run_browser&amp;run=ERR2228274" TargetMode="External"/><Relationship Id="rId489" Type="http://schemas.openxmlformats.org/officeDocument/2006/relationships/hyperlink" Target="https://www.ncbi.nlm.nih.gov/Taxonomy/Browser/wwwtax.cgi?id=6087" TargetMode="External"/><Relationship Id="rId654" Type="http://schemas.openxmlformats.org/officeDocument/2006/relationships/hyperlink" Target="https://doi.org/10.1038/s41559-019-0833-2" TargetMode="External"/><Relationship Id="rId696" Type="http://schemas.openxmlformats.org/officeDocument/2006/relationships/hyperlink" Target="https://trace.ncbi.nlm.nih.gov/Traces/sra/sra.cgi?view=run_browser&amp;run=ERR3015040" TargetMode="External"/><Relationship Id="rId861" Type="http://schemas.openxmlformats.org/officeDocument/2006/relationships/hyperlink" Target="https://www.ncbi.nlm.nih.gov/Taxonomy/Browser/wwwtax.cgi?id=252671" TargetMode="External"/><Relationship Id="rId46" Type="http://schemas.openxmlformats.org/officeDocument/2006/relationships/hyperlink" Target="https://www.ncbi.nlm.nih.gov/Taxonomy/Browser/wwwtax.cgi?id=6145" TargetMode="External"/><Relationship Id="rId293" Type="http://schemas.openxmlformats.org/officeDocument/2006/relationships/hyperlink" Target="https://www.ncbi.nlm.nih.gov/Taxonomy/Browser/wwwtax.cgi?id=1193083" TargetMode="External"/><Relationship Id="rId307" Type="http://schemas.openxmlformats.org/officeDocument/2006/relationships/hyperlink" Target="https://doi.org/10.1093/gigascience/giz069" TargetMode="External"/><Relationship Id="rId349" Type="http://schemas.openxmlformats.org/officeDocument/2006/relationships/hyperlink" Target="https://doi.org/10.1038/s41559-019-0853-y" TargetMode="External"/><Relationship Id="rId514" Type="http://schemas.openxmlformats.org/officeDocument/2006/relationships/hyperlink" Target="https://doi.org/10.1038/s41559-019-0833-2" TargetMode="External"/><Relationship Id="rId556" Type="http://schemas.openxmlformats.org/officeDocument/2006/relationships/hyperlink" Target="https://trace.ncbi.nlm.nih.gov/Traces/sra/sra.cgi?view=run_browser&amp;run=ERR3014972" TargetMode="External"/><Relationship Id="rId721" Type="http://schemas.openxmlformats.org/officeDocument/2006/relationships/hyperlink" Target="https://www.ncbi.nlm.nih.gov/Taxonomy/Browser/wwwtax.cgi?id=252671" TargetMode="External"/><Relationship Id="rId763" Type="http://schemas.openxmlformats.org/officeDocument/2006/relationships/hyperlink" Target="https://doi.org/10.1038/s41559-019-0833-2" TargetMode="External"/><Relationship Id="rId88" Type="http://schemas.openxmlformats.org/officeDocument/2006/relationships/hyperlink" Target="https://www.ncbi.nlm.nih.gov/Taxonomy/Browser/wwwtax.cgi?id=1962980" TargetMode="External"/><Relationship Id="rId111" Type="http://schemas.openxmlformats.org/officeDocument/2006/relationships/hyperlink" Target="https://trace.ncbi.nlm.nih.gov/Traces/sra/sra.cgi?view=run_browser&amp;run=SRR7906160" TargetMode="External"/><Relationship Id="rId153" Type="http://schemas.openxmlformats.org/officeDocument/2006/relationships/hyperlink" Target="https://trace.ncbi.nlm.nih.gov/Traces/sra/sra.cgi?view=run_browser&amp;run=SRR11648167" TargetMode="External"/><Relationship Id="rId195" Type="http://schemas.openxmlformats.org/officeDocument/2006/relationships/hyperlink" Target="https://www.ncbi.nlm.nih.gov/Taxonomy/Browser/wwwtax.cgi?id=321803" TargetMode="External"/><Relationship Id="rId209" Type="http://schemas.openxmlformats.org/officeDocument/2006/relationships/hyperlink" Target="https://doi.org/10.1038/s41467-020-16801-9" TargetMode="External"/><Relationship Id="rId360" Type="http://schemas.openxmlformats.org/officeDocument/2006/relationships/hyperlink" Target="https://www.ncbi.nlm.nih.gov/Taxonomy/Browser/wwwtax.cgi?id=686327" TargetMode="External"/><Relationship Id="rId416" Type="http://schemas.openxmlformats.org/officeDocument/2006/relationships/hyperlink" Target="https://www.ncbi.nlm.nih.gov/Taxonomy/Browser/wwwtax.cgi?id=6082" TargetMode="External"/><Relationship Id="rId598" Type="http://schemas.openxmlformats.org/officeDocument/2006/relationships/hyperlink" Target="https://doi.org/10.1038/s41559-019-0833-2" TargetMode="External"/><Relationship Id="rId819" Type="http://schemas.openxmlformats.org/officeDocument/2006/relationships/hyperlink" Target="https://doi.org/10.1038/s41559-019-0833-2" TargetMode="External"/><Relationship Id="rId220" Type="http://schemas.openxmlformats.org/officeDocument/2006/relationships/hyperlink" Target="https://doi.org/10.1093/gigascience/giaa036" TargetMode="External"/><Relationship Id="rId458" Type="http://schemas.openxmlformats.org/officeDocument/2006/relationships/hyperlink" Target="https://www.ncbi.nlm.nih.gov/Taxonomy/Browser/wwwtax.cgi?id=6087" TargetMode="External"/><Relationship Id="rId623" Type="http://schemas.openxmlformats.org/officeDocument/2006/relationships/hyperlink" Target="https://doi.org/10.1038/s41559-019-0833-2" TargetMode="External"/><Relationship Id="rId665" Type="http://schemas.openxmlformats.org/officeDocument/2006/relationships/hyperlink" Target="https://www.ncbi.nlm.nih.gov/Taxonomy/Browser/wwwtax.cgi?id=252671" TargetMode="External"/><Relationship Id="rId830" Type="http://schemas.openxmlformats.org/officeDocument/2006/relationships/hyperlink" Target="https://doi.org/10.1038/s41559-019-0833-2" TargetMode="External"/><Relationship Id="rId872" Type="http://schemas.openxmlformats.org/officeDocument/2006/relationships/hyperlink" Target="https://trace.ncbi.nlm.nih.gov/Traces/sra/sra.cgi?view=run_browser&amp;run=ERR3015084" TargetMode="External"/><Relationship Id="rId15" Type="http://schemas.openxmlformats.org/officeDocument/2006/relationships/hyperlink" Target="https://doi.org/10.1038/s41559-019-0853-y" TargetMode="External"/><Relationship Id="rId57" Type="http://schemas.openxmlformats.org/officeDocument/2006/relationships/hyperlink" Target="https://doi.org/10.1038/s41559-019-0853-y" TargetMode="External"/><Relationship Id="rId262" Type="http://schemas.openxmlformats.org/officeDocument/2006/relationships/hyperlink" Target="https://doi.org/10.1093/gigascience/giz069" TargetMode="External"/><Relationship Id="rId318" Type="http://schemas.openxmlformats.org/officeDocument/2006/relationships/hyperlink" Target="https://doi.org/10.1093/gigascience/giz069" TargetMode="External"/><Relationship Id="rId525" Type="http://schemas.openxmlformats.org/officeDocument/2006/relationships/hyperlink" Target="https://www.ncbi.nlm.nih.gov/Taxonomy/Browser/wwwtax.cgi?id=252671" TargetMode="External"/><Relationship Id="rId567" Type="http://schemas.openxmlformats.org/officeDocument/2006/relationships/hyperlink" Target="https://doi.org/10.1038/s41559-019-0833-2" TargetMode="External"/><Relationship Id="rId732" Type="http://schemas.openxmlformats.org/officeDocument/2006/relationships/hyperlink" Target="https://trace.ncbi.nlm.nih.gov/Traces/sra/sra.cgi?view=run_browser&amp;run=ERR3015049" TargetMode="External"/><Relationship Id="rId99" Type="http://schemas.openxmlformats.org/officeDocument/2006/relationships/hyperlink" Target="https://trace.ncbi.nlm.nih.gov/Traces/sra/sra.cgi?view=run_browser&amp;run=SRR7889282" TargetMode="External"/><Relationship Id="rId122" Type="http://schemas.openxmlformats.org/officeDocument/2006/relationships/hyperlink" Target="https://www.ncbi.nlm.nih.gov/Taxonomy/Browser/wwwtax.cgi?id=880219" TargetMode="External"/><Relationship Id="rId164" Type="http://schemas.openxmlformats.org/officeDocument/2006/relationships/hyperlink" Target="https://doi.org/10.1038/s41467-020-16801-9" TargetMode="External"/><Relationship Id="rId371" Type="http://schemas.openxmlformats.org/officeDocument/2006/relationships/hyperlink" Target="https://www.ncbi.nlm.nih.gov/Taxonomy/Browser/wwwtax.cgi?id=1843192" TargetMode="External"/><Relationship Id="rId774" Type="http://schemas.openxmlformats.org/officeDocument/2006/relationships/hyperlink" Target="https://doi.org/10.1038/s41559-019-0833-2" TargetMode="External"/><Relationship Id="rId427" Type="http://schemas.openxmlformats.org/officeDocument/2006/relationships/hyperlink" Target="https://www.ncbi.nlm.nih.gov/Taxonomy/Browser/wwwtax.cgi?id=6082" TargetMode="External"/><Relationship Id="rId469" Type="http://schemas.openxmlformats.org/officeDocument/2006/relationships/hyperlink" Target="https://trace.ncbi.nlm.nih.gov/Traces/sra/sra.cgi?view=run_browser&amp;run=SRR000368" TargetMode="External"/><Relationship Id="rId634" Type="http://schemas.openxmlformats.org/officeDocument/2006/relationships/hyperlink" Target="https://doi.org/10.1038/s41559-019-0833-2" TargetMode="External"/><Relationship Id="rId676" Type="http://schemas.openxmlformats.org/officeDocument/2006/relationships/hyperlink" Target="https://trace.ncbi.nlm.nih.gov/Traces/sra/sra.cgi?view=run_browser&amp;run=ERR3015035" TargetMode="External"/><Relationship Id="rId841" Type="http://schemas.openxmlformats.org/officeDocument/2006/relationships/hyperlink" Target="https://www.ncbi.nlm.nih.gov/Taxonomy/Browser/wwwtax.cgi?id=252671" TargetMode="External"/><Relationship Id="rId883" Type="http://schemas.openxmlformats.org/officeDocument/2006/relationships/hyperlink" Target="https://doi.org/10.1038/s41559-019-0833-2" TargetMode="External"/><Relationship Id="rId26" Type="http://schemas.openxmlformats.org/officeDocument/2006/relationships/hyperlink" Target="https://www.ncbi.nlm.nih.gov/Taxonomy/Browser/wwwtax.cgi?id=6145" TargetMode="External"/><Relationship Id="rId231" Type="http://schemas.openxmlformats.org/officeDocument/2006/relationships/hyperlink" Target="https://www.ncbi.nlm.nih.gov/Taxonomy/Browser/wwwtax.cgi?id=114796" TargetMode="External"/><Relationship Id="rId273" Type="http://schemas.openxmlformats.org/officeDocument/2006/relationships/hyperlink" Target="https://www.ncbi.nlm.nih.gov/Taxonomy/Browser/wwwtax.cgi?id=1193083" TargetMode="External"/><Relationship Id="rId329" Type="http://schemas.openxmlformats.org/officeDocument/2006/relationships/hyperlink" Target="https://www.ncbi.nlm.nih.gov/Taxonomy/Browser/wwwtax.cgi?id=1193083" TargetMode="External"/><Relationship Id="rId480" Type="http://schemas.openxmlformats.org/officeDocument/2006/relationships/hyperlink" Target="https://doi.org/10.1038/nature08830" TargetMode="External"/><Relationship Id="rId536" Type="http://schemas.openxmlformats.org/officeDocument/2006/relationships/hyperlink" Target="https://trace.ncbi.nlm.nih.gov/Traces/sra/sra.cgi?view=run_browser&amp;run=ERR3014967" TargetMode="External"/><Relationship Id="rId701" Type="http://schemas.openxmlformats.org/officeDocument/2006/relationships/hyperlink" Target="https://www.ncbi.nlm.nih.gov/Taxonomy/Browser/wwwtax.cgi?id=252671" TargetMode="External"/><Relationship Id="rId68" Type="http://schemas.openxmlformats.org/officeDocument/2006/relationships/hyperlink" Target="https://www.ncbi.nlm.nih.gov/Taxonomy/Browser/wwwtax.cgi?id=1962980" TargetMode="External"/><Relationship Id="rId133" Type="http://schemas.openxmlformats.org/officeDocument/2006/relationships/hyperlink" Target="https://trace.ncbi.nlm.nih.gov/Traces/sra/sra.cgi?view=run_browser&amp;run=SRR9964709" TargetMode="External"/><Relationship Id="rId175" Type="http://schemas.openxmlformats.org/officeDocument/2006/relationships/hyperlink" Target="https://www.ncbi.nlm.nih.gov/Taxonomy/Browser/wwwtax.cgi?id=321803" TargetMode="External"/><Relationship Id="rId340" Type="http://schemas.openxmlformats.org/officeDocument/2006/relationships/hyperlink" Target="https://www.ncbi.nlm.nih.gov/Taxonomy/Browser/wwwtax.cgi?id=686327" TargetMode="External"/><Relationship Id="rId578" Type="http://schemas.openxmlformats.org/officeDocument/2006/relationships/hyperlink" Target="https://doi.org/10.1038/s41559-019-0833-2" TargetMode="External"/><Relationship Id="rId743" Type="http://schemas.openxmlformats.org/officeDocument/2006/relationships/hyperlink" Target="https://doi.org/10.1038/s41559-019-0833-2" TargetMode="External"/><Relationship Id="rId785" Type="http://schemas.openxmlformats.org/officeDocument/2006/relationships/hyperlink" Target="https://www.ncbi.nlm.nih.gov/Taxonomy/Browser/wwwtax.cgi?id=252671" TargetMode="External"/><Relationship Id="rId200" Type="http://schemas.openxmlformats.org/officeDocument/2006/relationships/hyperlink" Target="https://doi.org/10.1038/s41467-020-16801-9" TargetMode="External"/><Relationship Id="rId382" Type="http://schemas.openxmlformats.org/officeDocument/2006/relationships/hyperlink" Target="https://trace.ncbi.nlm.nih.gov/Traces/sra/sra.cgi?view=run_browser&amp;run=ERR2216066" TargetMode="External"/><Relationship Id="rId438" Type="http://schemas.openxmlformats.org/officeDocument/2006/relationships/hyperlink" Target="https://doi.org/10.1038/nature08830" TargetMode="External"/><Relationship Id="rId603" Type="http://schemas.openxmlformats.org/officeDocument/2006/relationships/hyperlink" Target="https://doi.org/10.1038/s41559-019-0833-2" TargetMode="External"/><Relationship Id="rId645" Type="http://schemas.openxmlformats.org/officeDocument/2006/relationships/hyperlink" Target="https://www.ncbi.nlm.nih.gov/Taxonomy/Browser/wwwtax.cgi?id=252671" TargetMode="External"/><Relationship Id="rId687" Type="http://schemas.openxmlformats.org/officeDocument/2006/relationships/hyperlink" Target="https://doi.org/10.1038/s41559-019-0833-2" TargetMode="External"/><Relationship Id="rId810" Type="http://schemas.openxmlformats.org/officeDocument/2006/relationships/hyperlink" Target="https://doi.org/10.1038/s41559-019-0833-2" TargetMode="External"/><Relationship Id="rId852" Type="http://schemas.openxmlformats.org/officeDocument/2006/relationships/hyperlink" Target="https://trace.ncbi.nlm.nih.gov/Traces/sra/sra.cgi?view=run_browser&amp;run=ERR3015079" TargetMode="External"/><Relationship Id="rId242" Type="http://schemas.openxmlformats.org/officeDocument/2006/relationships/hyperlink" Target="https://doi.org/10.1093/gigascience/giz069" TargetMode="External"/><Relationship Id="rId284" Type="http://schemas.openxmlformats.org/officeDocument/2006/relationships/hyperlink" Target="https://trace.ncbi.nlm.nih.gov/Traces/sra/sra.cgi?view=run_browser&amp;run=SRR5168104" TargetMode="External"/><Relationship Id="rId491" Type="http://schemas.openxmlformats.org/officeDocument/2006/relationships/hyperlink" Target="https://www.ncbi.nlm.nih.gov/Taxonomy/Browser/wwwtax.cgi?id=6087" TargetMode="External"/><Relationship Id="rId505" Type="http://schemas.openxmlformats.org/officeDocument/2006/relationships/hyperlink" Target="https://trace.ncbi.nlm.nih.gov/Traces/sra/?run=SRR3721889" TargetMode="External"/><Relationship Id="rId712" Type="http://schemas.openxmlformats.org/officeDocument/2006/relationships/hyperlink" Target="https://trace.ncbi.nlm.nih.gov/Traces/sra/sra.cgi?view=run_browser&amp;run=ERR3015044" TargetMode="External"/><Relationship Id="rId37" Type="http://schemas.openxmlformats.org/officeDocument/2006/relationships/hyperlink" Target="https://trace.ncbi.nlm.nih.gov/Traces/sra/sra.cgi?view=run_browser&amp;run=SRR7992478" TargetMode="External"/><Relationship Id="rId79" Type="http://schemas.openxmlformats.org/officeDocument/2006/relationships/hyperlink" Target="https://trace.ncbi.nlm.nih.gov/Traces/sra/sra.cgi?view=run_browser&amp;run=SRR7866321" TargetMode="External"/><Relationship Id="rId102" Type="http://schemas.openxmlformats.org/officeDocument/2006/relationships/hyperlink" Target="https://doi.org/10.1038/s41559-018-0719-8" TargetMode="External"/><Relationship Id="rId144" Type="http://schemas.openxmlformats.org/officeDocument/2006/relationships/hyperlink" Target="https://trace.ncbi.nlm.nih.gov/Traces/sra/sra.cgi?view=run_browser&amp;run=SRR11648164" TargetMode="External"/><Relationship Id="rId547" Type="http://schemas.openxmlformats.org/officeDocument/2006/relationships/hyperlink" Target="https://doi.org/10.1038/s41559-019-0833-2" TargetMode="External"/><Relationship Id="rId589" Type="http://schemas.openxmlformats.org/officeDocument/2006/relationships/hyperlink" Target="https://www.ncbi.nlm.nih.gov/Taxonomy/Browser/wwwtax.cgi?id=252671" TargetMode="External"/><Relationship Id="rId754" Type="http://schemas.openxmlformats.org/officeDocument/2006/relationships/hyperlink" Target="https://doi.org/10.1038/s41559-019-0833-2" TargetMode="External"/><Relationship Id="rId796" Type="http://schemas.openxmlformats.org/officeDocument/2006/relationships/hyperlink" Target="https://trace.ncbi.nlm.nih.gov/Traces/sra/sra.cgi?view=run_browser&amp;run=ERR3015065" TargetMode="External"/><Relationship Id="rId90" Type="http://schemas.openxmlformats.org/officeDocument/2006/relationships/hyperlink" Target="https://doi.org/10.1038/s41559-018-0719-8" TargetMode="External"/><Relationship Id="rId186" Type="http://schemas.openxmlformats.org/officeDocument/2006/relationships/hyperlink" Target="https://trace.ncbi.nlm.nih.gov/Traces/sra/sra.cgi?view=run_browser&amp;run=SRR6298211" TargetMode="External"/><Relationship Id="rId351" Type="http://schemas.openxmlformats.org/officeDocument/2006/relationships/hyperlink" Target="https://trace.ncbi.nlm.nih.gov/Traces/sra/sra.cgi?view=run_browser&amp;run=SRR7983774" TargetMode="External"/><Relationship Id="rId393" Type="http://schemas.openxmlformats.org/officeDocument/2006/relationships/hyperlink" Target="https://trace.ncbi.nlm.nih.gov/Traces/sra/sra.cgi?view=run_browser&amp;run=SRR3986370" TargetMode="External"/><Relationship Id="rId407" Type="http://schemas.openxmlformats.org/officeDocument/2006/relationships/hyperlink" Target="https://www.ncbi.nlm.nih.gov/Taxonomy/Browser/wwwtax.cgi?id=6082" TargetMode="External"/><Relationship Id="rId449" Type="http://schemas.openxmlformats.org/officeDocument/2006/relationships/hyperlink" Target="https://www.ncbi.nlm.nih.gov/Taxonomy/Browser/wwwtax.cgi?id=6087" TargetMode="External"/><Relationship Id="rId614" Type="http://schemas.openxmlformats.org/officeDocument/2006/relationships/hyperlink" Target="https://doi.org/10.1038/s41559-019-0833-2" TargetMode="External"/><Relationship Id="rId656" Type="http://schemas.openxmlformats.org/officeDocument/2006/relationships/hyperlink" Target="https://trace.ncbi.nlm.nih.gov/Traces/sra/sra.cgi?view=run_browser&amp;run=ERR3015030" TargetMode="External"/><Relationship Id="rId821" Type="http://schemas.openxmlformats.org/officeDocument/2006/relationships/hyperlink" Target="https://www.ncbi.nlm.nih.gov/Taxonomy/Browser/wwwtax.cgi?id=252671" TargetMode="External"/><Relationship Id="rId863" Type="http://schemas.openxmlformats.org/officeDocument/2006/relationships/hyperlink" Target="https://doi.org/10.1038/s41559-019-0833-2" TargetMode="External"/><Relationship Id="rId211" Type="http://schemas.openxmlformats.org/officeDocument/2006/relationships/hyperlink" Target="https://www.ncbi.nlm.nih.gov/Taxonomy/Browser/wwwtax.cgi?id=499914" TargetMode="External"/><Relationship Id="rId253" Type="http://schemas.openxmlformats.org/officeDocument/2006/relationships/hyperlink" Target="https://www.ncbi.nlm.nih.gov/Taxonomy/Browser/wwwtax.cgi?id=1193083" TargetMode="External"/><Relationship Id="rId295" Type="http://schemas.openxmlformats.org/officeDocument/2006/relationships/hyperlink" Target="https://doi.org/10.1093/gigascience/giz069" TargetMode="External"/><Relationship Id="rId309" Type="http://schemas.openxmlformats.org/officeDocument/2006/relationships/hyperlink" Target="https://www.ncbi.nlm.nih.gov/Taxonomy/Browser/wwwtax.cgi?id=1193083" TargetMode="External"/><Relationship Id="rId460" Type="http://schemas.openxmlformats.org/officeDocument/2006/relationships/hyperlink" Target="https://trace.ncbi.nlm.nih.gov/Traces/sra/sra.cgi?view=run_browser&amp;run=SRR000365" TargetMode="External"/><Relationship Id="rId516" Type="http://schemas.openxmlformats.org/officeDocument/2006/relationships/hyperlink" Target="https://trace.ncbi.nlm.nih.gov/Traces/sra/sra.cgi?view=run_browser&amp;run=ERR3014962" TargetMode="External"/><Relationship Id="rId698" Type="http://schemas.openxmlformats.org/officeDocument/2006/relationships/hyperlink" Target="https://doi.org/10.1038/s41559-019-0833-2" TargetMode="External"/><Relationship Id="rId48" Type="http://schemas.openxmlformats.org/officeDocument/2006/relationships/hyperlink" Target="https://doi.org/10.1038/s41559-019-0853-y" TargetMode="External"/><Relationship Id="rId113" Type="http://schemas.openxmlformats.org/officeDocument/2006/relationships/hyperlink" Target="https://trace.ncbi.nlm.nih.gov/Traces/sra/sra.cgi?view=run_browser&amp;run=SRR11534220" TargetMode="External"/><Relationship Id="rId320" Type="http://schemas.openxmlformats.org/officeDocument/2006/relationships/hyperlink" Target="https://trace.ncbi.nlm.nih.gov/Traces/sra/sra.cgi?view=run_browser&amp;run=SRR5168113" TargetMode="External"/><Relationship Id="rId558" Type="http://schemas.openxmlformats.org/officeDocument/2006/relationships/hyperlink" Target="https://doi.org/10.1038/s41559-019-0833-2" TargetMode="External"/><Relationship Id="rId723" Type="http://schemas.openxmlformats.org/officeDocument/2006/relationships/hyperlink" Target="https://doi.org/10.1038/s41559-019-0833-2" TargetMode="External"/><Relationship Id="rId765" Type="http://schemas.openxmlformats.org/officeDocument/2006/relationships/hyperlink" Target="https://www.ncbi.nlm.nih.gov/Taxonomy/Browser/wwwtax.cgi?id=252671" TargetMode="External"/><Relationship Id="rId155" Type="http://schemas.openxmlformats.org/officeDocument/2006/relationships/hyperlink" Target="https://doi.org/10.1038/s41467-020-16801-9" TargetMode="External"/><Relationship Id="rId197" Type="http://schemas.openxmlformats.org/officeDocument/2006/relationships/hyperlink" Target="https://doi.org/10.1038/s41467-020-16801-9" TargetMode="External"/><Relationship Id="rId362" Type="http://schemas.openxmlformats.org/officeDocument/2006/relationships/hyperlink" Target="https://trace.ncbi.nlm.nih.gov/Traces/sra/sra.cgi?view=run_browser&amp;run=SRR7908729" TargetMode="External"/><Relationship Id="rId418" Type="http://schemas.openxmlformats.org/officeDocument/2006/relationships/hyperlink" Target="https://doi.org/10.1534/g3.120.401411" TargetMode="External"/><Relationship Id="rId625" Type="http://schemas.openxmlformats.org/officeDocument/2006/relationships/hyperlink" Target="https://www.ncbi.nlm.nih.gov/Taxonomy/Browser/wwwtax.cgi?id=252671" TargetMode="External"/><Relationship Id="rId832" Type="http://schemas.openxmlformats.org/officeDocument/2006/relationships/hyperlink" Target="https://trace.ncbi.nlm.nih.gov/Traces/sra/sra.cgi?view=run_browser&amp;run=ERR3015074" TargetMode="External"/><Relationship Id="rId222" Type="http://schemas.openxmlformats.org/officeDocument/2006/relationships/hyperlink" Target="https://www.ncbi.nlm.nih.gov/Taxonomy/Browser/wwwtax.cgi?id=499914" TargetMode="External"/><Relationship Id="rId264" Type="http://schemas.openxmlformats.org/officeDocument/2006/relationships/hyperlink" Target="https://trace.ncbi.nlm.nih.gov/Traces/sra/sra.cgi?view=run_browser&amp;run=SRR6823438" TargetMode="External"/><Relationship Id="rId471" Type="http://schemas.openxmlformats.org/officeDocument/2006/relationships/hyperlink" Target="https://doi.org/10.1038/nature08830" TargetMode="External"/><Relationship Id="rId667" Type="http://schemas.openxmlformats.org/officeDocument/2006/relationships/hyperlink" Target="https://doi.org/10.1038/s41559-019-0833-2" TargetMode="External"/><Relationship Id="rId874" Type="http://schemas.openxmlformats.org/officeDocument/2006/relationships/hyperlink" Target="https://doi.org/10.1038/s41559-019-0833-2" TargetMode="External"/><Relationship Id="rId17" Type="http://schemas.openxmlformats.org/officeDocument/2006/relationships/hyperlink" Target="https://trace.ncbi.nlm.nih.gov/Traces/sra/sra.cgi?view=run_browser&amp;run=SRR7992473" TargetMode="External"/><Relationship Id="rId59" Type="http://schemas.openxmlformats.org/officeDocument/2006/relationships/hyperlink" Target="https://www.ncbi.nlm.nih.gov/Taxonomy/Browser/wwwtax.cgi?id=1962980" TargetMode="External"/><Relationship Id="rId124" Type="http://schemas.openxmlformats.org/officeDocument/2006/relationships/hyperlink" Target="https://www.ncbi.nlm.nih.gov/Taxonomy/Browser/wwwtax.cgi?id=880219" TargetMode="External"/><Relationship Id="rId527" Type="http://schemas.openxmlformats.org/officeDocument/2006/relationships/hyperlink" Target="https://doi.org/10.1038/s41559-019-0833-2" TargetMode="External"/><Relationship Id="rId569" Type="http://schemas.openxmlformats.org/officeDocument/2006/relationships/hyperlink" Target="https://www.ncbi.nlm.nih.gov/Taxonomy/Browser/wwwtax.cgi?id=252671" TargetMode="External"/><Relationship Id="rId734" Type="http://schemas.openxmlformats.org/officeDocument/2006/relationships/hyperlink" Target="https://doi.org/10.1038/s41559-019-0833-2" TargetMode="External"/><Relationship Id="rId776" Type="http://schemas.openxmlformats.org/officeDocument/2006/relationships/hyperlink" Target="https://trace.ncbi.nlm.nih.gov/Traces/sra/sra.cgi?view=run_browser&amp;run=ERR3015060" TargetMode="External"/><Relationship Id="rId70" Type="http://schemas.openxmlformats.org/officeDocument/2006/relationships/hyperlink" Target="https://doi.org/10.1038/s41559-018-0719-8" TargetMode="External"/><Relationship Id="rId166" Type="http://schemas.openxmlformats.org/officeDocument/2006/relationships/hyperlink" Target="https://www.ncbi.nlm.nih.gov/Taxonomy/Browser/wwwtax.cgi?id=128131" TargetMode="External"/><Relationship Id="rId331" Type="http://schemas.openxmlformats.org/officeDocument/2006/relationships/hyperlink" Target="https://doi.org/10.1093/gigascience/giz069" TargetMode="External"/><Relationship Id="rId373" Type="http://schemas.openxmlformats.org/officeDocument/2006/relationships/hyperlink" Target="https://doi.org/10.1093/gigascience/giz069" TargetMode="External"/><Relationship Id="rId429" Type="http://schemas.openxmlformats.org/officeDocument/2006/relationships/hyperlink" Target="https://doi.org/10.1038/nature08830" TargetMode="External"/><Relationship Id="rId580" Type="http://schemas.openxmlformats.org/officeDocument/2006/relationships/hyperlink" Target="https://trace.ncbi.nlm.nih.gov/Traces/sra/sra.cgi?view=run_browser&amp;run=ERR3015011" TargetMode="External"/><Relationship Id="rId636" Type="http://schemas.openxmlformats.org/officeDocument/2006/relationships/hyperlink" Target="https://trace.ncbi.nlm.nih.gov/Traces/sra/sra.cgi?view=run_browser&amp;run=ERR3015025" TargetMode="External"/><Relationship Id="rId801" Type="http://schemas.openxmlformats.org/officeDocument/2006/relationships/hyperlink" Target="https://www.ncbi.nlm.nih.gov/Taxonomy/Browser/wwwtax.cgi?id=252671" TargetMode="External"/><Relationship Id="rId1" Type="http://schemas.openxmlformats.org/officeDocument/2006/relationships/hyperlink" Target="https://trace.ncbi.nlm.nih.gov/Traces/study/" TargetMode="External"/><Relationship Id="rId233" Type="http://schemas.openxmlformats.org/officeDocument/2006/relationships/hyperlink" Target="https://www.ncbi.nlm.nih.gov/Taxonomy/Browser/wwwtax.cgi?id=114796" TargetMode="External"/><Relationship Id="rId440" Type="http://schemas.openxmlformats.org/officeDocument/2006/relationships/hyperlink" Target="https://www.ncbi.nlm.nih.gov/Taxonomy/Browser/wwwtax.cgi?id=6087" TargetMode="External"/><Relationship Id="rId678" Type="http://schemas.openxmlformats.org/officeDocument/2006/relationships/hyperlink" Target="https://doi.org/10.1038/s41559-019-0833-2" TargetMode="External"/><Relationship Id="rId843" Type="http://schemas.openxmlformats.org/officeDocument/2006/relationships/hyperlink" Target="https://doi.org/10.1038/s41559-019-0833-2" TargetMode="External"/><Relationship Id="rId885" Type="http://schemas.openxmlformats.org/officeDocument/2006/relationships/hyperlink" Target="https://www.ncbi.nlm.nih.gov/Taxonomy/Browser/wwwtax.cgi?id=252671" TargetMode="External"/><Relationship Id="rId28" Type="http://schemas.openxmlformats.org/officeDocument/2006/relationships/hyperlink" Target="https://doi.org/10.1038/s41559-019-0853-y" TargetMode="External"/><Relationship Id="rId275" Type="http://schemas.openxmlformats.org/officeDocument/2006/relationships/hyperlink" Target="https://doi.org/10.1093/gigascience/giz069" TargetMode="External"/><Relationship Id="rId300" Type="http://schemas.openxmlformats.org/officeDocument/2006/relationships/hyperlink" Target="https://trace.ncbi.nlm.nih.gov/Traces/sra/sra.cgi?view=run_browser&amp;run=SRR5168108" TargetMode="External"/><Relationship Id="rId482" Type="http://schemas.openxmlformats.org/officeDocument/2006/relationships/hyperlink" Target="https://www.ncbi.nlm.nih.gov/Taxonomy/Browser/wwwtax.cgi?id=6087" TargetMode="External"/><Relationship Id="rId538" Type="http://schemas.openxmlformats.org/officeDocument/2006/relationships/hyperlink" Target="https://doi.org/10.1038/s41559-019-0833-2" TargetMode="External"/><Relationship Id="rId703" Type="http://schemas.openxmlformats.org/officeDocument/2006/relationships/hyperlink" Target="https://doi.org/10.1038/s41559-019-0833-2" TargetMode="External"/><Relationship Id="rId745" Type="http://schemas.openxmlformats.org/officeDocument/2006/relationships/hyperlink" Target="https://www.ncbi.nlm.nih.gov/Taxonomy/Browser/wwwtax.cgi?id=252671" TargetMode="External"/><Relationship Id="rId81" Type="http://schemas.openxmlformats.org/officeDocument/2006/relationships/hyperlink" Target="https://doi.org/10.1038/s41559-018-0719-8" TargetMode="External"/><Relationship Id="rId135" Type="http://schemas.openxmlformats.org/officeDocument/2006/relationships/hyperlink" Target="https://doi.org/10.3389/fgene.2020.00535" TargetMode="External"/><Relationship Id="rId177" Type="http://schemas.openxmlformats.org/officeDocument/2006/relationships/hyperlink" Target="https://trace.ncbi.nlm.nih.gov/Traces/study/?acc=Nemopilema%20nomurai&amp;o=acc_s%3Aa&amp;s=SRR6298207,SRR6298208,SRR6298209,SRR6298210,SRR6298211,SRR6298213,SRR6298214" TargetMode="External"/><Relationship Id="rId342" Type="http://schemas.openxmlformats.org/officeDocument/2006/relationships/hyperlink" Target="https://doi.org/10.1038/s41559-019-0853-y" TargetMode="External"/><Relationship Id="rId384" Type="http://schemas.openxmlformats.org/officeDocument/2006/relationships/hyperlink" Target="https://doi.org/10.1093/gigascience/giz069" TargetMode="External"/><Relationship Id="rId591" Type="http://schemas.openxmlformats.org/officeDocument/2006/relationships/hyperlink" Target="https://doi.org/10.1038/s41559-019-0833-2" TargetMode="External"/><Relationship Id="rId605" Type="http://schemas.openxmlformats.org/officeDocument/2006/relationships/hyperlink" Target="https://www.ncbi.nlm.nih.gov/Taxonomy/Browser/wwwtax.cgi?id=252671" TargetMode="External"/><Relationship Id="rId787" Type="http://schemas.openxmlformats.org/officeDocument/2006/relationships/hyperlink" Target="https://doi.org/10.1038/s41559-019-0833-2" TargetMode="External"/><Relationship Id="rId812" Type="http://schemas.openxmlformats.org/officeDocument/2006/relationships/hyperlink" Target="https://trace.ncbi.nlm.nih.gov/Traces/sra/sra.cgi?view=run_browser&amp;run=ERR3015069" TargetMode="External"/><Relationship Id="rId202" Type="http://schemas.openxmlformats.org/officeDocument/2006/relationships/hyperlink" Target="https://www.ncbi.nlm.nih.gov/Taxonomy/Browser/wwwtax.cgi?id=499914" TargetMode="External"/><Relationship Id="rId244" Type="http://schemas.openxmlformats.org/officeDocument/2006/relationships/hyperlink" Target="https://www.ncbi.nlm.nih.gov/Taxonomy/Browser/wwwtax.cgi?id=12993" TargetMode="External"/><Relationship Id="rId647" Type="http://schemas.openxmlformats.org/officeDocument/2006/relationships/hyperlink" Target="https://doi.org/10.1038/s41559-019-0833-2" TargetMode="External"/><Relationship Id="rId689" Type="http://schemas.openxmlformats.org/officeDocument/2006/relationships/hyperlink" Target="https://www.ncbi.nlm.nih.gov/Taxonomy/Browser/wwwtax.cgi?id=252671" TargetMode="External"/><Relationship Id="rId854" Type="http://schemas.openxmlformats.org/officeDocument/2006/relationships/hyperlink" Target="https://doi.org/10.1038/s41559-019-0833-2" TargetMode="External"/><Relationship Id="rId39" Type="http://schemas.openxmlformats.org/officeDocument/2006/relationships/hyperlink" Target="https://doi.org/10.1038/s41559-019-0853-y" TargetMode="External"/><Relationship Id="rId286" Type="http://schemas.openxmlformats.org/officeDocument/2006/relationships/hyperlink" Target="https://doi.org/10.1093/gigascience/giz069" TargetMode="External"/><Relationship Id="rId451" Type="http://schemas.openxmlformats.org/officeDocument/2006/relationships/hyperlink" Target="https://trace.ncbi.nlm.nih.gov/Traces/sra/sra.cgi?view=run_browser&amp;run=SRR000362" TargetMode="External"/><Relationship Id="rId493" Type="http://schemas.openxmlformats.org/officeDocument/2006/relationships/hyperlink" Target="https://trace.ncbi.nlm.nih.gov/Traces/sra/sra.cgi?view=run_browser&amp;run=SRR1013753" TargetMode="External"/><Relationship Id="rId507" Type="http://schemas.openxmlformats.org/officeDocument/2006/relationships/hyperlink" Target="https://trace.ncbi.nlm.nih.gov/Traces/sra/?run=SRR3722386" TargetMode="External"/><Relationship Id="rId549" Type="http://schemas.openxmlformats.org/officeDocument/2006/relationships/hyperlink" Target="https://www.ncbi.nlm.nih.gov/Taxonomy/Browser/wwwtax.cgi?id=252671" TargetMode="External"/><Relationship Id="rId714" Type="http://schemas.openxmlformats.org/officeDocument/2006/relationships/hyperlink" Target="https://doi.org/10.1038/s41559-019-0833-2" TargetMode="External"/><Relationship Id="rId756" Type="http://schemas.openxmlformats.org/officeDocument/2006/relationships/hyperlink" Target="https://trace.ncbi.nlm.nih.gov/Traces/sra/sra.cgi?view=run_browser&amp;run=ERR3015055" TargetMode="External"/><Relationship Id="rId50" Type="http://schemas.openxmlformats.org/officeDocument/2006/relationships/hyperlink" Target="https://www.ncbi.nlm.nih.gov/Taxonomy/Browser/wwwtax.cgi?id=6145" TargetMode="External"/><Relationship Id="rId104" Type="http://schemas.openxmlformats.org/officeDocument/2006/relationships/hyperlink" Target="https://www.ncbi.nlm.nih.gov/Taxonomy/Browser/wwwtax.cgi?id=1962980" TargetMode="External"/><Relationship Id="rId146" Type="http://schemas.openxmlformats.org/officeDocument/2006/relationships/hyperlink" Target="https://doi.org/10.1038/s41467-020-16801-9" TargetMode="External"/><Relationship Id="rId188" Type="http://schemas.openxmlformats.org/officeDocument/2006/relationships/hyperlink" Target="https://doi.org/10.1186/s12915-019-0643-7" TargetMode="External"/><Relationship Id="rId311" Type="http://schemas.openxmlformats.org/officeDocument/2006/relationships/hyperlink" Target="https://doi.org/10.1093/gigascience/giz069" TargetMode="External"/><Relationship Id="rId353" Type="http://schemas.openxmlformats.org/officeDocument/2006/relationships/hyperlink" Target="https://doi.org/10.1038/s41559-019-0853-y" TargetMode="External"/><Relationship Id="rId395" Type="http://schemas.openxmlformats.org/officeDocument/2006/relationships/hyperlink" Target="https://trace.ncbi.nlm.nih.gov/Traces/sra/sra.cgi?view=run_browser&amp;run=SRR7276314" TargetMode="External"/><Relationship Id="rId409" Type="http://schemas.openxmlformats.org/officeDocument/2006/relationships/hyperlink" Target="https://doi.org/10.1534/g3.120.401411" TargetMode="External"/><Relationship Id="rId560" Type="http://schemas.openxmlformats.org/officeDocument/2006/relationships/hyperlink" Target="https://trace.ncbi.nlm.nih.gov/Traces/sra/sra.cgi?view=run_browser&amp;run=ERR3014973" TargetMode="External"/><Relationship Id="rId798" Type="http://schemas.openxmlformats.org/officeDocument/2006/relationships/hyperlink" Target="https://doi.org/10.1038/s41559-019-0833-2" TargetMode="External"/><Relationship Id="rId92" Type="http://schemas.openxmlformats.org/officeDocument/2006/relationships/hyperlink" Target="https://www.ncbi.nlm.nih.gov/Taxonomy/Browser/wwwtax.cgi?id=1962980" TargetMode="External"/><Relationship Id="rId213" Type="http://schemas.openxmlformats.org/officeDocument/2006/relationships/hyperlink" Target="https://trace.ncbi.nlm.nih.gov/Traces/sra/sra.cgi?view=run_browser&amp;run=SRR11649085" TargetMode="External"/><Relationship Id="rId420" Type="http://schemas.openxmlformats.org/officeDocument/2006/relationships/hyperlink" Target="https://doi.org/10.1534/g3.120.401411" TargetMode="External"/><Relationship Id="rId616" Type="http://schemas.openxmlformats.org/officeDocument/2006/relationships/hyperlink" Target="https://trace.ncbi.nlm.nih.gov/Traces/sra/sra.cgi?view=run_browser&amp;run=ERR3015020" TargetMode="External"/><Relationship Id="rId658" Type="http://schemas.openxmlformats.org/officeDocument/2006/relationships/hyperlink" Target="https://doi.org/10.1038/s41559-019-0833-2" TargetMode="External"/><Relationship Id="rId823" Type="http://schemas.openxmlformats.org/officeDocument/2006/relationships/hyperlink" Target="https://doi.org/10.1038/s41559-019-0833-2" TargetMode="External"/><Relationship Id="rId865" Type="http://schemas.openxmlformats.org/officeDocument/2006/relationships/hyperlink" Target="https://www.ncbi.nlm.nih.gov/Taxonomy/Browser/wwwtax.cgi?id=252671" TargetMode="External"/><Relationship Id="rId255" Type="http://schemas.openxmlformats.org/officeDocument/2006/relationships/hyperlink" Target="https://doi.org/10.1093/gigascience/giz069" TargetMode="External"/><Relationship Id="rId297" Type="http://schemas.openxmlformats.org/officeDocument/2006/relationships/hyperlink" Target="https://www.ncbi.nlm.nih.gov/Taxonomy/Browser/wwwtax.cgi?id=1193083" TargetMode="External"/><Relationship Id="rId462" Type="http://schemas.openxmlformats.org/officeDocument/2006/relationships/hyperlink" Target="https://doi.org/10.1038/nature08830" TargetMode="External"/><Relationship Id="rId518" Type="http://schemas.openxmlformats.org/officeDocument/2006/relationships/hyperlink" Target="https://doi.org/10.1038/s41559-019-0833-2" TargetMode="External"/><Relationship Id="rId725" Type="http://schemas.openxmlformats.org/officeDocument/2006/relationships/hyperlink" Target="https://www.ncbi.nlm.nih.gov/Taxonomy/Browser/wwwtax.cgi?id=252671" TargetMode="External"/><Relationship Id="rId115" Type="http://schemas.openxmlformats.org/officeDocument/2006/relationships/hyperlink" Target="https://www.ncbi.nlm.nih.gov/Taxonomy/Browser/wwwtax.cgi?id=2039481" TargetMode="External"/><Relationship Id="rId157" Type="http://schemas.openxmlformats.org/officeDocument/2006/relationships/hyperlink" Target="https://www.ncbi.nlm.nih.gov/Taxonomy/Browser/wwwtax.cgi?id=128131" TargetMode="External"/><Relationship Id="rId322" Type="http://schemas.openxmlformats.org/officeDocument/2006/relationships/hyperlink" Target="https://doi.org/10.1093/gigascience/giz069" TargetMode="External"/><Relationship Id="rId364" Type="http://schemas.openxmlformats.org/officeDocument/2006/relationships/hyperlink" Target="https://trace.ncbi.nlm.nih.gov/Traces/sra/sra.cgi?view=run_browser&amp;run=SRR11530700" TargetMode="External"/><Relationship Id="rId767" Type="http://schemas.openxmlformats.org/officeDocument/2006/relationships/hyperlink" Target="https://doi.org/10.1038/s41559-019-0833-2" TargetMode="External"/><Relationship Id="rId61" Type="http://schemas.openxmlformats.org/officeDocument/2006/relationships/hyperlink" Target="https://doi.org/10.1038/s41559-019-0853-y" TargetMode="External"/><Relationship Id="rId199" Type="http://schemas.openxmlformats.org/officeDocument/2006/relationships/hyperlink" Target="https://www.ncbi.nlm.nih.gov/Taxonomy/Browser/wwwtax.cgi?id=499914" TargetMode="External"/><Relationship Id="rId571" Type="http://schemas.openxmlformats.org/officeDocument/2006/relationships/hyperlink" Target="https://doi.org/10.1038/s41559-019-0833-2" TargetMode="External"/><Relationship Id="rId627" Type="http://schemas.openxmlformats.org/officeDocument/2006/relationships/hyperlink" Target="https://doi.org/10.1038/s41559-019-0833-2" TargetMode="External"/><Relationship Id="rId669" Type="http://schemas.openxmlformats.org/officeDocument/2006/relationships/hyperlink" Target="https://www.ncbi.nlm.nih.gov/Taxonomy/Browser/wwwtax.cgi?id=252671" TargetMode="External"/><Relationship Id="rId834" Type="http://schemas.openxmlformats.org/officeDocument/2006/relationships/hyperlink" Target="https://doi.org/10.1038/s41559-019-0833-2" TargetMode="External"/><Relationship Id="rId876" Type="http://schemas.openxmlformats.org/officeDocument/2006/relationships/hyperlink" Target="https://trace.ncbi.nlm.nih.gov/Traces/sra/sra.cgi?view=run_browser&amp;run=ERR3015085" TargetMode="External"/><Relationship Id="rId19" Type="http://schemas.openxmlformats.org/officeDocument/2006/relationships/hyperlink" Target="https://doi.org/10.1038/s41559-019-0853-y" TargetMode="External"/><Relationship Id="rId224" Type="http://schemas.openxmlformats.org/officeDocument/2006/relationships/hyperlink" Target="https://doi.org/10.1093/gigascience/giaa036" TargetMode="External"/><Relationship Id="rId266" Type="http://schemas.openxmlformats.org/officeDocument/2006/relationships/hyperlink" Target="https://doi.org/10.1093/gigascience/giz069" TargetMode="External"/><Relationship Id="rId431" Type="http://schemas.openxmlformats.org/officeDocument/2006/relationships/hyperlink" Target="https://www.ncbi.nlm.nih.gov/Taxonomy/Browser/wwwtax.cgi?id=6087" TargetMode="External"/><Relationship Id="rId473" Type="http://schemas.openxmlformats.org/officeDocument/2006/relationships/hyperlink" Target="https://www.ncbi.nlm.nih.gov/Taxonomy/Browser/wwwtax.cgi?id=6087" TargetMode="External"/><Relationship Id="rId529" Type="http://schemas.openxmlformats.org/officeDocument/2006/relationships/hyperlink" Target="https://www.ncbi.nlm.nih.gov/Taxonomy/Browser/wwwtax.cgi?id=252671" TargetMode="External"/><Relationship Id="rId680" Type="http://schemas.openxmlformats.org/officeDocument/2006/relationships/hyperlink" Target="https://trace.ncbi.nlm.nih.gov/Traces/sra/sra.cgi?view=run_browser&amp;run=ERR3015036" TargetMode="External"/><Relationship Id="rId736" Type="http://schemas.openxmlformats.org/officeDocument/2006/relationships/hyperlink" Target="https://trace.ncbi.nlm.nih.gov/Traces/sra/sra.cgi?view=run_browser&amp;run=ERR3015050" TargetMode="External"/><Relationship Id="rId30" Type="http://schemas.openxmlformats.org/officeDocument/2006/relationships/hyperlink" Target="https://www.ncbi.nlm.nih.gov/Taxonomy/Browser/wwwtax.cgi?id=6145" TargetMode="External"/><Relationship Id="rId126" Type="http://schemas.openxmlformats.org/officeDocument/2006/relationships/hyperlink" Target="http://www.zoores.ac.cn/en/article/doi/10.24272/j.issn.2095-8137.2020.258" TargetMode="External"/><Relationship Id="rId168" Type="http://schemas.openxmlformats.org/officeDocument/2006/relationships/hyperlink" Target="https://doi.org/10.1186/s12915-019-0643-7" TargetMode="External"/><Relationship Id="rId333" Type="http://schemas.openxmlformats.org/officeDocument/2006/relationships/hyperlink" Target="https://www.ncbi.nlm.nih.gov/Taxonomy/Browser/wwwtax.cgi?id=1193083" TargetMode="External"/><Relationship Id="rId540" Type="http://schemas.openxmlformats.org/officeDocument/2006/relationships/hyperlink" Target="https://trace.ncbi.nlm.nih.gov/Traces/sra/sra.cgi?view=run_browser&amp;run=ERR3014968" TargetMode="External"/><Relationship Id="rId778" Type="http://schemas.openxmlformats.org/officeDocument/2006/relationships/hyperlink" Target="https://doi.org/10.1038/s41559-019-0833-2" TargetMode="External"/><Relationship Id="rId72" Type="http://schemas.openxmlformats.org/officeDocument/2006/relationships/hyperlink" Target="https://www.ncbi.nlm.nih.gov/Taxonomy/Browser/wwwtax.cgi?id=1962980" TargetMode="External"/><Relationship Id="rId375" Type="http://schemas.openxmlformats.org/officeDocument/2006/relationships/hyperlink" Target="https://www.ncbi.nlm.nih.gov/Taxonomy/Browser/wwwtax.cgi?id=1843192" TargetMode="External"/><Relationship Id="rId582" Type="http://schemas.openxmlformats.org/officeDocument/2006/relationships/hyperlink" Target="https://doi.org/10.1038/s41559-019-0833-2" TargetMode="External"/><Relationship Id="rId638" Type="http://schemas.openxmlformats.org/officeDocument/2006/relationships/hyperlink" Target="https://doi.org/10.1038/s41559-019-0833-2" TargetMode="External"/><Relationship Id="rId803" Type="http://schemas.openxmlformats.org/officeDocument/2006/relationships/hyperlink" Target="https://doi.org/10.1038/s41559-019-0833-2" TargetMode="External"/><Relationship Id="rId845" Type="http://schemas.openxmlformats.org/officeDocument/2006/relationships/hyperlink" Target="https://www.ncbi.nlm.nih.gov/Taxonomy/Browser/wwwtax.cgi?id=252671" TargetMode="External"/><Relationship Id="rId3" Type="http://schemas.openxmlformats.org/officeDocument/2006/relationships/hyperlink" Target="https://doi.org/10.1038/s41559-019-0853-y" TargetMode="External"/><Relationship Id="rId235" Type="http://schemas.openxmlformats.org/officeDocument/2006/relationships/hyperlink" Target="https://www.ncbi.nlm.nih.gov/Taxonomy/Browser/wwwtax.cgi?id=114796" TargetMode="External"/><Relationship Id="rId277" Type="http://schemas.openxmlformats.org/officeDocument/2006/relationships/hyperlink" Target="https://www.ncbi.nlm.nih.gov/Taxonomy/Browser/wwwtax.cgi?id=1193083" TargetMode="External"/><Relationship Id="rId400" Type="http://schemas.openxmlformats.org/officeDocument/2006/relationships/hyperlink" Target="https://trace.ncbi.nlm.nih.gov/Traces/sra?run=SRR9613700" TargetMode="External"/><Relationship Id="rId442" Type="http://schemas.openxmlformats.org/officeDocument/2006/relationships/hyperlink" Target="https://trace.ncbi.nlm.nih.gov/Traces/sra/sra.cgi?view=run_browser&amp;run=SRR000359" TargetMode="External"/><Relationship Id="rId484" Type="http://schemas.openxmlformats.org/officeDocument/2006/relationships/hyperlink" Target="https://trace.ncbi.nlm.nih.gov/Traces/sra/sra.cgi?view=run_browser&amp;run=SRR000373" TargetMode="External"/><Relationship Id="rId705" Type="http://schemas.openxmlformats.org/officeDocument/2006/relationships/hyperlink" Target="https://www.ncbi.nlm.nih.gov/Taxonomy/Browser/wwwtax.cgi?id=252671" TargetMode="External"/><Relationship Id="rId887" Type="http://schemas.openxmlformats.org/officeDocument/2006/relationships/vmlDrawing" Target="../drawings/vmlDrawing1.vml"/><Relationship Id="rId137" Type="http://schemas.openxmlformats.org/officeDocument/2006/relationships/hyperlink" Target="https://trace.ncbi.nlm.nih.gov/Traces/sra/sra.cgi?view=run_browser&amp;run=SRR9964710" TargetMode="External"/><Relationship Id="rId302" Type="http://schemas.openxmlformats.org/officeDocument/2006/relationships/hyperlink" Target="https://doi.org/10.1093/gigascience/giz069" TargetMode="External"/><Relationship Id="rId344" Type="http://schemas.openxmlformats.org/officeDocument/2006/relationships/hyperlink" Target="https://www.ncbi.nlm.nih.gov/Taxonomy/Browser/wwwtax.cgi?id=686327" TargetMode="External"/><Relationship Id="rId691" Type="http://schemas.openxmlformats.org/officeDocument/2006/relationships/hyperlink" Target="https://doi.org/10.1038/s41559-019-0833-2" TargetMode="External"/><Relationship Id="rId747" Type="http://schemas.openxmlformats.org/officeDocument/2006/relationships/hyperlink" Target="https://doi.org/10.1038/s41559-019-0833-2" TargetMode="External"/><Relationship Id="rId789" Type="http://schemas.openxmlformats.org/officeDocument/2006/relationships/hyperlink" Target="https://www.ncbi.nlm.nih.gov/Taxonomy/Browser/wwwtax.cgi?id=252671" TargetMode="External"/><Relationship Id="rId41" Type="http://schemas.openxmlformats.org/officeDocument/2006/relationships/hyperlink" Target="https://trace.ncbi.nlm.nih.gov/Traces/sra/sra.cgi?view=run_browser&amp;run=SRR7992479" TargetMode="External"/><Relationship Id="rId83" Type="http://schemas.openxmlformats.org/officeDocument/2006/relationships/hyperlink" Target="https://trace.ncbi.nlm.nih.gov/Traces/sra/sra.cgi?view=run_browser&amp;run=SRR7866920" TargetMode="External"/><Relationship Id="rId179" Type="http://schemas.openxmlformats.org/officeDocument/2006/relationships/hyperlink" Target="https://www.ncbi.nlm.nih.gov/Taxonomy/Browser/wwwtax.cgi?id=321803" TargetMode="External"/><Relationship Id="rId386" Type="http://schemas.openxmlformats.org/officeDocument/2006/relationships/hyperlink" Target="https://trace.ncbi.nlm.nih.gov/Traces/sra/sra.cgi?view=run_browser&amp;run=ERR2216067" TargetMode="External"/><Relationship Id="rId551" Type="http://schemas.openxmlformats.org/officeDocument/2006/relationships/hyperlink" Target="https://doi.org/10.1038/s41559-019-0833-2" TargetMode="External"/><Relationship Id="rId593" Type="http://schemas.openxmlformats.org/officeDocument/2006/relationships/hyperlink" Target="https://www.ncbi.nlm.nih.gov/Taxonomy/Browser/wwwtax.cgi?id=252671" TargetMode="External"/><Relationship Id="rId607" Type="http://schemas.openxmlformats.org/officeDocument/2006/relationships/hyperlink" Target="https://doi.org/10.1038/s41559-019-0833-2" TargetMode="External"/><Relationship Id="rId649" Type="http://schemas.openxmlformats.org/officeDocument/2006/relationships/hyperlink" Target="https://www.ncbi.nlm.nih.gov/Taxonomy/Browser/wwwtax.cgi?id=252671" TargetMode="External"/><Relationship Id="rId814" Type="http://schemas.openxmlformats.org/officeDocument/2006/relationships/hyperlink" Target="https://doi.org/10.1038/s41559-019-0833-2" TargetMode="External"/><Relationship Id="rId856" Type="http://schemas.openxmlformats.org/officeDocument/2006/relationships/hyperlink" Target="https://trace.ncbi.nlm.nih.gov/Traces/sra/sra.cgi?view=run_browser&amp;run=ERR3015080" TargetMode="External"/><Relationship Id="rId190" Type="http://schemas.openxmlformats.org/officeDocument/2006/relationships/hyperlink" Target="https://trace.ncbi.nlm.nih.gov/Traces/sra/sra.cgi?view=run_browser&amp;run=SRR6298213" TargetMode="External"/><Relationship Id="rId204" Type="http://schemas.openxmlformats.org/officeDocument/2006/relationships/hyperlink" Target="https://trace.ncbi.nlm.nih.gov/Traces/sra/sra.cgi?view=run_browser&amp;run=SRR11678129" TargetMode="External"/><Relationship Id="rId246" Type="http://schemas.openxmlformats.org/officeDocument/2006/relationships/hyperlink" Target="https://doi.org/10.1093/gigascience/giz069" TargetMode="External"/><Relationship Id="rId288" Type="http://schemas.openxmlformats.org/officeDocument/2006/relationships/hyperlink" Target="https://trace.ncbi.nlm.nih.gov/Traces/sra/sra.cgi?view=run_browser&amp;run=SRR5168105" TargetMode="External"/><Relationship Id="rId411" Type="http://schemas.openxmlformats.org/officeDocument/2006/relationships/hyperlink" Target="https://doi.org/10.1534/g3.120.401411" TargetMode="External"/><Relationship Id="rId453" Type="http://schemas.openxmlformats.org/officeDocument/2006/relationships/hyperlink" Target="https://doi.org/10.1038/nature08830" TargetMode="External"/><Relationship Id="rId509" Type="http://schemas.openxmlformats.org/officeDocument/2006/relationships/hyperlink" Target="https://trace.ncbi.nlm.nih.gov/Traces/sra/?run=SRR3722386" TargetMode="External"/><Relationship Id="rId660" Type="http://schemas.openxmlformats.org/officeDocument/2006/relationships/hyperlink" Target="https://trace.ncbi.nlm.nih.gov/Traces/sra/sra.cgi?view=run_browser&amp;run=ERR3015031" TargetMode="External"/><Relationship Id="rId106" Type="http://schemas.openxmlformats.org/officeDocument/2006/relationships/hyperlink" Target="https://trace.ncbi.nlm.nih.gov/Traces/sra/sra.cgi?view=run_browser&amp;run=SRR7906069" TargetMode="External"/><Relationship Id="rId313" Type="http://schemas.openxmlformats.org/officeDocument/2006/relationships/hyperlink" Target="https://www.ncbi.nlm.nih.gov/Taxonomy/Browser/wwwtax.cgi?id=1193083" TargetMode="External"/><Relationship Id="rId495" Type="http://schemas.openxmlformats.org/officeDocument/2006/relationships/hyperlink" Target="https://wwwops.currentscience.ac.in/Volumes/101/06/0736.pdf" TargetMode="External"/><Relationship Id="rId716" Type="http://schemas.openxmlformats.org/officeDocument/2006/relationships/hyperlink" Target="https://trace.ncbi.nlm.nih.gov/Traces/sra/sra.cgi?view=run_browser&amp;run=ERR3015045" TargetMode="External"/><Relationship Id="rId758" Type="http://schemas.openxmlformats.org/officeDocument/2006/relationships/hyperlink" Target="https://doi.org/10.1038/s41559-019-0833-2" TargetMode="External"/><Relationship Id="rId10" Type="http://schemas.openxmlformats.org/officeDocument/2006/relationships/hyperlink" Target="https://www.ncbi.nlm.nih.gov/Taxonomy/Browser/wwwtax.cgi?id=6145" TargetMode="External"/><Relationship Id="rId52" Type="http://schemas.openxmlformats.org/officeDocument/2006/relationships/hyperlink" Target="https://doi.org/10.1038/s41559-019-0853-y" TargetMode="External"/><Relationship Id="rId94" Type="http://schemas.openxmlformats.org/officeDocument/2006/relationships/hyperlink" Target="https://doi.org/10.1038/s41559-018-0719-8" TargetMode="External"/><Relationship Id="rId148" Type="http://schemas.openxmlformats.org/officeDocument/2006/relationships/hyperlink" Target="https://www.ncbi.nlm.nih.gov/Taxonomy/Browser/wwwtax.cgi?id=128131" TargetMode="External"/><Relationship Id="rId355" Type="http://schemas.openxmlformats.org/officeDocument/2006/relationships/hyperlink" Target="https://trace.ncbi.nlm.nih.gov/Traces/sra/sra.cgi?view=run_browser&amp;run=SRR7983775" TargetMode="External"/><Relationship Id="rId397" Type="http://schemas.openxmlformats.org/officeDocument/2006/relationships/hyperlink" Target="https://trace.ncbi.nlm.nih.gov/Traces/sra/sra.cgi?view=run_browser&amp;run=SRR11402062" TargetMode="External"/><Relationship Id="rId520" Type="http://schemas.openxmlformats.org/officeDocument/2006/relationships/hyperlink" Target="https://trace.ncbi.nlm.nih.gov/Traces/sra/sra.cgi?view=run_browser&amp;run=ERR3014963" TargetMode="External"/><Relationship Id="rId562" Type="http://schemas.openxmlformats.org/officeDocument/2006/relationships/hyperlink" Target="https://doi.org/10.1038/s41559-019-0833-2" TargetMode="External"/><Relationship Id="rId618" Type="http://schemas.openxmlformats.org/officeDocument/2006/relationships/hyperlink" Target="https://doi.org/10.1038/s41559-019-0833-2" TargetMode="External"/><Relationship Id="rId825" Type="http://schemas.openxmlformats.org/officeDocument/2006/relationships/hyperlink" Target="https://www.ncbi.nlm.nih.gov/Taxonomy/Browser/wwwtax.cgi?id=252671" TargetMode="External"/><Relationship Id="rId215" Type="http://schemas.openxmlformats.org/officeDocument/2006/relationships/hyperlink" Target="https://doi.org/10.1038/s41467-020-16801-9" TargetMode="External"/><Relationship Id="rId257" Type="http://schemas.openxmlformats.org/officeDocument/2006/relationships/hyperlink" Target="https://www.ncbi.nlm.nih.gov/Taxonomy/Browser/wwwtax.cgi?id=1193083" TargetMode="External"/><Relationship Id="rId422" Type="http://schemas.openxmlformats.org/officeDocument/2006/relationships/hyperlink" Target="https://www.ncbi.nlm.nih.gov/Taxonomy/Browser/wwwtax.cgi?id=6082" TargetMode="External"/><Relationship Id="rId464" Type="http://schemas.openxmlformats.org/officeDocument/2006/relationships/hyperlink" Target="https://www.ncbi.nlm.nih.gov/Taxonomy/Browser/wwwtax.cgi?id=6087" TargetMode="External"/><Relationship Id="rId867" Type="http://schemas.openxmlformats.org/officeDocument/2006/relationships/hyperlink" Target="https://doi.org/10.1038/s41559-019-0833-2" TargetMode="External"/><Relationship Id="rId299" Type="http://schemas.openxmlformats.org/officeDocument/2006/relationships/hyperlink" Target="https://doi.org/10.1093/gigascience/giz069" TargetMode="External"/><Relationship Id="rId727" Type="http://schemas.openxmlformats.org/officeDocument/2006/relationships/hyperlink" Target="https://doi.org/10.1038/s41559-019-0833-2" TargetMode="External"/><Relationship Id="rId63" Type="http://schemas.openxmlformats.org/officeDocument/2006/relationships/hyperlink" Target="https://www.ncbi.nlm.nih.gov/Taxonomy/Browser/wwwtax.cgi?id=1962980" TargetMode="External"/><Relationship Id="rId159" Type="http://schemas.openxmlformats.org/officeDocument/2006/relationships/hyperlink" Target="https://trace.ncbi.nlm.nih.gov/Traces/sra/sra.cgi?view=run_browser&amp;run=SRR11648394" TargetMode="External"/><Relationship Id="rId366" Type="http://schemas.openxmlformats.org/officeDocument/2006/relationships/hyperlink" Target="https://www.ncbi.nlm.nih.gov/Taxonomy/Browser/wwwtax.cgi?id=685043" TargetMode="External"/><Relationship Id="rId573" Type="http://schemas.openxmlformats.org/officeDocument/2006/relationships/hyperlink" Target="https://www.ncbi.nlm.nih.gov/Taxonomy/Browser/wwwtax.cgi?id=252671" TargetMode="External"/><Relationship Id="rId780" Type="http://schemas.openxmlformats.org/officeDocument/2006/relationships/hyperlink" Target="https://trace.ncbi.nlm.nih.gov/Traces/sra/sra.cgi?view=run_browser&amp;run=ERR3015061" TargetMode="External"/><Relationship Id="rId226" Type="http://schemas.openxmlformats.org/officeDocument/2006/relationships/hyperlink" Target="https://www.ncbi.nlm.nih.gov/Taxonomy/Browser/wwwtax.cgi?id=499914" TargetMode="External"/><Relationship Id="rId433" Type="http://schemas.openxmlformats.org/officeDocument/2006/relationships/hyperlink" Target="https://trace.ncbi.nlm.nih.gov/Traces/sra/sra.cgi?view=run_browser&amp;run=SRR000356" TargetMode="External"/><Relationship Id="rId878" Type="http://schemas.openxmlformats.org/officeDocument/2006/relationships/hyperlink" Target="https://doi.org/10.1038/s41559-019-0833-2" TargetMode="External"/><Relationship Id="rId640" Type="http://schemas.openxmlformats.org/officeDocument/2006/relationships/hyperlink" Target="https://trace.ncbi.nlm.nih.gov/Traces/sra/sra.cgi?view=run_browser&amp;run=ERR3015026" TargetMode="External"/><Relationship Id="rId738" Type="http://schemas.openxmlformats.org/officeDocument/2006/relationships/hyperlink" Target="https://doi.org/10.1038/s41559-019-0833-2" TargetMode="External"/><Relationship Id="rId74" Type="http://schemas.openxmlformats.org/officeDocument/2006/relationships/hyperlink" Target="https://doi.org/10.1038/s41559-018-0719-8" TargetMode="External"/><Relationship Id="rId377" Type="http://schemas.openxmlformats.org/officeDocument/2006/relationships/hyperlink" Target="https://doi.org/10.1093/gigascience/giz069" TargetMode="External"/><Relationship Id="rId500" Type="http://schemas.openxmlformats.org/officeDocument/2006/relationships/hyperlink" Target="https://www.ncbi.nlm.nih.gov/Taxonomy/Browser/wwwtax.cgi?id=6087" TargetMode="External"/><Relationship Id="rId584" Type="http://schemas.openxmlformats.org/officeDocument/2006/relationships/hyperlink" Target="https://trace.ncbi.nlm.nih.gov/Traces/sra/sra.cgi?view=run_browser&amp;run=ERR3015012" TargetMode="External"/><Relationship Id="rId805" Type="http://schemas.openxmlformats.org/officeDocument/2006/relationships/hyperlink" Target="https://www.ncbi.nlm.nih.gov/Taxonomy/Browser/wwwtax.cgi?id=252671" TargetMode="External"/><Relationship Id="rId5" Type="http://schemas.openxmlformats.org/officeDocument/2006/relationships/hyperlink" Target="https://trace.ncbi.nlm.nih.gov/Traces/sra/sra.cgi?view=run_browser&amp;run=SRR7992470" TargetMode="External"/><Relationship Id="rId237" Type="http://schemas.openxmlformats.org/officeDocument/2006/relationships/hyperlink" Target="https://doi.org/10.1093/gigascience/giz069" TargetMode="External"/><Relationship Id="rId791" Type="http://schemas.openxmlformats.org/officeDocument/2006/relationships/hyperlink" Target="https://doi.org/10.1038/s41559-019-0833-2" TargetMode="External"/><Relationship Id="rId444" Type="http://schemas.openxmlformats.org/officeDocument/2006/relationships/hyperlink" Target="https://doi.org/10.1038/nature08830" TargetMode="External"/><Relationship Id="rId651" Type="http://schemas.openxmlformats.org/officeDocument/2006/relationships/hyperlink" Target="https://doi.org/10.1038/s41559-019-0833-2" TargetMode="External"/><Relationship Id="rId749" Type="http://schemas.openxmlformats.org/officeDocument/2006/relationships/hyperlink" Target="https://www.ncbi.nlm.nih.gov/Taxonomy/Browser/wwwtax.cgi?id=252671" TargetMode="External"/><Relationship Id="rId290" Type="http://schemas.openxmlformats.org/officeDocument/2006/relationships/hyperlink" Target="https://doi.org/10.1093/gigascience/giz069" TargetMode="External"/><Relationship Id="rId304" Type="http://schemas.openxmlformats.org/officeDocument/2006/relationships/hyperlink" Target="https://trace.ncbi.nlm.nih.gov/Traces/sra/sra.cgi?view=run_browser&amp;run=SRR5168109" TargetMode="External"/><Relationship Id="rId388" Type="http://schemas.openxmlformats.org/officeDocument/2006/relationships/hyperlink" Target="https://www.ncbi.nlm.nih.gov/Taxonomy/Browser/wwwtax.cgi?id=1843192" TargetMode="External"/><Relationship Id="rId511" Type="http://schemas.openxmlformats.org/officeDocument/2006/relationships/hyperlink" Target="https://trace.ncbi.nlm.nih.gov/Traces/sra/?run=SRR13249693" TargetMode="External"/><Relationship Id="rId609" Type="http://schemas.openxmlformats.org/officeDocument/2006/relationships/hyperlink" Target="https://www.ncbi.nlm.nih.gov/Taxonomy/Browser/wwwtax.cgi?id=252671" TargetMode="External"/><Relationship Id="rId85" Type="http://schemas.openxmlformats.org/officeDocument/2006/relationships/hyperlink" Target="https://doi.org/10.1038/s41559-018-0719-8" TargetMode="External"/><Relationship Id="rId150" Type="http://schemas.openxmlformats.org/officeDocument/2006/relationships/hyperlink" Target="https://trace.ncbi.nlm.nih.gov/Traces/sra/sra.cgi?view=run_browser&amp;run=SRR11648166" TargetMode="External"/><Relationship Id="rId595" Type="http://schemas.openxmlformats.org/officeDocument/2006/relationships/hyperlink" Target="https://doi.org/10.1038/s41559-019-0833-2" TargetMode="External"/><Relationship Id="rId816" Type="http://schemas.openxmlformats.org/officeDocument/2006/relationships/hyperlink" Target="https://trace.ncbi.nlm.nih.gov/Traces/sra/sra.cgi?view=run_browser&amp;run=ERR3015070" TargetMode="External"/><Relationship Id="rId248" Type="http://schemas.openxmlformats.org/officeDocument/2006/relationships/hyperlink" Target="https://www.ncbi.nlm.nih.gov/Taxonomy/Browser/wwwtax.cgi?id=12993" TargetMode="External"/><Relationship Id="rId455" Type="http://schemas.openxmlformats.org/officeDocument/2006/relationships/hyperlink" Target="https://www.ncbi.nlm.nih.gov/Taxonomy/Browser/wwwtax.cgi?id=6087" TargetMode="External"/><Relationship Id="rId662" Type="http://schemas.openxmlformats.org/officeDocument/2006/relationships/hyperlink" Target="https://doi.org/10.1038/s41559-019-0833-2" TargetMode="External"/><Relationship Id="rId12" Type="http://schemas.openxmlformats.org/officeDocument/2006/relationships/hyperlink" Target="https://doi.org/10.1038/s41559-019-0853-y" TargetMode="External"/><Relationship Id="rId108" Type="http://schemas.openxmlformats.org/officeDocument/2006/relationships/hyperlink" Target="https://trace.ncbi.nlm.nih.gov/Traces/sra/sra.cgi?view=run_browser&amp;run=SRR11349969" TargetMode="External"/><Relationship Id="rId315" Type="http://schemas.openxmlformats.org/officeDocument/2006/relationships/hyperlink" Target="https://doi.org/10.1093/gigascience/giz069" TargetMode="External"/><Relationship Id="rId522" Type="http://schemas.openxmlformats.org/officeDocument/2006/relationships/hyperlink" Target="https://doi.org/10.1038/s41559-019-0833-2" TargetMode="External"/><Relationship Id="rId96" Type="http://schemas.openxmlformats.org/officeDocument/2006/relationships/hyperlink" Target="https://www.ncbi.nlm.nih.gov/Taxonomy/Browser/wwwtax.cgi?id=1962980" TargetMode="External"/><Relationship Id="rId161" Type="http://schemas.openxmlformats.org/officeDocument/2006/relationships/hyperlink" Target="https://doi.org/10.1038/s41467-020-16801-9" TargetMode="External"/><Relationship Id="rId399" Type="http://schemas.openxmlformats.org/officeDocument/2006/relationships/hyperlink" Target="https://www.ncbi.nlm.nih.gov/Taxonomy/Browser/wwwtax.cgi?mode=Info&amp;id=340365" TargetMode="External"/><Relationship Id="rId827" Type="http://schemas.openxmlformats.org/officeDocument/2006/relationships/hyperlink" Target="https://doi.org/10.1038/s41559-019-0833-2" TargetMode="External"/><Relationship Id="rId259" Type="http://schemas.openxmlformats.org/officeDocument/2006/relationships/hyperlink" Target="https://doi.org/10.1093/gigascience/giz069" TargetMode="External"/><Relationship Id="rId466" Type="http://schemas.openxmlformats.org/officeDocument/2006/relationships/hyperlink" Target="https://trace.ncbi.nlm.nih.gov/Traces/sra/sra.cgi?view=run_browser&amp;run=SRR000367" TargetMode="External"/><Relationship Id="rId673" Type="http://schemas.openxmlformats.org/officeDocument/2006/relationships/hyperlink" Target="https://www.ncbi.nlm.nih.gov/Taxonomy/Browser/wwwtax.cgi?id=252671" TargetMode="External"/><Relationship Id="rId880" Type="http://schemas.openxmlformats.org/officeDocument/2006/relationships/hyperlink" Target="https://trace.ncbi.nlm.nih.gov/Traces/sra/sra.cgi?view=run_browser&amp;run=ERR3015086" TargetMode="External"/><Relationship Id="rId23" Type="http://schemas.openxmlformats.org/officeDocument/2006/relationships/hyperlink" Target="https://doi.org/10.1038/s41559-019-0853-y" TargetMode="External"/><Relationship Id="rId119" Type="http://schemas.openxmlformats.org/officeDocument/2006/relationships/hyperlink" Target="https://www.ncbi.nlm.nih.gov/Taxonomy/Browser/wwwtax.cgi?id=2039481" TargetMode="External"/><Relationship Id="rId326" Type="http://schemas.openxmlformats.org/officeDocument/2006/relationships/hyperlink" Target="https://doi.org/10.1093/gigascience/giz069" TargetMode="External"/><Relationship Id="rId533" Type="http://schemas.openxmlformats.org/officeDocument/2006/relationships/hyperlink" Target="https://www.ncbi.nlm.nih.gov/Taxonomy/Browser/wwwtax.cgi?id=252671" TargetMode="External"/><Relationship Id="rId740" Type="http://schemas.openxmlformats.org/officeDocument/2006/relationships/hyperlink" Target="https://trace.ncbi.nlm.nih.gov/Traces/sra/sra.cgi?view=run_browser&amp;run=ERR3015051" TargetMode="External"/><Relationship Id="rId838" Type="http://schemas.openxmlformats.org/officeDocument/2006/relationships/hyperlink" Target="https://doi.org/10.1038/s41559-019-0833-2" TargetMode="External"/><Relationship Id="rId172" Type="http://schemas.openxmlformats.org/officeDocument/2006/relationships/hyperlink" Target="https://doi.org/10.1186/s12915-019-0643-7" TargetMode="External"/><Relationship Id="rId477" Type="http://schemas.openxmlformats.org/officeDocument/2006/relationships/hyperlink" Target="https://doi.org/10.1038/nature08830" TargetMode="External"/><Relationship Id="rId600" Type="http://schemas.openxmlformats.org/officeDocument/2006/relationships/hyperlink" Target="https://trace.ncbi.nlm.nih.gov/Traces/sra/sra.cgi?view=run_browser&amp;run=ERR3015016" TargetMode="External"/><Relationship Id="rId684" Type="http://schemas.openxmlformats.org/officeDocument/2006/relationships/hyperlink" Target="https://trace.ncbi.nlm.nih.gov/Traces/sra/sra.cgi?view=run_browser&amp;run=ERR3015037" TargetMode="External"/><Relationship Id="rId337" Type="http://schemas.openxmlformats.org/officeDocument/2006/relationships/hyperlink" Target="https://doi.org/10.1038/s41559-019-0853-y" TargetMode="External"/><Relationship Id="rId34" Type="http://schemas.openxmlformats.org/officeDocument/2006/relationships/hyperlink" Target="https://www.ncbi.nlm.nih.gov/Taxonomy/Browser/wwwtax.cgi?id=6145" TargetMode="External"/><Relationship Id="rId544" Type="http://schemas.openxmlformats.org/officeDocument/2006/relationships/hyperlink" Target="https://trace.ncbi.nlm.nih.gov/Traces/sra/sra.cgi?view=run_browser&amp;run=ERR3014969" TargetMode="External"/><Relationship Id="rId751" Type="http://schemas.openxmlformats.org/officeDocument/2006/relationships/hyperlink" Target="https://doi.org/10.1038/s41559-019-0833-2" TargetMode="External"/><Relationship Id="rId849" Type="http://schemas.openxmlformats.org/officeDocument/2006/relationships/hyperlink" Target="https://www.ncbi.nlm.nih.gov/Taxonomy/Browser/wwwtax.cgi?id=252671" TargetMode="External"/><Relationship Id="rId183" Type="http://schemas.openxmlformats.org/officeDocument/2006/relationships/hyperlink" Target="https://www.ncbi.nlm.nih.gov/Taxonomy/Browser/wwwtax.cgi?id=321803" TargetMode="External"/><Relationship Id="rId390" Type="http://schemas.openxmlformats.org/officeDocument/2006/relationships/hyperlink" Target="https://trace.ncbi.nlm.nih.gov/Traces/sra/?run=SRR13003944" TargetMode="External"/><Relationship Id="rId404" Type="http://schemas.openxmlformats.org/officeDocument/2006/relationships/hyperlink" Target="https://doi.org/10.1038/s41467-018-08242-2" TargetMode="External"/><Relationship Id="rId611" Type="http://schemas.openxmlformats.org/officeDocument/2006/relationships/hyperlink" Target="https://doi.org/10.1038/s41559-019-0833-2" TargetMode="External"/><Relationship Id="rId250" Type="http://schemas.openxmlformats.org/officeDocument/2006/relationships/hyperlink" Target="https://doi.org/10.1093/gigascience/giz069" TargetMode="External"/><Relationship Id="rId488" Type="http://schemas.openxmlformats.org/officeDocument/2006/relationships/hyperlink" Target="https://www.ncbi.nlm.nih.gov/Taxonomy/Browser/wwwtax.cgi?id=6087" TargetMode="External"/><Relationship Id="rId695" Type="http://schemas.openxmlformats.org/officeDocument/2006/relationships/hyperlink" Target="https://doi.org/10.1038/s41559-019-0833-2" TargetMode="External"/><Relationship Id="rId709" Type="http://schemas.openxmlformats.org/officeDocument/2006/relationships/hyperlink" Target="https://www.ncbi.nlm.nih.gov/Taxonomy/Browser/wwwtax.cgi?id=252671"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ncbi.nlm.nih.gov/Taxonomy/Browser/wwwtax.cgi?id=6148" TargetMode="External"/><Relationship Id="rId299" Type="http://schemas.openxmlformats.org/officeDocument/2006/relationships/hyperlink" Target="https://trace.ncbi.nlm.nih.gov/Traces/sra/sra.cgi?view=run_browser&amp;run=SRR5168112" TargetMode="External"/><Relationship Id="rId671" Type="http://schemas.openxmlformats.org/officeDocument/2006/relationships/hyperlink" Target="https://trace.ncbi.nlm.nih.gov/Traces/sra/sra.cgi?view=run_browser&amp;run=ERR3015057" TargetMode="External"/><Relationship Id="rId727" Type="http://schemas.openxmlformats.org/officeDocument/2006/relationships/hyperlink" Target="https://doi.org/10.1038/s41559-019-0833-2" TargetMode="External"/><Relationship Id="rId21" Type="http://schemas.openxmlformats.org/officeDocument/2006/relationships/hyperlink" Target="https://scicrunch.org/resources/Any/search?q=SCR_011848&amp;l=SCR_011848" TargetMode="External"/><Relationship Id="rId63" Type="http://schemas.openxmlformats.org/officeDocument/2006/relationships/hyperlink" Target="https://www.ncbi.nlm.nih.gov/Taxonomy/Browser/wwwtax.cgi?id=1962980" TargetMode="External"/><Relationship Id="rId159" Type="http://schemas.openxmlformats.org/officeDocument/2006/relationships/hyperlink" Target="https://doi.org/10.1038/s41467-020-16801-9" TargetMode="External"/><Relationship Id="rId324" Type="http://schemas.openxmlformats.org/officeDocument/2006/relationships/hyperlink" Target="https://doi.org/10.1038/s41559-019-0853-y" TargetMode="External"/><Relationship Id="rId366" Type="http://schemas.openxmlformats.org/officeDocument/2006/relationships/hyperlink" Target="https://trace.ncbi.nlm.nih.gov/Traces/sra/sra.cgi?view=run_browser&amp;run=ERR2216067" TargetMode="External"/><Relationship Id="rId531" Type="http://schemas.openxmlformats.org/officeDocument/2006/relationships/hyperlink" Target="https://www.ncbi.nlm.nih.gov/Taxonomy/Browser/wwwtax.cgi?id=252671" TargetMode="External"/><Relationship Id="rId573" Type="http://schemas.openxmlformats.org/officeDocument/2006/relationships/hyperlink" Target="https://www.ncbi.nlm.nih.gov/Taxonomy/Browser/wwwtax.cgi?id=252671" TargetMode="External"/><Relationship Id="rId629" Type="http://schemas.openxmlformats.org/officeDocument/2006/relationships/hyperlink" Target="https://trace.ncbi.nlm.nih.gov/Traces/sra/sra.cgi?view=run_browser&amp;run=ERR3015043" TargetMode="External"/><Relationship Id="rId170" Type="http://schemas.openxmlformats.org/officeDocument/2006/relationships/hyperlink" Target="https://doi.org/10.1186/s12915-019-0643-7" TargetMode="External"/><Relationship Id="rId226" Type="http://schemas.openxmlformats.org/officeDocument/2006/relationships/hyperlink" Target="https://www.ncbi.nlm.nih.gov/Taxonomy/Browser/wwwtax.cgi?id=114796" TargetMode="External"/><Relationship Id="rId433" Type="http://schemas.openxmlformats.org/officeDocument/2006/relationships/hyperlink" Target="https://trace.ncbi.nlm.nih.gov/Traces/sra/sra.cgi?view=run_browser&amp;run=SRR000365" TargetMode="External"/><Relationship Id="rId268" Type="http://schemas.openxmlformats.org/officeDocument/2006/relationships/hyperlink" Target="https://doi.org/10.1093/gigascience/giz069" TargetMode="External"/><Relationship Id="rId475" Type="http://schemas.openxmlformats.org/officeDocument/2006/relationships/hyperlink" Target="https://trace.ncbi.nlm.nih.gov/Traces/sra/?run=SRR3721889" TargetMode="External"/><Relationship Id="rId640" Type="http://schemas.openxmlformats.org/officeDocument/2006/relationships/hyperlink" Target="https://doi.org/10.1038/s41559-019-0833-2" TargetMode="External"/><Relationship Id="rId682" Type="http://schemas.openxmlformats.org/officeDocument/2006/relationships/hyperlink" Target="https://doi.org/10.1038/s41559-019-0833-2" TargetMode="External"/><Relationship Id="rId738" Type="http://schemas.openxmlformats.org/officeDocument/2006/relationships/hyperlink" Target="https://www.ncbi.nlm.nih.gov/Taxonomy/Browser/wwwtax.cgi?id=252671" TargetMode="External"/><Relationship Id="rId32" Type="http://schemas.openxmlformats.org/officeDocument/2006/relationships/hyperlink" Target="https://trace.ncbi.nlm.nih.gov/Traces/sra/sra.cgi?view=run_browser&amp;run=SRR7992477" TargetMode="External"/><Relationship Id="rId74" Type="http://schemas.openxmlformats.org/officeDocument/2006/relationships/hyperlink" Target="https://www.ncbi.nlm.nih.gov/Taxonomy/Browser/wwwtax.cgi?id=1962980" TargetMode="External"/><Relationship Id="rId128" Type="http://schemas.openxmlformats.org/officeDocument/2006/relationships/hyperlink" Target="https://doi.org/10.1038/s41467-020-16801-9" TargetMode="External"/><Relationship Id="rId335" Type="http://schemas.openxmlformats.org/officeDocument/2006/relationships/hyperlink" Target="https://www.ncbi.nlm.nih.gov/Taxonomy/Browser/wwwtax.cgi?id=686327" TargetMode="External"/><Relationship Id="rId377" Type="http://schemas.openxmlformats.org/officeDocument/2006/relationships/hyperlink" Target="https://trace.ncbi.nlm.nih.gov/Traces/sra/sra.cgi?view=run_browser&amp;run=SRR11402062" TargetMode="External"/><Relationship Id="rId500" Type="http://schemas.openxmlformats.org/officeDocument/2006/relationships/hyperlink" Target="https://trace.ncbi.nlm.nih.gov/Traces/sra/sra.cgi?view=run_browser&amp;run=ERR3014967" TargetMode="External"/><Relationship Id="rId542" Type="http://schemas.openxmlformats.org/officeDocument/2006/relationships/hyperlink" Target="https://trace.ncbi.nlm.nih.gov/Traces/sra/sra.cgi?view=run_browser&amp;run=ERR3015014" TargetMode="External"/><Relationship Id="rId584" Type="http://schemas.openxmlformats.org/officeDocument/2006/relationships/hyperlink" Target="https://trace.ncbi.nlm.nih.gov/Traces/sra/sra.cgi?view=run_browser&amp;run=ERR3015028" TargetMode="External"/><Relationship Id="rId5" Type="http://schemas.openxmlformats.org/officeDocument/2006/relationships/hyperlink" Target="https://scicrunch.org/resources/Any/search?q=SCR_011848&amp;l=SCR_011848" TargetMode="External"/><Relationship Id="rId181" Type="http://schemas.openxmlformats.org/officeDocument/2006/relationships/hyperlink" Target="https://www.ncbi.nlm.nih.gov/Taxonomy/Browser/wwwtax.cgi?id=321803" TargetMode="External"/><Relationship Id="rId237" Type="http://schemas.openxmlformats.org/officeDocument/2006/relationships/hyperlink" Target="https://doi.org/10.1093/gigascience/giz069" TargetMode="External"/><Relationship Id="rId402" Type="http://schemas.openxmlformats.org/officeDocument/2006/relationships/hyperlink" Target="https://doi.org/10.1038/nature08830" TargetMode="External"/><Relationship Id="rId279" Type="http://schemas.openxmlformats.org/officeDocument/2006/relationships/hyperlink" Target="https://www.ncbi.nlm.nih.gov/Taxonomy/Browser/wwwtax.cgi?id=1193083" TargetMode="External"/><Relationship Id="rId444" Type="http://schemas.openxmlformats.org/officeDocument/2006/relationships/hyperlink" Target="https://doi.org/10.1038/nature08830" TargetMode="External"/><Relationship Id="rId486" Type="http://schemas.openxmlformats.org/officeDocument/2006/relationships/hyperlink" Target="https://www.ncbi.nlm.nih.gov/Taxonomy/Browser/wwwtax.cgi?id=252671" TargetMode="External"/><Relationship Id="rId651" Type="http://schemas.openxmlformats.org/officeDocument/2006/relationships/hyperlink" Target="https://www.ncbi.nlm.nih.gov/Taxonomy/Browser/wwwtax.cgi?id=252671" TargetMode="External"/><Relationship Id="rId693" Type="http://schemas.openxmlformats.org/officeDocument/2006/relationships/hyperlink" Target="https://www.ncbi.nlm.nih.gov/Taxonomy/Browser/wwwtax.cgi?id=252671" TargetMode="External"/><Relationship Id="rId707" Type="http://schemas.openxmlformats.org/officeDocument/2006/relationships/hyperlink" Target="https://trace.ncbi.nlm.nih.gov/Traces/sra/sra.cgi?view=run_browser&amp;run=ERR3015069" TargetMode="External"/><Relationship Id="rId749" Type="http://schemas.openxmlformats.org/officeDocument/2006/relationships/hyperlink" Target="https://trace.ncbi.nlm.nih.gov/Traces/sra/sra.cgi?view=run_browser&amp;run=ERR3015083" TargetMode="External"/><Relationship Id="rId43" Type="http://schemas.openxmlformats.org/officeDocument/2006/relationships/hyperlink" Target="https://doi.org/10.1038/s41559-019-0853-y" TargetMode="External"/><Relationship Id="rId139" Type="http://schemas.openxmlformats.org/officeDocument/2006/relationships/hyperlink" Target="https://doi.org/10.1038/s41467-020-16801-9" TargetMode="External"/><Relationship Id="rId290" Type="http://schemas.openxmlformats.org/officeDocument/2006/relationships/hyperlink" Target="https://trace.ncbi.nlm.nih.gov/Traces/sra/sra.cgi?view=run_browser&amp;run=SRR5168109" TargetMode="External"/><Relationship Id="rId304" Type="http://schemas.openxmlformats.org/officeDocument/2006/relationships/hyperlink" Target="https://doi.org/10.1093/gigascience/giz069" TargetMode="External"/><Relationship Id="rId346" Type="http://schemas.openxmlformats.org/officeDocument/2006/relationships/hyperlink" Target="https://www.ncbi.nlm.nih.gov/Taxonomy/Browser/wwwtax.cgi?id=686687" TargetMode="External"/><Relationship Id="rId388" Type="http://schemas.openxmlformats.org/officeDocument/2006/relationships/hyperlink" Target="https://www.ncbi.nlm.nih.gov/Taxonomy/Browser/wwwtax.cgi?id=6082" TargetMode="External"/><Relationship Id="rId511" Type="http://schemas.openxmlformats.org/officeDocument/2006/relationships/hyperlink" Target="https://doi.org/10.1038/s41559-019-0833-2" TargetMode="External"/><Relationship Id="rId553" Type="http://schemas.openxmlformats.org/officeDocument/2006/relationships/hyperlink" Target="https://doi.org/10.1038/s41559-019-0833-2" TargetMode="External"/><Relationship Id="rId609" Type="http://schemas.openxmlformats.org/officeDocument/2006/relationships/hyperlink" Target="https://www.ncbi.nlm.nih.gov/Taxonomy/Browser/wwwtax.cgi?id=252671" TargetMode="External"/><Relationship Id="rId760" Type="http://schemas.openxmlformats.org/officeDocument/2006/relationships/hyperlink" Target="https://doi.org/10.1038/s41559-019-0833-2" TargetMode="External"/><Relationship Id="rId85" Type="http://schemas.openxmlformats.org/officeDocument/2006/relationships/hyperlink" Target="https://doi.org/10.1038/s41559-018-0719-8" TargetMode="External"/><Relationship Id="rId150" Type="http://schemas.openxmlformats.org/officeDocument/2006/relationships/hyperlink" Target="https://www.ncbi.nlm.nih.gov/Taxonomy/Browser/wwwtax.cgi?id=128131" TargetMode="External"/><Relationship Id="rId192" Type="http://schemas.openxmlformats.org/officeDocument/2006/relationships/hyperlink" Target="https://www.ncbi.nlm.nih.gov/Taxonomy/Browser/wwwtax.cgi?id=499914" TargetMode="External"/><Relationship Id="rId206" Type="http://schemas.openxmlformats.org/officeDocument/2006/relationships/hyperlink" Target="https://trace.ncbi.nlm.nih.gov/Traces/sra/sra.cgi?view=run_browser&amp;run=SRR11649085" TargetMode="External"/><Relationship Id="rId413" Type="http://schemas.openxmlformats.org/officeDocument/2006/relationships/hyperlink" Target="https://www.ncbi.nlm.nih.gov/Taxonomy/Browser/wwwtax.cgi?id=6087" TargetMode="External"/><Relationship Id="rId595" Type="http://schemas.openxmlformats.org/officeDocument/2006/relationships/hyperlink" Target="https://doi.org/10.1038/s41559-019-0833-2" TargetMode="External"/><Relationship Id="rId248" Type="http://schemas.openxmlformats.org/officeDocument/2006/relationships/hyperlink" Target="https://trace.ncbi.nlm.nih.gov/Traces/sra/sra.cgi?view=run_browser&amp;run=ERR2228274" TargetMode="External"/><Relationship Id="rId455" Type="http://schemas.openxmlformats.org/officeDocument/2006/relationships/hyperlink" Target="https://www.ncbi.nlm.nih.gov/Taxonomy/Browser/wwwtax.cgi?id=6087" TargetMode="External"/><Relationship Id="rId497" Type="http://schemas.openxmlformats.org/officeDocument/2006/relationships/hyperlink" Target="https://trace.ncbi.nlm.nih.gov/Traces/sra/sra.cgi?view=run_browser&amp;run=ERR3014966" TargetMode="External"/><Relationship Id="rId620" Type="http://schemas.openxmlformats.org/officeDocument/2006/relationships/hyperlink" Target="https://trace.ncbi.nlm.nih.gov/Traces/sra/sra.cgi?view=run_browser&amp;run=ERR3015040" TargetMode="External"/><Relationship Id="rId662" Type="http://schemas.openxmlformats.org/officeDocument/2006/relationships/hyperlink" Target="https://trace.ncbi.nlm.nih.gov/Traces/sra/sra.cgi?view=run_browser&amp;run=ERR3015054" TargetMode="External"/><Relationship Id="rId718" Type="http://schemas.openxmlformats.org/officeDocument/2006/relationships/hyperlink" Target="https://doi.org/10.1038/s41559-019-0833-2" TargetMode="External"/><Relationship Id="rId12" Type="http://schemas.openxmlformats.org/officeDocument/2006/relationships/hyperlink" Target="https://trace.ncbi.nlm.nih.gov/Traces/sra/sra.cgi?view=run_browser&amp;run=SRR7992472" TargetMode="External"/><Relationship Id="rId108" Type="http://schemas.openxmlformats.org/officeDocument/2006/relationships/hyperlink" Target="https://trace.ncbi.nlm.nih.gov/Traces/sra/sra.cgi?view=run_browser&amp;run=SRR7908726" TargetMode="External"/><Relationship Id="rId315" Type="http://schemas.openxmlformats.org/officeDocument/2006/relationships/hyperlink" Target="https://www.ncbi.nlm.nih.gov/Taxonomy/Browser/wwwtax.cgi?mode=Info&amp;id=655441" TargetMode="External"/><Relationship Id="rId357" Type="http://schemas.openxmlformats.org/officeDocument/2006/relationships/hyperlink" Target="https://doi.org/10.1093/gigascience/giz069" TargetMode="External"/><Relationship Id="rId522" Type="http://schemas.openxmlformats.org/officeDocument/2006/relationships/hyperlink" Target="https://www.ncbi.nlm.nih.gov/Taxonomy/Browser/wwwtax.cgi?id=252671" TargetMode="External"/><Relationship Id="rId54" Type="http://schemas.openxmlformats.org/officeDocument/2006/relationships/hyperlink" Target="https://scicrunch.org/resources/Any/search?q=SCR_011848&amp;l=SCR_011848" TargetMode="External"/><Relationship Id="rId96" Type="http://schemas.openxmlformats.org/officeDocument/2006/relationships/hyperlink" Target="https://www.ncbi.nlm.nih.gov/Taxonomy/Browser/wwwtax.cgi?id=1962980" TargetMode="External"/><Relationship Id="rId161" Type="http://schemas.openxmlformats.org/officeDocument/2006/relationships/hyperlink" Target="https://scicrunch.org/resources/Any/search?q=SCR_011848&amp;l=SCR_011848" TargetMode="External"/><Relationship Id="rId217" Type="http://schemas.openxmlformats.org/officeDocument/2006/relationships/hyperlink" Target="https://doi.org/10.1093/gigascience/giaa036" TargetMode="External"/><Relationship Id="rId399" Type="http://schemas.openxmlformats.org/officeDocument/2006/relationships/hyperlink" Target="https://trace.ncbi.nlm.nih.gov/Traces/sra/sra.cgi?view=run_browser&amp;run=SRR6364635" TargetMode="External"/><Relationship Id="rId564" Type="http://schemas.openxmlformats.org/officeDocument/2006/relationships/hyperlink" Target="https://www.ncbi.nlm.nih.gov/Taxonomy/Browser/wwwtax.cgi?id=252671" TargetMode="External"/><Relationship Id="rId259" Type="http://schemas.openxmlformats.org/officeDocument/2006/relationships/hyperlink" Target="https://doi.org/10.1093/gigascience/giz069" TargetMode="External"/><Relationship Id="rId424" Type="http://schemas.openxmlformats.org/officeDocument/2006/relationships/hyperlink" Target="https://trace.ncbi.nlm.nih.gov/Traces/sra/sra.cgi?view=run_browser&amp;run=SRR000362" TargetMode="External"/><Relationship Id="rId466" Type="http://schemas.openxmlformats.org/officeDocument/2006/relationships/hyperlink" Target="https://www.ncbi.nlm.nih.gov/Taxonomy/Browser/wwwtax.cgi?id=6087" TargetMode="External"/><Relationship Id="rId631" Type="http://schemas.openxmlformats.org/officeDocument/2006/relationships/hyperlink" Target="https://doi.org/10.1038/s41559-019-0833-2" TargetMode="External"/><Relationship Id="rId673" Type="http://schemas.openxmlformats.org/officeDocument/2006/relationships/hyperlink" Target="https://doi.org/10.1038/s41559-019-0833-2" TargetMode="External"/><Relationship Id="rId729" Type="http://schemas.openxmlformats.org/officeDocument/2006/relationships/hyperlink" Target="https://www.ncbi.nlm.nih.gov/Taxonomy/Browser/wwwtax.cgi?id=252671" TargetMode="External"/><Relationship Id="rId23" Type="http://schemas.openxmlformats.org/officeDocument/2006/relationships/hyperlink" Target="https://doi.org/10.1038/s41559-019-0853-y" TargetMode="External"/><Relationship Id="rId119" Type="http://schemas.openxmlformats.org/officeDocument/2006/relationships/hyperlink" Target="https://trace.ncbi.nlm.nih.gov/Traces/sra/sra.cgi?view=run_browser&amp;run=SRR12549609" TargetMode="External"/><Relationship Id="rId270" Type="http://schemas.openxmlformats.org/officeDocument/2006/relationships/hyperlink" Target="https://www.ncbi.nlm.nih.gov/Taxonomy/Browser/wwwtax.cgi?id=1193083" TargetMode="External"/><Relationship Id="rId326" Type="http://schemas.openxmlformats.org/officeDocument/2006/relationships/hyperlink" Target="https://scicrunch.org/resources/Any/search?q=SCR_011848&amp;l=SCR_011848" TargetMode="External"/><Relationship Id="rId533" Type="http://schemas.openxmlformats.org/officeDocument/2006/relationships/hyperlink" Target="https://trace.ncbi.nlm.nih.gov/Traces/sra/sra.cgi?view=run_browser&amp;run=ERR3015011" TargetMode="External"/><Relationship Id="rId65" Type="http://schemas.openxmlformats.org/officeDocument/2006/relationships/hyperlink" Target="https://trace.ncbi.nlm.nih.gov/Traces/sra/sra.cgi?view=run_browser&amp;run=SRR8040392" TargetMode="External"/><Relationship Id="rId130" Type="http://schemas.openxmlformats.org/officeDocument/2006/relationships/hyperlink" Target="https://www.ncbi.nlm.nih.gov/Taxonomy/Browser/wwwtax.cgi?id=128131" TargetMode="External"/><Relationship Id="rId368" Type="http://schemas.openxmlformats.org/officeDocument/2006/relationships/hyperlink" Target="https://www.ncbi.nlm.nih.gov/Taxonomy/Browser/wwwtax.cgi?id=1843192" TargetMode="External"/><Relationship Id="rId575" Type="http://schemas.openxmlformats.org/officeDocument/2006/relationships/hyperlink" Target="https://trace.ncbi.nlm.nih.gov/Traces/sra/sra.cgi?view=run_browser&amp;run=ERR3015025" TargetMode="External"/><Relationship Id="rId740" Type="http://schemas.openxmlformats.org/officeDocument/2006/relationships/hyperlink" Target="https://trace.ncbi.nlm.nih.gov/Traces/sra/sra.cgi?view=run_browser&amp;run=ERR3015080" TargetMode="External"/><Relationship Id="rId172" Type="http://schemas.openxmlformats.org/officeDocument/2006/relationships/hyperlink" Target="https://www.ncbi.nlm.nih.gov/Taxonomy/Browser/wwwtax.cgi?id=321803" TargetMode="External"/><Relationship Id="rId228" Type="http://schemas.openxmlformats.org/officeDocument/2006/relationships/hyperlink" Target="https://www.ncbi.nlm.nih.gov/Taxonomy/Browser/wwwtax.cgi?id=114796" TargetMode="External"/><Relationship Id="rId435" Type="http://schemas.openxmlformats.org/officeDocument/2006/relationships/hyperlink" Target="https://doi.org/10.1038/nature08830" TargetMode="External"/><Relationship Id="rId477" Type="http://schemas.openxmlformats.org/officeDocument/2006/relationships/hyperlink" Target="https://trace.ncbi.nlm.nih.gov/Traces/sra/?run=SRR3722613" TargetMode="External"/><Relationship Id="rId600" Type="http://schemas.openxmlformats.org/officeDocument/2006/relationships/hyperlink" Target="https://www.ncbi.nlm.nih.gov/Taxonomy/Browser/wwwtax.cgi?id=252671" TargetMode="External"/><Relationship Id="rId642" Type="http://schemas.openxmlformats.org/officeDocument/2006/relationships/hyperlink" Target="https://www.ncbi.nlm.nih.gov/Taxonomy/Browser/wwwtax.cgi?id=252671" TargetMode="External"/><Relationship Id="rId684" Type="http://schemas.openxmlformats.org/officeDocument/2006/relationships/hyperlink" Target="https://www.ncbi.nlm.nih.gov/Taxonomy/Browser/wwwtax.cgi?id=252671" TargetMode="External"/><Relationship Id="rId281" Type="http://schemas.openxmlformats.org/officeDocument/2006/relationships/hyperlink" Target="https://trace.ncbi.nlm.nih.gov/Traces/sra/sra.cgi?view=run_browser&amp;run=SRR5168106" TargetMode="External"/><Relationship Id="rId337" Type="http://schemas.openxmlformats.org/officeDocument/2006/relationships/hyperlink" Target="https://trace.ncbi.nlm.nih.gov/Traces/sra/sra.cgi?view=run_browser&amp;run=SRR7983769" TargetMode="External"/><Relationship Id="rId502" Type="http://schemas.openxmlformats.org/officeDocument/2006/relationships/hyperlink" Target="https://doi.org/10.1038/s41559-019-0833-2" TargetMode="External"/><Relationship Id="rId34" Type="http://schemas.openxmlformats.org/officeDocument/2006/relationships/hyperlink" Target="https://www.ncbi.nlm.nih.gov/Taxonomy/Browser/wwwtax.cgi?id=6145" TargetMode="External"/><Relationship Id="rId76" Type="http://schemas.openxmlformats.org/officeDocument/2006/relationships/hyperlink" Target="https://trace.ncbi.nlm.nih.gov/Traces/sra/sra.cgi?view=run_browser&amp;run=SRR7866321" TargetMode="External"/><Relationship Id="rId141" Type="http://schemas.openxmlformats.org/officeDocument/2006/relationships/hyperlink" Target="https://scicrunch.org/resources/Any/search?q=SCR_011848&amp;l=SCR_011848" TargetMode="External"/><Relationship Id="rId379" Type="http://schemas.openxmlformats.org/officeDocument/2006/relationships/hyperlink" Target="https://www.ncbi.nlm.nih.gov/Taxonomy/Browser/wwwtax.cgi?mode=Info&amp;id=340365" TargetMode="External"/><Relationship Id="rId544" Type="http://schemas.openxmlformats.org/officeDocument/2006/relationships/hyperlink" Target="https://doi.org/10.1038/s41559-019-0833-2" TargetMode="External"/><Relationship Id="rId586" Type="http://schemas.openxmlformats.org/officeDocument/2006/relationships/hyperlink" Target="https://doi.org/10.1038/s41559-019-0833-2" TargetMode="External"/><Relationship Id="rId751" Type="http://schemas.openxmlformats.org/officeDocument/2006/relationships/hyperlink" Target="https://doi.org/10.1038/s41559-019-0833-2" TargetMode="External"/><Relationship Id="rId7" Type="http://schemas.openxmlformats.org/officeDocument/2006/relationships/hyperlink" Target="https://doi.org/10.1038/s41559-019-0853-y" TargetMode="External"/><Relationship Id="rId183" Type="http://schemas.openxmlformats.org/officeDocument/2006/relationships/hyperlink" Target="https://trace.ncbi.nlm.nih.gov/Traces/sra/sra.cgi?view=run_browser&amp;run=SRR6298214" TargetMode="External"/><Relationship Id="rId239" Type="http://schemas.openxmlformats.org/officeDocument/2006/relationships/hyperlink" Target="https://scicrunch.org/resources/Any/search?q=SCR_011848&amp;l=SCR_011848" TargetMode="External"/><Relationship Id="rId390" Type="http://schemas.openxmlformats.org/officeDocument/2006/relationships/hyperlink" Target="https://www.ncbi.nlm.nih.gov/Taxonomy/Browser/wwwtax.cgi?id=6082" TargetMode="External"/><Relationship Id="rId404" Type="http://schemas.openxmlformats.org/officeDocument/2006/relationships/hyperlink" Target="https://www.ncbi.nlm.nih.gov/Taxonomy/Browser/wwwtax.cgi?id=6087" TargetMode="External"/><Relationship Id="rId446" Type="http://schemas.openxmlformats.org/officeDocument/2006/relationships/hyperlink" Target="https://www.ncbi.nlm.nih.gov/Taxonomy/Browser/wwwtax.cgi?id=6087" TargetMode="External"/><Relationship Id="rId611" Type="http://schemas.openxmlformats.org/officeDocument/2006/relationships/hyperlink" Target="https://trace.ncbi.nlm.nih.gov/Traces/sra/sra.cgi?view=run_browser&amp;run=ERR3015037" TargetMode="External"/><Relationship Id="rId653" Type="http://schemas.openxmlformats.org/officeDocument/2006/relationships/hyperlink" Target="https://trace.ncbi.nlm.nih.gov/Traces/sra/sra.cgi?view=run_browser&amp;run=ERR3015051" TargetMode="External"/><Relationship Id="rId250" Type="http://schemas.openxmlformats.org/officeDocument/2006/relationships/hyperlink" Target="https://doi.org/10.1073/pnas.1017351108" TargetMode="External"/><Relationship Id="rId292" Type="http://schemas.openxmlformats.org/officeDocument/2006/relationships/hyperlink" Target="https://doi.org/10.1093/gigascience/giz069" TargetMode="External"/><Relationship Id="rId306" Type="http://schemas.openxmlformats.org/officeDocument/2006/relationships/hyperlink" Target="https://www.ncbi.nlm.nih.gov/Taxonomy/Browser/wwwtax.cgi?id=1193083" TargetMode="External"/><Relationship Id="rId488" Type="http://schemas.openxmlformats.org/officeDocument/2006/relationships/hyperlink" Target="https://trace.ncbi.nlm.nih.gov/Traces/sra/sra.cgi?view=run_browser&amp;run=ERR3014963" TargetMode="External"/><Relationship Id="rId695" Type="http://schemas.openxmlformats.org/officeDocument/2006/relationships/hyperlink" Target="https://trace.ncbi.nlm.nih.gov/Traces/sra/sra.cgi?view=run_browser&amp;run=ERR3015065" TargetMode="External"/><Relationship Id="rId709" Type="http://schemas.openxmlformats.org/officeDocument/2006/relationships/hyperlink" Target="https://doi.org/10.1038/s41559-019-0833-2" TargetMode="External"/><Relationship Id="rId45" Type="http://schemas.openxmlformats.org/officeDocument/2006/relationships/hyperlink" Target="https://scicrunch.org/resources/Any/search?q=SCR_011848&amp;l=SCR_011848" TargetMode="External"/><Relationship Id="rId87" Type="http://schemas.openxmlformats.org/officeDocument/2006/relationships/hyperlink" Target="https://www.ncbi.nlm.nih.gov/Taxonomy/Browser/wwwtax.cgi?id=1962980" TargetMode="External"/><Relationship Id="rId110" Type="http://schemas.openxmlformats.org/officeDocument/2006/relationships/hyperlink" Target="https://trace.ncbi.nlm.nih.gov/Traces/sra/sra.cgi?view=run_browser&amp;run=SRR11534427" TargetMode="External"/><Relationship Id="rId348" Type="http://schemas.openxmlformats.org/officeDocument/2006/relationships/hyperlink" Target="https://trace.ncbi.nlm.nih.gov/Traces/sra/?run=SRR13036460" TargetMode="External"/><Relationship Id="rId513" Type="http://schemas.openxmlformats.org/officeDocument/2006/relationships/hyperlink" Target="https://www.ncbi.nlm.nih.gov/Taxonomy/Browser/wwwtax.cgi?id=252671" TargetMode="External"/><Relationship Id="rId555" Type="http://schemas.openxmlformats.org/officeDocument/2006/relationships/hyperlink" Target="https://www.ncbi.nlm.nih.gov/Taxonomy/Browser/wwwtax.cgi?id=252671" TargetMode="External"/><Relationship Id="rId597" Type="http://schemas.openxmlformats.org/officeDocument/2006/relationships/hyperlink" Target="https://www.ncbi.nlm.nih.gov/Taxonomy/Browser/wwwtax.cgi?id=252671" TargetMode="External"/><Relationship Id="rId720" Type="http://schemas.openxmlformats.org/officeDocument/2006/relationships/hyperlink" Target="https://www.ncbi.nlm.nih.gov/Taxonomy/Browser/wwwtax.cgi?id=252671" TargetMode="External"/><Relationship Id="rId762" Type="http://schemas.openxmlformats.org/officeDocument/2006/relationships/hyperlink" Target="https://www.ncbi.nlm.nih.gov/Taxonomy/Browser/wwwtax.cgi?id=252671" TargetMode="External"/><Relationship Id="rId152" Type="http://schemas.openxmlformats.org/officeDocument/2006/relationships/hyperlink" Target="https://trace.ncbi.nlm.nih.gov/Traces/sra/sra.cgi?view=run_browser&amp;run=SRR11648394" TargetMode="External"/><Relationship Id="rId194" Type="http://schemas.openxmlformats.org/officeDocument/2006/relationships/hyperlink" Target="https://trace.ncbi.nlm.nih.gov/Traces/sra/sra.cgi?view=run_browser&amp;run=SRR11678129" TargetMode="External"/><Relationship Id="rId208" Type="http://schemas.openxmlformats.org/officeDocument/2006/relationships/hyperlink" Target="https://www.ncbi.nlm.nih.gov/Taxonomy/Browser/wwwtax.cgi?id=499914" TargetMode="External"/><Relationship Id="rId415" Type="http://schemas.openxmlformats.org/officeDocument/2006/relationships/hyperlink" Target="https://trace.ncbi.nlm.nih.gov/Traces/sra/sra.cgi?view=run_browser&amp;run=SRR000359" TargetMode="External"/><Relationship Id="rId457" Type="http://schemas.openxmlformats.org/officeDocument/2006/relationships/hyperlink" Target="https://trace.ncbi.nlm.nih.gov/Traces/sra/sra.cgi?view=run_browser&amp;run=SRR000373" TargetMode="External"/><Relationship Id="rId622" Type="http://schemas.openxmlformats.org/officeDocument/2006/relationships/hyperlink" Target="https://doi.org/10.1038/s41559-019-0833-2" TargetMode="External"/><Relationship Id="rId261" Type="http://schemas.openxmlformats.org/officeDocument/2006/relationships/hyperlink" Target="https://www.ncbi.nlm.nih.gov/Taxonomy/Browser/wwwtax.cgi?id=1193083" TargetMode="External"/><Relationship Id="rId499" Type="http://schemas.openxmlformats.org/officeDocument/2006/relationships/hyperlink" Target="https://doi.org/10.1038/s41559-019-0833-2" TargetMode="External"/><Relationship Id="rId664" Type="http://schemas.openxmlformats.org/officeDocument/2006/relationships/hyperlink" Target="https://doi.org/10.1038/s41559-019-0833-2" TargetMode="External"/><Relationship Id="rId14" Type="http://schemas.openxmlformats.org/officeDocument/2006/relationships/hyperlink" Target="https://www.ncbi.nlm.nih.gov/Taxonomy/Browser/wwwtax.cgi?id=6145" TargetMode="External"/><Relationship Id="rId56" Type="http://schemas.openxmlformats.org/officeDocument/2006/relationships/hyperlink" Target="https://doi.org/10.1038/s41559-019-0853-y" TargetMode="External"/><Relationship Id="rId317" Type="http://schemas.openxmlformats.org/officeDocument/2006/relationships/hyperlink" Target="https://doi.org/10.1038/s41559-019-0853-y" TargetMode="External"/><Relationship Id="rId359" Type="http://schemas.openxmlformats.org/officeDocument/2006/relationships/hyperlink" Target="https://scicrunch.org/resources/Any/search?q=SCR_011848&amp;l=SCR_011848" TargetMode="External"/><Relationship Id="rId524" Type="http://schemas.openxmlformats.org/officeDocument/2006/relationships/hyperlink" Target="https://trace.ncbi.nlm.nih.gov/Traces/sra/sra.cgi?view=run_browser&amp;run=ERR3015008" TargetMode="External"/><Relationship Id="rId566" Type="http://schemas.openxmlformats.org/officeDocument/2006/relationships/hyperlink" Target="https://trace.ncbi.nlm.nih.gov/Traces/sra/sra.cgi?view=run_browser&amp;run=ERR3015022" TargetMode="External"/><Relationship Id="rId731" Type="http://schemas.openxmlformats.org/officeDocument/2006/relationships/hyperlink" Target="https://trace.ncbi.nlm.nih.gov/Traces/sra/sra.cgi?view=run_browser&amp;run=ERR3015077" TargetMode="External"/><Relationship Id="rId98" Type="http://schemas.openxmlformats.org/officeDocument/2006/relationships/hyperlink" Target="https://trace.ncbi.nlm.nih.gov/Traces/sra/sra.cgi?view=run_browser&amp;run=SRR7906069" TargetMode="External"/><Relationship Id="rId121" Type="http://schemas.openxmlformats.org/officeDocument/2006/relationships/hyperlink" Target="https://doi.org/10.3389/fgene.2020.00535" TargetMode="External"/><Relationship Id="rId163" Type="http://schemas.openxmlformats.org/officeDocument/2006/relationships/hyperlink" Target="https://www.ncbi.nlm.nih.gov/Taxonomy/Browser/wwwtax.cgi?id=321803" TargetMode="External"/><Relationship Id="rId219" Type="http://schemas.openxmlformats.org/officeDocument/2006/relationships/hyperlink" Target="https://www.ncbi.nlm.nih.gov/Taxonomy/Browser/wwwtax.cgi?id=499914" TargetMode="External"/><Relationship Id="rId370" Type="http://schemas.openxmlformats.org/officeDocument/2006/relationships/hyperlink" Target="https://trace.ncbi.nlm.nih.gov/Traces/sra/?run=SRR13003944" TargetMode="External"/><Relationship Id="rId426" Type="http://schemas.openxmlformats.org/officeDocument/2006/relationships/hyperlink" Target="https://doi.org/10.1038/nature08830" TargetMode="External"/><Relationship Id="rId633" Type="http://schemas.openxmlformats.org/officeDocument/2006/relationships/hyperlink" Target="https://www.ncbi.nlm.nih.gov/Taxonomy/Browser/wwwtax.cgi?id=252671" TargetMode="External"/><Relationship Id="rId230" Type="http://schemas.openxmlformats.org/officeDocument/2006/relationships/hyperlink" Target="https://www.ncbi.nlm.nih.gov/Taxonomy/Browser/wwwtax.cgi?id=114796" TargetMode="External"/><Relationship Id="rId468" Type="http://schemas.openxmlformats.org/officeDocument/2006/relationships/hyperlink" Target="https://www.ncbi.nlm.nih.gov/Taxonomy/Browser/wwwtax.cgi?id=6087" TargetMode="External"/><Relationship Id="rId675" Type="http://schemas.openxmlformats.org/officeDocument/2006/relationships/hyperlink" Target="https://www.ncbi.nlm.nih.gov/Taxonomy/Browser/wwwtax.cgi?id=252671" TargetMode="External"/><Relationship Id="rId25" Type="http://schemas.openxmlformats.org/officeDocument/2006/relationships/hyperlink" Target="https://scicrunch.org/resources/Any/search?q=SCR_011848&amp;l=SCR_011848" TargetMode="External"/><Relationship Id="rId67" Type="http://schemas.openxmlformats.org/officeDocument/2006/relationships/hyperlink" Target="https://www.ncbi.nlm.nih.gov/Taxonomy/Browser/wwwtax.cgi?id=1962980" TargetMode="External"/><Relationship Id="rId272" Type="http://schemas.openxmlformats.org/officeDocument/2006/relationships/hyperlink" Target="https://trace.ncbi.nlm.nih.gov/Traces/sra/sra.cgi?view=run_browser&amp;run=SRR5168103" TargetMode="External"/><Relationship Id="rId328" Type="http://schemas.openxmlformats.org/officeDocument/2006/relationships/hyperlink" Target="https://doi.org/10.1038/s41559-019-0853-y" TargetMode="External"/><Relationship Id="rId535" Type="http://schemas.openxmlformats.org/officeDocument/2006/relationships/hyperlink" Target="https://doi.org/10.1038/s41559-019-0833-2" TargetMode="External"/><Relationship Id="rId577" Type="http://schemas.openxmlformats.org/officeDocument/2006/relationships/hyperlink" Target="https://doi.org/10.1038/s41559-019-0833-2" TargetMode="External"/><Relationship Id="rId700" Type="http://schemas.openxmlformats.org/officeDocument/2006/relationships/hyperlink" Target="https://doi.org/10.1038/s41559-019-0833-2" TargetMode="External"/><Relationship Id="rId742" Type="http://schemas.openxmlformats.org/officeDocument/2006/relationships/hyperlink" Target="https://doi.org/10.1038/s41559-019-0833-2" TargetMode="External"/><Relationship Id="rId132" Type="http://schemas.openxmlformats.org/officeDocument/2006/relationships/hyperlink" Target="https://trace.ncbi.nlm.nih.gov/Traces/sra/sra.cgi?view=run_browser&amp;run=SRR11648164" TargetMode="External"/><Relationship Id="rId174" Type="http://schemas.openxmlformats.org/officeDocument/2006/relationships/hyperlink" Target="https://trace.ncbi.nlm.nih.gov/Traces/sra/sra.cgi?view=run_browser&amp;run=SRR6298210" TargetMode="External"/><Relationship Id="rId381" Type="http://schemas.openxmlformats.org/officeDocument/2006/relationships/hyperlink" Target="https://www.ncbi.nlm.nih.gov/Taxonomy/Browser/wwwtax.cgi?mode=Info&amp;id=340365" TargetMode="External"/><Relationship Id="rId602" Type="http://schemas.openxmlformats.org/officeDocument/2006/relationships/hyperlink" Target="https://trace.ncbi.nlm.nih.gov/Traces/sra/sra.cgi?view=run_browser&amp;run=ERR3015034" TargetMode="External"/><Relationship Id="rId241" Type="http://schemas.openxmlformats.org/officeDocument/2006/relationships/hyperlink" Target="https://www.ncbi.nlm.nih.gov/Taxonomy/Browser/wwwtax.cgi?id=12993" TargetMode="External"/><Relationship Id="rId437" Type="http://schemas.openxmlformats.org/officeDocument/2006/relationships/hyperlink" Target="https://www.ncbi.nlm.nih.gov/Taxonomy/Browser/wwwtax.cgi?id=6087" TargetMode="External"/><Relationship Id="rId479" Type="http://schemas.openxmlformats.org/officeDocument/2006/relationships/hyperlink" Target="https://trace.ncbi.nlm.nih.gov/Traces/sra/?run=SRR3722386" TargetMode="External"/><Relationship Id="rId644" Type="http://schemas.openxmlformats.org/officeDocument/2006/relationships/hyperlink" Target="https://trace.ncbi.nlm.nih.gov/Traces/sra/sra.cgi?view=run_browser&amp;run=ERR3015048" TargetMode="External"/><Relationship Id="rId686" Type="http://schemas.openxmlformats.org/officeDocument/2006/relationships/hyperlink" Target="https://trace.ncbi.nlm.nih.gov/Traces/sra/sra.cgi?view=run_browser&amp;run=ERR3015062" TargetMode="External"/><Relationship Id="rId36" Type="http://schemas.openxmlformats.org/officeDocument/2006/relationships/hyperlink" Target="https://trace.ncbi.nlm.nih.gov/Traces/sra/sra.cgi?view=run_browser&amp;run=SRR7992478" TargetMode="External"/><Relationship Id="rId283" Type="http://schemas.openxmlformats.org/officeDocument/2006/relationships/hyperlink" Target="https://doi.org/10.1093/gigascience/giz069" TargetMode="External"/><Relationship Id="rId339" Type="http://schemas.openxmlformats.org/officeDocument/2006/relationships/hyperlink" Target="https://www.ncbi.nlm.nih.gov/Taxonomy/Browser/wwwtax.cgi?id=686327" TargetMode="External"/><Relationship Id="rId490" Type="http://schemas.openxmlformats.org/officeDocument/2006/relationships/hyperlink" Target="https://doi.org/10.1038/s41559-019-0833-2" TargetMode="External"/><Relationship Id="rId504" Type="http://schemas.openxmlformats.org/officeDocument/2006/relationships/hyperlink" Target="https://www.ncbi.nlm.nih.gov/Taxonomy/Browser/wwwtax.cgi?id=252671" TargetMode="External"/><Relationship Id="rId546" Type="http://schemas.openxmlformats.org/officeDocument/2006/relationships/hyperlink" Target="https://www.ncbi.nlm.nih.gov/Taxonomy/Browser/wwwtax.cgi?id=252671" TargetMode="External"/><Relationship Id="rId711" Type="http://schemas.openxmlformats.org/officeDocument/2006/relationships/hyperlink" Target="https://www.ncbi.nlm.nih.gov/Taxonomy/Browser/wwwtax.cgi?id=252671" TargetMode="External"/><Relationship Id="rId753" Type="http://schemas.openxmlformats.org/officeDocument/2006/relationships/hyperlink" Target="https://www.ncbi.nlm.nih.gov/Taxonomy/Browser/wwwtax.cgi?id=252671" TargetMode="External"/><Relationship Id="rId78" Type="http://schemas.openxmlformats.org/officeDocument/2006/relationships/hyperlink" Target="https://www.ncbi.nlm.nih.gov/Taxonomy/Browser/wwwtax.cgi?id=1962980" TargetMode="External"/><Relationship Id="rId101" Type="http://schemas.openxmlformats.org/officeDocument/2006/relationships/hyperlink" Target="https://www.ncbi.nlm.nih.gov/Taxonomy/Browser/wwwtax.cgi?id=1962980" TargetMode="External"/><Relationship Id="rId143" Type="http://schemas.openxmlformats.org/officeDocument/2006/relationships/hyperlink" Target="https://doi.org/10.1038/s41467-020-16801-9" TargetMode="External"/><Relationship Id="rId185" Type="http://schemas.openxmlformats.org/officeDocument/2006/relationships/hyperlink" Target="https://www.ncbi.nlm.nih.gov/Taxonomy/Browser/wwwtax.cgi?id=499914" TargetMode="External"/><Relationship Id="rId350" Type="http://schemas.openxmlformats.org/officeDocument/2006/relationships/hyperlink" Target="https://trace.ncbi.nlm.nih.gov/Traces/sra/?run=SRR13700068" TargetMode="External"/><Relationship Id="rId406" Type="http://schemas.openxmlformats.org/officeDocument/2006/relationships/hyperlink" Target="https://trace.ncbi.nlm.nih.gov/Traces/sra/sra.cgi?view=run_browser&amp;run=SRR000356" TargetMode="External"/><Relationship Id="rId588" Type="http://schemas.openxmlformats.org/officeDocument/2006/relationships/hyperlink" Target="https://www.ncbi.nlm.nih.gov/Taxonomy/Browser/wwwtax.cgi?id=252671" TargetMode="External"/><Relationship Id="rId9" Type="http://schemas.openxmlformats.org/officeDocument/2006/relationships/hyperlink" Target="https://scicrunch.org/resources/Any/search?q=SCR_011848&amp;l=SCR_011848" TargetMode="External"/><Relationship Id="rId210" Type="http://schemas.openxmlformats.org/officeDocument/2006/relationships/hyperlink" Target="https://trace.ncbi.nlm.nih.gov/Traces/sra/sra.cgi?view=run_browser&amp;run=SRR11649086" TargetMode="External"/><Relationship Id="rId392" Type="http://schemas.openxmlformats.org/officeDocument/2006/relationships/hyperlink" Target="https://www.ncbi.nlm.nih.gov/Taxonomy/Browser/wwwtax.cgi?id=6082" TargetMode="External"/><Relationship Id="rId448" Type="http://schemas.openxmlformats.org/officeDocument/2006/relationships/hyperlink" Target="https://trace.ncbi.nlm.nih.gov/Traces/sra/sra.cgi?view=run_browser&amp;run=SRR000370" TargetMode="External"/><Relationship Id="rId613" Type="http://schemas.openxmlformats.org/officeDocument/2006/relationships/hyperlink" Target="https://doi.org/10.1038/s41559-019-0833-2" TargetMode="External"/><Relationship Id="rId655" Type="http://schemas.openxmlformats.org/officeDocument/2006/relationships/hyperlink" Target="https://doi.org/10.1038/s41559-019-0833-2" TargetMode="External"/><Relationship Id="rId697" Type="http://schemas.openxmlformats.org/officeDocument/2006/relationships/hyperlink" Target="https://doi.org/10.1038/s41559-019-0833-2" TargetMode="External"/><Relationship Id="rId252" Type="http://schemas.openxmlformats.org/officeDocument/2006/relationships/hyperlink" Target="https://www.ncbi.nlm.nih.gov/Taxonomy/Browser/wwwtax.cgi?id=1193083" TargetMode="External"/><Relationship Id="rId294" Type="http://schemas.openxmlformats.org/officeDocument/2006/relationships/hyperlink" Target="https://www.ncbi.nlm.nih.gov/Taxonomy/Browser/wwwtax.cgi?id=1193083" TargetMode="External"/><Relationship Id="rId308" Type="http://schemas.openxmlformats.org/officeDocument/2006/relationships/hyperlink" Target="https://trace.ncbi.nlm.nih.gov/Traces/sra/sra.cgi?view=run_browser&amp;run=SRR5168115" TargetMode="External"/><Relationship Id="rId515" Type="http://schemas.openxmlformats.org/officeDocument/2006/relationships/hyperlink" Target="https://trace.ncbi.nlm.nih.gov/Traces/sra/sra.cgi?view=run_browser&amp;run=ERR3014972" TargetMode="External"/><Relationship Id="rId722" Type="http://schemas.openxmlformats.org/officeDocument/2006/relationships/hyperlink" Target="https://trace.ncbi.nlm.nih.gov/Traces/sra/sra.cgi?view=run_browser&amp;run=ERR3015074" TargetMode="External"/><Relationship Id="rId47" Type="http://schemas.openxmlformats.org/officeDocument/2006/relationships/hyperlink" Target="https://doi.org/10.1038/s41559-019-0853-y" TargetMode="External"/><Relationship Id="rId89" Type="http://schemas.openxmlformats.org/officeDocument/2006/relationships/hyperlink" Target="https://trace.ncbi.nlm.nih.gov/Traces/sra/sra.cgi?view=run_browser&amp;run=SRR7889283" TargetMode="External"/><Relationship Id="rId112" Type="http://schemas.openxmlformats.org/officeDocument/2006/relationships/hyperlink" Target="https://www.ncbi.nlm.nih.gov/Taxonomy/Browser/wwwtax.cgi?id=880219" TargetMode="External"/><Relationship Id="rId154" Type="http://schemas.openxmlformats.org/officeDocument/2006/relationships/hyperlink" Target="https://www.ncbi.nlm.nih.gov/Taxonomy/Browser/wwwtax.cgi?id=128131" TargetMode="External"/><Relationship Id="rId361" Type="http://schemas.openxmlformats.org/officeDocument/2006/relationships/hyperlink" Target="https://doi.org/10.1093/gigascience/giz069" TargetMode="External"/><Relationship Id="rId557" Type="http://schemas.openxmlformats.org/officeDocument/2006/relationships/hyperlink" Target="https://trace.ncbi.nlm.nih.gov/Traces/sra/sra.cgi?view=run_browser&amp;run=ERR3015019" TargetMode="External"/><Relationship Id="rId599" Type="http://schemas.openxmlformats.org/officeDocument/2006/relationships/hyperlink" Target="https://trace.ncbi.nlm.nih.gov/Traces/sra/sra.cgi?view=run_browser&amp;run=ERR3015033" TargetMode="External"/><Relationship Id="rId764" Type="http://schemas.openxmlformats.org/officeDocument/2006/relationships/comments" Target="../comments2.xml"/><Relationship Id="rId196" Type="http://schemas.openxmlformats.org/officeDocument/2006/relationships/hyperlink" Target="https://www.ncbi.nlm.nih.gov/Taxonomy/Browser/wwwtax.cgi?id=499914" TargetMode="External"/><Relationship Id="rId417" Type="http://schemas.openxmlformats.org/officeDocument/2006/relationships/hyperlink" Target="https://doi.org/10.1038/nature08830" TargetMode="External"/><Relationship Id="rId459" Type="http://schemas.openxmlformats.org/officeDocument/2006/relationships/hyperlink" Target="https://doi.org/10.1038/nature08830" TargetMode="External"/><Relationship Id="rId624" Type="http://schemas.openxmlformats.org/officeDocument/2006/relationships/hyperlink" Target="https://www.ncbi.nlm.nih.gov/Taxonomy/Browser/wwwtax.cgi?id=252671" TargetMode="External"/><Relationship Id="rId666" Type="http://schemas.openxmlformats.org/officeDocument/2006/relationships/hyperlink" Target="https://www.ncbi.nlm.nih.gov/Taxonomy/Browser/wwwtax.cgi?id=252671" TargetMode="External"/><Relationship Id="rId16" Type="http://schemas.openxmlformats.org/officeDocument/2006/relationships/hyperlink" Target="https://trace.ncbi.nlm.nih.gov/Traces/sra/sra.cgi?view=run_browser&amp;run=SRR7992473" TargetMode="External"/><Relationship Id="rId221" Type="http://schemas.openxmlformats.org/officeDocument/2006/relationships/hyperlink" Target="https://www.ncbi.nlm.nih.gov/Taxonomy/Browser/wwwtax.cgi?id=499914" TargetMode="External"/><Relationship Id="rId263" Type="http://schemas.openxmlformats.org/officeDocument/2006/relationships/hyperlink" Target="https://trace.ncbi.nlm.nih.gov/Traces/sra/sra.cgi?view=run_browser&amp;run=SRR8382007" TargetMode="External"/><Relationship Id="rId319" Type="http://schemas.openxmlformats.org/officeDocument/2006/relationships/hyperlink" Target="https://www.ncbi.nlm.nih.gov/Taxonomy/Browser/wwwtax.cgi?id=686327" TargetMode="External"/><Relationship Id="rId470" Type="http://schemas.openxmlformats.org/officeDocument/2006/relationships/hyperlink" Target="https://www.ncbi.nlm.nih.gov/Taxonomy/Browser/wwwtax.cgi?id=6087" TargetMode="External"/><Relationship Id="rId526" Type="http://schemas.openxmlformats.org/officeDocument/2006/relationships/hyperlink" Target="https://doi.org/10.1038/s41559-019-0833-2" TargetMode="External"/><Relationship Id="rId58" Type="http://schemas.openxmlformats.org/officeDocument/2006/relationships/hyperlink" Target="https://scicrunch.org/resources/Any/search?q=SCR_011848&amp;l=SCR_011848" TargetMode="External"/><Relationship Id="rId123" Type="http://schemas.openxmlformats.org/officeDocument/2006/relationships/hyperlink" Target="https://www.ncbi.nlm.nih.gov/Taxonomy/Browser/wwwtax.cgi?id=6148" TargetMode="External"/><Relationship Id="rId330" Type="http://schemas.openxmlformats.org/officeDocument/2006/relationships/hyperlink" Target="https://scicrunch.org/resources/Any/search?q=SCR_011848&amp;l=SCR_011848" TargetMode="External"/><Relationship Id="rId568" Type="http://schemas.openxmlformats.org/officeDocument/2006/relationships/hyperlink" Target="https://doi.org/10.1038/s41559-019-0833-2" TargetMode="External"/><Relationship Id="rId733" Type="http://schemas.openxmlformats.org/officeDocument/2006/relationships/hyperlink" Target="https://doi.org/10.1038/s41559-019-0833-2" TargetMode="External"/><Relationship Id="rId165" Type="http://schemas.openxmlformats.org/officeDocument/2006/relationships/hyperlink" Target="https://trace.ncbi.nlm.nih.gov/Traces/sra/sra.cgi?view=run_browser&amp;run=SRR6298207" TargetMode="External"/><Relationship Id="rId372" Type="http://schemas.openxmlformats.org/officeDocument/2006/relationships/hyperlink" Target="https://www.ncbi.nlm.nih.gov/Taxonomy/Browser/wwwtax.cgi?id=128124" TargetMode="External"/><Relationship Id="rId428" Type="http://schemas.openxmlformats.org/officeDocument/2006/relationships/hyperlink" Target="https://www.ncbi.nlm.nih.gov/Taxonomy/Browser/wwwtax.cgi?id=6087" TargetMode="External"/><Relationship Id="rId635" Type="http://schemas.openxmlformats.org/officeDocument/2006/relationships/hyperlink" Target="https://trace.ncbi.nlm.nih.gov/Traces/sra/sra.cgi?view=run_browser&amp;run=ERR3015045" TargetMode="External"/><Relationship Id="rId677" Type="http://schemas.openxmlformats.org/officeDocument/2006/relationships/hyperlink" Target="https://trace.ncbi.nlm.nih.gov/Traces/sra/sra.cgi?view=run_browser&amp;run=ERR3015059" TargetMode="External"/><Relationship Id="rId232" Type="http://schemas.openxmlformats.org/officeDocument/2006/relationships/hyperlink" Target="https://doi.org/10.1093/gigascience/giz069" TargetMode="External"/><Relationship Id="rId274" Type="http://schemas.openxmlformats.org/officeDocument/2006/relationships/hyperlink" Target="https://doi.org/10.1093/gigascience/giz069" TargetMode="External"/><Relationship Id="rId481" Type="http://schemas.openxmlformats.org/officeDocument/2006/relationships/hyperlink" Target="https://trace.ncbi.nlm.nih.gov/Traces/sra/?run=SRR13249693" TargetMode="External"/><Relationship Id="rId702" Type="http://schemas.openxmlformats.org/officeDocument/2006/relationships/hyperlink" Target="https://www.ncbi.nlm.nih.gov/Taxonomy/Browser/wwwtax.cgi?id=252671" TargetMode="External"/><Relationship Id="rId27" Type="http://schemas.openxmlformats.org/officeDocument/2006/relationships/hyperlink" Target="https://doi.org/10.1038/s41559-019-0853-y" TargetMode="External"/><Relationship Id="rId69" Type="http://schemas.openxmlformats.org/officeDocument/2006/relationships/hyperlink" Target="https://doi.org/10.1038/s41559-018-0719-8" TargetMode="External"/><Relationship Id="rId134" Type="http://schemas.openxmlformats.org/officeDocument/2006/relationships/hyperlink" Target="https://www.ncbi.nlm.nih.gov/Taxonomy/Browser/wwwtax.cgi?id=128131" TargetMode="External"/><Relationship Id="rId537" Type="http://schemas.openxmlformats.org/officeDocument/2006/relationships/hyperlink" Target="https://www.ncbi.nlm.nih.gov/Taxonomy/Browser/wwwtax.cgi?id=252671" TargetMode="External"/><Relationship Id="rId579" Type="http://schemas.openxmlformats.org/officeDocument/2006/relationships/hyperlink" Target="https://www.ncbi.nlm.nih.gov/Taxonomy/Browser/wwwtax.cgi?id=252671" TargetMode="External"/><Relationship Id="rId744" Type="http://schemas.openxmlformats.org/officeDocument/2006/relationships/hyperlink" Target="https://www.ncbi.nlm.nih.gov/Taxonomy/Browser/wwwtax.cgi?id=252671" TargetMode="External"/><Relationship Id="rId80" Type="http://schemas.openxmlformats.org/officeDocument/2006/relationships/hyperlink" Target="https://trace.ncbi.nlm.nih.gov/Traces/sra/sra.cgi?view=run_browser&amp;run=SRR7866920" TargetMode="External"/><Relationship Id="rId176" Type="http://schemas.openxmlformats.org/officeDocument/2006/relationships/hyperlink" Target="https://doi.org/10.1186/s12915-019-0643-7" TargetMode="External"/><Relationship Id="rId341" Type="http://schemas.openxmlformats.org/officeDocument/2006/relationships/hyperlink" Target="https://trace.ncbi.nlm.nih.gov/Traces/sra/sra.cgi?view=run_browser&amp;run=SRR7908729" TargetMode="External"/><Relationship Id="rId383" Type="http://schemas.openxmlformats.org/officeDocument/2006/relationships/hyperlink" Target="https://doi.org/10.1038/s41467-018-08242-2" TargetMode="External"/><Relationship Id="rId439" Type="http://schemas.openxmlformats.org/officeDocument/2006/relationships/hyperlink" Target="https://trace.ncbi.nlm.nih.gov/Traces/sra/sra.cgi?view=run_browser&amp;run=SRR000367" TargetMode="External"/><Relationship Id="rId590" Type="http://schemas.openxmlformats.org/officeDocument/2006/relationships/hyperlink" Target="https://trace.ncbi.nlm.nih.gov/Traces/sra/sra.cgi?view=run_browser&amp;run=ERR3015030" TargetMode="External"/><Relationship Id="rId604" Type="http://schemas.openxmlformats.org/officeDocument/2006/relationships/hyperlink" Target="https://doi.org/10.1038/s41559-019-0833-2" TargetMode="External"/><Relationship Id="rId646" Type="http://schemas.openxmlformats.org/officeDocument/2006/relationships/hyperlink" Target="https://doi.org/10.1038/s41559-019-0833-2" TargetMode="External"/><Relationship Id="rId201" Type="http://schemas.openxmlformats.org/officeDocument/2006/relationships/hyperlink" Target="https://doi.org/10.1038/s41467-020-16801-9" TargetMode="External"/><Relationship Id="rId243" Type="http://schemas.openxmlformats.org/officeDocument/2006/relationships/hyperlink" Target="https://trace.ncbi.nlm.nih.gov/Traces/sra/sra.cgi?view=run_browser&amp;run=ERR2228273" TargetMode="External"/><Relationship Id="rId285" Type="http://schemas.openxmlformats.org/officeDocument/2006/relationships/hyperlink" Target="https://www.ncbi.nlm.nih.gov/Taxonomy/Browser/wwwtax.cgi?id=1193083" TargetMode="External"/><Relationship Id="rId450" Type="http://schemas.openxmlformats.org/officeDocument/2006/relationships/hyperlink" Target="https://doi.org/10.1038/nature08830" TargetMode="External"/><Relationship Id="rId506" Type="http://schemas.openxmlformats.org/officeDocument/2006/relationships/hyperlink" Target="https://trace.ncbi.nlm.nih.gov/Traces/sra/sra.cgi?view=run_browser&amp;run=ERR3014969" TargetMode="External"/><Relationship Id="rId688" Type="http://schemas.openxmlformats.org/officeDocument/2006/relationships/hyperlink" Target="https://doi.org/10.1038/s41559-019-0833-2" TargetMode="External"/><Relationship Id="rId38" Type="http://schemas.openxmlformats.org/officeDocument/2006/relationships/hyperlink" Target="https://www.ncbi.nlm.nih.gov/Taxonomy/Browser/wwwtax.cgi?id=6145" TargetMode="External"/><Relationship Id="rId103" Type="http://schemas.openxmlformats.org/officeDocument/2006/relationships/hyperlink" Target="https://trace.ncbi.nlm.nih.gov/Traces/sra/sra.cgi?view=run_browser&amp;run=SRR7906160" TargetMode="External"/><Relationship Id="rId310" Type="http://schemas.openxmlformats.org/officeDocument/2006/relationships/hyperlink" Target="https://doi.org/10.1093/gigascience/giz069" TargetMode="External"/><Relationship Id="rId492" Type="http://schemas.openxmlformats.org/officeDocument/2006/relationships/hyperlink" Target="https://www.ncbi.nlm.nih.gov/Taxonomy/Browser/wwwtax.cgi?id=252671" TargetMode="External"/><Relationship Id="rId548" Type="http://schemas.openxmlformats.org/officeDocument/2006/relationships/hyperlink" Target="https://trace.ncbi.nlm.nih.gov/Traces/sra/sra.cgi?view=run_browser&amp;run=ERR3015016" TargetMode="External"/><Relationship Id="rId713" Type="http://schemas.openxmlformats.org/officeDocument/2006/relationships/hyperlink" Target="https://trace.ncbi.nlm.nih.gov/Traces/sra/sra.cgi?view=run_browser&amp;run=ERR3015071" TargetMode="External"/><Relationship Id="rId755" Type="http://schemas.openxmlformats.org/officeDocument/2006/relationships/hyperlink" Target="https://trace.ncbi.nlm.nih.gov/Traces/sra/sra.cgi?view=run_browser&amp;run=ERR3015085" TargetMode="External"/><Relationship Id="rId91" Type="http://schemas.openxmlformats.org/officeDocument/2006/relationships/hyperlink" Target="https://doi.org/10.1038/s41559-018-0719-8" TargetMode="External"/><Relationship Id="rId145" Type="http://schemas.openxmlformats.org/officeDocument/2006/relationships/hyperlink" Target="https://scicrunch.org/resources/Any/search?q=SCR_011848&amp;l=SCR_011848" TargetMode="External"/><Relationship Id="rId187" Type="http://schemas.openxmlformats.org/officeDocument/2006/relationships/hyperlink" Target="https://trace.ncbi.nlm.nih.gov/Traces/sra/sra.cgi?view=run_browser&amp;run=SRR11648393" TargetMode="External"/><Relationship Id="rId352" Type="http://schemas.openxmlformats.org/officeDocument/2006/relationships/hyperlink" Target="https://www.ncbi.nlm.nih.gov/Taxonomy/Browser/wwwtax.cgi?id=1843192" TargetMode="External"/><Relationship Id="rId394" Type="http://schemas.openxmlformats.org/officeDocument/2006/relationships/hyperlink" Target="https://www.ncbi.nlm.nih.gov/Taxonomy/Browser/wwwtax.cgi?id=6082" TargetMode="External"/><Relationship Id="rId408" Type="http://schemas.openxmlformats.org/officeDocument/2006/relationships/hyperlink" Target="https://doi.org/10.1038/nature08830" TargetMode="External"/><Relationship Id="rId615" Type="http://schemas.openxmlformats.org/officeDocument/2006/relationships/hyperlink" Target="https://www.ncbi.nlm.nih.gov/Taxonomy/Browser/wwwtax.cgi?id=252671" TargetMode="External"/><Relationship Id="rId212" Type="http://schemas.openxmlformats.org/officeDocument/2006/relationships/hyperlink" Target="https://www.ncbi.nlm.nih.gov/Taxonomy/Browser/wwwtax.cgi?id=499914" TargetMode="External"/><Relationship Id="rId254" Type="http://schemas.openxmlformats.org/officeDocument/2006/relationships/hyperlink" Target="https://trace.ncbi.nlm.nih.gov/Traces/sra/sra.cgi?view=run_browser&amp;run=SRR11410509" TargetMode="External"/><Relationship Id="rId657" Type="http://schemas.openxmlformats.org/officeDocument/2006/relationships/hyperlink" Target="https://www.ncbi.nlm.nih.gov/Taxonomy/Browser/wwwtax.cgi?id=252671" TargetMode="External"/><Relationship Id="rId699" Type="http://schemas.openxmlformats.org/officeDocument/2006/relationships/hyperlink" Target="https://www.ncbi.nlm.nih.gov/Taxonomy/Browser/wwwtax.cgi?id=252671" TargetMode="External"/><Relationship Id="rId49" Type="http://schemas.openxmlformats.org/officeDocument/2006/relationships/hyperlink" Target="https://scicrunch.org/resources/Any/search?q=SCR_011848&amp;l=SCR_011848" TargetMode="External"/><Relationship Id="rId114" Type="http://schemas.openxmlformats.org/officeDocument/2006/relationships/hyperlink" Target="https://www.ncbi.nlm.nih.gov/Taxonomy/Browser/wwwtax.cgi?id=880219" TargetMode="External"/><Relationship Id="rId296" Type="http://schemas.openxmlformats.org/officeDocument/2006/relationships/hyperlink" Target="https://trace.ncbi.nlm.nih.gov/Traces/sra/sra.cgi?view=run_browser&amp;run=SRR5168111" TargetMode="External"/><Relationship Id="rId461" Type="http://schemas.openxmlformats.org/officeDocument/2006/relationships/hyperlink" Target="https://www.ncbi.nlm.nih.gov/Taxonomy/Browser/wwwtax.cgi?id=6087" TargetMode="External"/><Relationship Id="rId517" Type="http://schemas.openxmlformats.org/officeDocument/2006/relationships/hyperlink" Target="https://doi.org/10.1038/s41559-019-0833-2" TargetMode="External"/><Relationship Id="rId559" Type="http://schemas.openxmlformats.org/officeDocument/2006/relationships/hyperlink" Target="https://doi.org/10.1038/s41559-019-0833-2" TargetMode="External"/><Relationship Id="rId724" Type="http://schemas.openxmlformats.org/officeDocument/2006/relationships/hyperlink" Target="https://doi.org/10.1038/s41559-019-0833-2" TargetMode="External"/><Relationship Id="rId60" Type="http://schemas.openxmlformats.org/officeDocument/2006/relationships/hyperlink" Target="https://doi.org/10.1038/s41559-019-0853-y" TargetMode="External"/><Relationship Id="rId156" Type="http://schemas.openxmlformats.org/officeDocument/2006/relationships/hyperlink" Target="https://trace.ncbi.nlm.nih.gov/Traces/sra/sra.cgi?view=run_browser&amp;run=SRR11722088" TargetMode="External"/><Relationship Id="rId198" Type="http://schemas.openxmlformats.org/officeDocument/2006/relationships/hyperlink" Target="https://trace.ncbi.nlm.nih.gov/Traces/sra/sra.cgi?view=run_browser&amp;run=SRR11678131" TargetMode="External"/><Relationship Id="rId321" Type="http://schemas.openxmlformats.org/officeDocument/2006/relationships/hyperlink" Target="https://trace.ncbi.nlm.nih.gov/Traces/sra/?run=SRR7983772" TargetMode="External"/><Relationship Id="rId363" Type="http://schemas.openxmlformats.org/officeDocument/2006/relationships/hyperlink" Target="https://scicrunch.org/resources/Any/search?q=SCR_011848&amp;l=SCR_011848" TargetMode="External"/><Relationship Id="rId419" Type="http://schemas.openxmlformats.org/officeDocument/2006/relationships/hyperlink" Target="https://www.ncbi.nlm.nih.gov/Taxonomy/Browser/wwwtax.cgi?id=6087" TargetMode="External"/><Relationship Id="rId570" Type="http://schemas.openxmlformats.org/officeDocument/2006/relationships/hyperlink" Target="https://www.ncbi.nlm.nih.gov/Taxonomy/Browser/wwwtax.cgi?id=252671" TargetMode="External"/><Relationship Id="rId626" Type="http://schemas.openxmlformats.org/officeDocument/2006/relationships/hyperlink" Target="https://trace.ncbi.nlm.nih.gov/Traces/sra/sra.cgi?view=run_browser&amp;run=ERR3015042" TargetMode="External"/><Relationship Id="rId223" Type="http://schemas.openxmlformats.org/officeDocument/2006/relationships/hyperlink" Target="https://trace.ncbi.nlm.nih.gov/Traces/sra/sra.cgi?view=run_browser&amp;run=SRR10386856" TargetMode="External"/><Relationship Id="rId430" Type="http://schemas.openxmlformats.org/officeDocument/2006/relationships/hyperlink" Target="https://trace.ncbi.nlm.nih.gov/Traces/sra/sra.cgi?view=run_browser&amp;run=SRR000364" TargetMode="External"/><Relationship Id="rId668" Type="http://schemas.openxmlformats.org/officeDocument/2006/relationships/hyperlink" Target="https://trace.ncbi.nlm.nih.gov/Traces/sra/sra.cgi?view=run_browser&amp;run=ERR3015056" TargetMode="External"/><Relationship Id="rId18" Type="http://schemas.openxmlformats.org/officeDocument/2006/relationships/hyperlink" Target="https://www.ncbi.nlm.nih.gov/Taxonomy/Browser/wwwtax.cgi?id=6145" TargetMode="External"/><Relationship Id="rId265" Type="http://schemas.openxmlformats.org/officeDocument/2006/relationships/hyperlink" Target="https://doi.org/10.1093/gigascience/giz069" TargetMode="External"/><Relationship Id="rId472" Type="http://schemas.openxmlformats.org/officeDocument/2006/relationships/hyperlink" Target="https://trace.ncbi.nlm.nih.gov/Traces/sra/?run=SRR12278767" TargetMode="External"/><Relationship Id="rId528" Type="http://schemas.openxmlformats.org/officeDocument/2006/relationships/hyperlink" Target="https://www.ncbi.nlm.nih.gov/Taxonomy/Browser/wwwtax.cgi?id=252671" TargetMode="External"/><Relationship Id="rId735" Type="http://schemas.openxmlformats.org/officeDocument/2006/relationships/hyperlink" Target="https://www.ncbi.nlm.nih.gov/Taxonomy/Browser/wwwtax.cgi?id=252671" TargetMode="External"/><Relationship Id="rId125" Type="http://schemas.openxmlformats.org/officeDocument/2006/relationships/hyperlink" Target="https://trace.ncbi.nlm.nih.gov/Traces/sra/sra.cgi?view=run_browser&amp;run=SRR9964710" TargetMode="External"/><Relationship Id="rId167" Type="http://schemas.openxmlformats.org/officeDocument/2006/relationships/hyperlink" Target="https://doi.org/10.1186/s12915-019-0643-7" TargetMode="External"/><Relationship Id="rId332" Type="http://schemas.openxmlformats.org/officeDocument/2006/relationships/hyperlink" Target="https://doi.org/10.1038/s41559-019-0853-y" TargetMode="External"/><Relationship Id="rId374" Type="http://schemas.openxmlformats.org/officeDocument/2006/relationships/hyperlink" Target="https://www.ncbi.nlm.nih.gov/Taxonomy/Browser/wwwtax.cgi?id=128124" TargetMode="External"/><Relationship Id="rId581" Type="http://schemas.openxmlformats.org/officeDocument/2006/relationships/hyperlink" Target="https://trace.ncbi.nlm.nih.gov/Traces/sra/sra.cgi?view=run_browser&amp;run=ERR3015027" TargetMode="External"/><Relationship Id="rId71" Type="http://schemas.openxmlformats.org/officeDocument/2006/relationships/hyperlink" Target="https://www.ncbi.nlm.nih.gov/Taxonomy/Browser/wwwtax.cgi?id=1962980" TargetMode="External"/><Relationship Id="rId234" Type="http://schemas.openxmlformats.org/officeDocument/2006/relationships/hyperlink" Target="https://scicrunch.org/resources/Any/search?q=SCR_011848&amp;l=SCR_011848" TargetMode="External"/><Relationship Id="rId637" Type="http://schemas.openxmlformats.org/officeDocument/2006/relationships/hyperlink" Target="https://doi.org/10.1038/s41559-019-0833-2" TargetMode="External"/><Relationship Id="rId679" Type="http://schemas.openxmlformats.org/officeDocument/2006/relationships/hyperlink" Target="https://doi.org/10.1038/s41559-019-0833-2" TargetMode="External"/><Relationship Id="rId2" Type="http://schemas.openxmlformats.org/officeDocument/2006/relationships/hyperlink" Target="https://www.ncbi.nlm.nih.gov/Taxonomy/Browser/wwwtax.cgi?id=6145" TargetMode="External"/><Relationship Id="rId29" Type="http://schemas.openxmlformats.org/officeDocument/2006/relationships/hyperlink" Target="https://scicrunch.org/resources/Any/search?q=SCR_011848&amp;l=SCR_011848" TargetMode="External"/><Relationship Id="rId276" Type="http://schemas.openxmlformats.org/officeDocument/2006/relationships/hyperlink" Target="https://www.ncbi.nlm.nih.gov/Taxonomy/Browser/wwwtax.cgi?id=1193083" TargetMode="External"/><Relationship Id="rId441" Type="http://schemas.openxmlformats.org/officeDocument/2006/relationships/hyperlink" Target="https://doi.org/10.1038/nature08830" TargetMode="External"/><Relationship Id="rId483" Type="http://schemas.openxmlformats.org/officeDocument/2006/relationships/hyperlink" Target="https://www.ncbi.nlm.nih.gov/Taxonomy/Browser/wwwtax.cgi?id=252671" TargetMode="External"/><Relationship Id="rId539" Type="http://schemas.openxmlformats.org/officeDocument/2006/relationships/hyperlink" Target="https://trace.ncbi.nlm.nih.gov/Traces/sra/sra.cgi?view=run_browser&amp;run=ERR3015013" TargetMode="External"/><Relationship Id="rId690" Type="http://schemas.openxmlformats.org/officeDocument/2006/relationships/hyperlink" Target="https://www.ncbi.nlm.nih.gov/Taxonomy/Browser/wwwtax.cgi?id=252671" TargetMode="External"/><Relationship Id="rId704" Type="http://schemas.openxmlformats.org/officeDocument/2006/relationships/hyperlink" Target="https://trace.ncbi.nlm.nih.gov/Traces/sra/sra.cgi?view=run_browser&amp;run=ERR3015068" TargetMode="External"/><Relationship Id="rId746" Type="http://schemas.openxmlformats.org/officeDocument/2006/relationships/hyperlink" Target="https://trace.ncbi.nlm.nih.gov/Traces/sra/sra.cgi?view=run_browser&amp;run=ERR3015082" TargetMode="External"/><Relationship Id="rId40" Type="http://schemas.openxmlformats.org/officeDocument/2006/relationships/hyperlink" Target="https://trace.ncbi.nlm.nih.gov/Traces/sra/sra.cgi?view=run_browser&amp;run=SRR7992479" TargetMode="External"/><Relationship Id="rId136" Type="http://schemas.openxmlformats.org/officeDocument/2006/relationships/hyperlink" Target="https://trace.ncbi.nlm.nih.gov/Traces/sra/sra.cgi?view=run_browser&amp;run=SRR11648165" TargetMode="External"/><Relationship Id="rId178" Type="http://schemas.openxmlformats.org/officeDocument/2006/relationships/hyperlink" Target="https://www.ncbi.nlm.nih.gov/Taxonomy/Browser/wwwtax.cgi?id=321803" TargetMode="External"/><Relationship Id="rId301" Type="http://schemas.openxmlformats.org/officeDocument/2006/relationships/hyperlink" Target="https://doi.org/10.1093/gigascience/giz069" TargetMode="External"/><Relationship Id="rId343" Type="http://schemas.openxmlformats.org/officeDocument/2006/relationships/hyperlink" Target="https://www.ncbi.nlm.nih.gov/Taxonomy/Browser/wwwtax.cgi?id=686687" TargetMode="External"/><Relationship Id="rId550" Type="http://schemas.openxmlformats.org/officeDocument/2006/relationships/hyperlink" Target="https://doi.org/10.1038/s41559-019-0833-2" TargetMode="External"/><Relationship Id="rId82" Type="http://schemas.openxmlformats.org/officeDocument/2006/relationships/hyperlink" Target="https://doi.org/10.1038/s41559-018-0719-8" TargetMode="External"/><Relationship Id="rId203" Type="http://schemas.openxmlformats.org/officeDocument/2006/relationships/hyperlink" Target="https://scicrunch.org/resources/Any/search?q=SCR_011848&amp;l=SCR_011848" TargetMode="External"/><Relationship Id="rId385" Type="http://schemas.openxmlformats.org/officeDocument/2006/relationships/hyperlink" Target="https://www.ncbi.nlm.nih.gov/Taxonomy/Browser/wwwtax.cgi?id=6088" TargetMode="External"/><Relationship Id="rId592" Type="http://schemas.openxmlformats.org/officeDocument/2006/relationships/hyperlink" Target="https://doi.org/10.1038/s41559-019-0833-2" TargetMode="External"/><Relationship Id="rId606" Type="http://schemas.openxmlformats.org/officeDocument/2006/relationships/hyperlink" Target="https://www.ncbi.nlm.nih.gov/Taxonomy/Browser/wwwtax.cgi?id=252671" TargetMode="External"/><Relationship Id="rId648" Type="http://schemas.openxmlformats.org/officeDocument/2006/relationships/hyperlink" Target="https://www.ncbi.nlm.nih.gov/Taxonomy/Browser/wwwtax.cgi?id=252671" TargetMode="External"/><Relationship Id="rId245" Type="http://schemas.openxmlformats.org/officeDocument/2006/relationships/hyperlink" Target="https://doi.org/10.1073/pnas.1017351108" TargetMode="External"/><Relationship Id="rId287" Type="http://schemas.openxmlformats.org/officeDocument/2006/relationships/hyperlink" Target="https://trace.ncbi.nlm.nih.gov/Traces/sra/sra.cgi?view=run_browser&amp;run=SRR5168108" TargetMode="External"/><Relationship Id="rId410" Type="http://schemas.openxmlformats.org/officeDocument/2006/relationships/hyperlink" Target="https://www.ncbi.nlm.nih.gov/Taxonomy/Browser/wwwtax.cgi?id=6087" TargetMode="External"/><Relationship Id="rId452" Type="http://schemas.openxmlformats.org/officeDocument/2006/relationships/hyperlink" Target="https://www.ncbi.nlm.nih.gov/Taxonomy/Browser/wwwtax.cgi?id=6087" TargetMode="External"/><Relationship Id="rId494" Type="http://schemas.openxmlformats.org/officeDocument/2006/relationships/hyperlink" Target="https://trace.ncbi.nlm.nih.gov/Traces/sra/sra.cgi?view=run_browser&amp;run=ERR3014965" TargetMode="External"/><Relationship Id="rId508" Type="http://schemas.openxmlformats.org/officeDocument/2006/relationships/hyperlink" Target="https://doi.org/10.1038/s41559-019-0833-2" TargetMode="External"/><Relationship Id="rId715" Type="http://schemas.openxmlformats.org/officeDocument/2006/relationships/hyperlink" Target="https://doi.org/10.1038/s41559-019-0833-2" TargetMode="External"/><Relationship Id="rId105" Type="http://schemas.openxmlformats.org/officeDocument/2006/relationships/hyperlink" Target="https://trace.ncbi.nlm.nih.gov/Traces/sra/sra.cgi?view=run_browser&amp;run=SRR11534220" TargetMode="External"/><Relationship Id="rId147" Type="http://schemas.openxmlformats.org/officeDocument/2006/relationships/hyperlink" Target="https://doi.org/10.1038/s41467-020-16801-9" TargetMode="External"/><Relationship Id="rId312" Type="http://schemas.openxmlformats.org/officeDocument/2006/relationships/hyperlink" Target="https://www.ncbi.nlm.nih.gov/Taxonomy/Browser/wwwtax.cgi?id=1193083" TargetMode="External"/><Relationship Id="rId354" Type="http://schemas.openxmlformats.org/officeDocument/2006/relationships/hyperlink" Target="https://trace.ncbi.nlm.nih.gov/Traces/sra/sra.cgi?view=run_browser&amp;run=ERR2216064" TargetMode="External"/><Relationship Id="rId757" Type="http://schemas.openxmlformats.org/officeDocument/2006/relationships/hyperlink" Target="https://doi.org/10.1038/s41559-019-0833-2" TargetMode="External"/><Relationship Id="rId51" Type="http://schemas.openxmlformats.org/officeDocument/2006/relationships/hyperlink" Target="https://www.ncbi.nlm.nih.gov/Taxonomy/Browser/wwwtax.cgi?id=1962980" TargetMode="External"/><Relationship Id="rId93" Type="http://schemas.openxmlformats.org/officeDocument/2006/relationships/hyperlink" Target="https://www.ncbi.nlm.nih.gov/Taxonomy/Browser/wwwtax.cgi?id=1962980" TargetMode="External"/><Relationship Id="rId189" Type="http://schemas.openxmlformats.org/officeDocument/2006/relationships/hyperlink" Target="https://doi.org/10.1038/s41467-020-16801-9" TargetMode="External"/><Relationship Id="rId396" Type="http://schemas.openxmlformats.org/officeDocument/2006/relationships/hyperlink" Target="https://www.ncbi.nlm.nih.gov/Taxonomy/Browser/wwwtax.cgi?id=6082" TargetMode="External"/><Relationship Id="rId561" Type="http://schemas.openxmlformats.org/officeDocument/2006/relationships/hyperlink" Target="https://www.ncbi.nlm.nih.gov/Taxonomy/Browser/wwwtax.cgi?id=252671" TargetMode="External"/><Relationship Id="rId617" Type="http://schemas.openxmlformats.org/officeDocument/2006/relationships/hyperlink" Target="https://trace.ncbi.nlm.nih.gov/Traces/sra/sra.cgi?view=run_browser&amp;run=ERR3015039" TargetMode="External"/><Relationship Id="rId659" Type="http://schemas.openxmlformats.org/officeDocument/2006/relationships/hyperlink" Target="https://trace.ncbi.nlm.nih.gov/Traces/sra/sra.cgi?view=run_browser&amp;run=ERR3015053" TargetMode="External"/><Relationship Id="rId214" Type="http://schemas.openxmlformats.org/officeDocument/2006/relationships/hyperlink" Target="https://doi.org/10.1093/gigascience/giaa036" TargetMode="External"/><Relationship Id="rId256" Type="http://schemas.openxmlformats.org/officeDocument/2006/relationships/hyperlink" Target="https://doi.org/10.1093/gigascience/giz069" TargetMode="External"/><Relationship Id="rId298" Type="http://schemas.openxmlformats.org/officeDocument/2006/relationships/hyperlink" Target="https://doi.org/10.1093/gigascience/giz069" TargetMode="External"/><Relationship Id="rId421" Type="http://schemas.openxmlformats.org/officeDocument/2006/relationships/hyperlink" Target="https://trace.ncbi.nlm.nih.gov/Traces/sra/sra.cgi?view=run_browser&amp;run=SRR000361" TargetMode="External"/><Relationship Id="rId463" Type="http://schemas.openxmlformats.org/officeDocument/2006/relationships/hyperlink" Target="https://www.ncbi.nlm.nih.gov/Taxonomy/Browser/wwwtax.cgi?id=6087" TargetMode="External"/><Relationship Id="rId519" Type="http://schemas.openxmlformats.org/officeDocument/2006/relationships/hyperlink" Target="https://www.ncbi.nlm.nih.gov/Taxonomy/Browser/wwwtax.cgi?id=252671" TargetMode="External"/><Relationship Id="rId670" Type="http://schemas.openxmlformats.org/officeDocument/2006/relationships/hyperlink" Target="https://doi.org/10.1038/s41559-019-0833-2" TargetMode="External"/><Relationship Id="rId116" Type="http://schemas.openxmlformats.org/officeDocument/2006/relationships/hyperlink" Target="https://www.ncbi.nlm.nih.gov/Taxonomy/Browser/wwwtax.cgi?id=880219" TargetMode="External"/><Relationship Id="rId158" Type="http://schemas.openxmlformats.org/officeDocument/2006/relationships/hyperlink" Target="https://www.ncbi.nlm.nih.gov/Taxonomy/Browser/wwwtax.cgi?id=128131" TargetMode="External"/><Relationship Id="rId323" Type="http://schemas.openxmlformats.org/officeDocument/2006/relationships/hyperlink" Target="https://www.ncbi.nlm.nih.gov/Taxonomy/Browser/wwwtax.cgi?id=686327" TargetMode="External"/><Relationship Id="rId530" Type="http://schemas.openxmlformats.org/officeDocument/2006/relationships/hyperlink" Target="https://trace.ncbi.nlm.nih.gov/Traces/sra/sra.cgi?view=run_browser&amp;run=ERR3015010" TargetMode="External"/><Relationship Id="rId726" Type="http://schemas.openxmlformats.org/officeDocument/2006/relationships/hyperlink" Target="https://www.ncbi.nlm.nih.gov/Taxonomy/Browser/wwwtax.cgi?id=252671" TargetMode="External"/><Relationship Id="rId20" Type="http://schemas.openxmlformats.org/officeDocument/2006/relationships/hyperlink" Target="https://trace.ncbi.nlm.nih.gov/Traces/sra/sra.cgi?view=run_browser&amp;run=SRR7992474" TargetMode="External"/><Relationship Id="rId62" Type="http://schemas.openxmlformats.org/officeDocument/2006/relationships/hyperlink" Target="https://scicrunch.org/resources/Any/search?q=SCR_011848&amp;l=SCR_011848" TargetMode="External"/><Relationship Id="rId365" Type="http://schemas.openxmlformats.org/officeDocument/2006/relationships/hyperlink" Target="https://doi.org/10.1093/gigascience/giz069" TargetMode="External"/><Relationship Id="rId572" Type="http://schemas.openxmlformats.org/officeDocument/2006/relationships/hyperlink" Target="https://trace.ncbi.nlm.nih.gov/Traces/sra/sra.cgi?view=run_browser&amp;run=ERR3015024" TargetMode="External"/><Relationship Id="rId628" Type="http://schemas.openxmlformats.org/officeDocument/2006/relationships/hyperlink" Target="https://doi.org/10.1038/s41559-019-0833-2" TargetMode="External"/><Relationship Id="rId225" Type="http://schemas.openxmlformats.org/officeDocument/2006/relationships/hyperlink" Target="https://trace.ncbi.nlm.nih.gov/Traces/sra/sra.cgi?view=run_browser&amp;run=SRR10386857" TargetMode="External"/><Relationship Id="rId267" Type="http://schemas.openxmlformats.org/officeDocument/2006/relationships/hyperlink" Target="https://www.ncbi.nlm.nih.gov/Taxonomy/Browser/wwwtax.cgi?id=1193083" TargetMode="External"/><Relationship Id="rId432" Type="http://schemas.openxmlformats.org/officeDocument/2006/relationships/hyperlink" Target="https://doi.org/10.1038/nature08830" TargetMode="External"/><Relationship Id="rId474" Type="http://schemas.openxmlformats.org/officeDocument/2006/relationships/hyperlink" Target="https://www.ncbi.nlm.nih.gov/Taxonomy/Browser/wwwtax.cgi?id=35630" TargetMode="External"/><Relationship Id="rId127" Type="http://schemas.openxmlformats.org/officeDocument/2006/relationships/hyperlink" Target="https://www.ncbi.nlm.nih.gov/Taxonomy/Browser/wwwtax.cgi?id=128131" TargetMode="External"/><Relationship Id="rId681" Type="http://schemas.openxmlformats.org/officeDocument/2006/relationships/hyperlink" Target="https://www.ncbi.nlm.nih.gov/Taxonomy/Browser/wwwtax.cgi?id=252671" TargetMode="External"/><Relationship Id="rId737" Type="http://schemas.openxmlformats.org/officeDocument/2006/relationships/hyperlink" Target="https://trace.ncbi.nlm.nih.gov/Traces/sra/sra.cgi?view=run_browser&amp;run=ERR3015079" TargetMode="External"/><Relationship Id="rId31" Type="http://schemas.openxmlformats.org/officeDocument/2006/relationships/hyperlink" Target="https://doi.org/10.1038/s41559-019-0853-y" TargetMode="External"/><Relationship Id="rId73" Type="http://schemas.openxmlformats.org/officeDocument/2006/relationships/hyperlink" Target="https://trace.ncbi.nlm.nih.gov/Traces/sra/sra.cgi?view=run_browser&amp;run=SRR7834587" TargetMode="External"/><Relationship Id="rId169" Type="http://schemas.openxmlformats.org/officeDocument/2006/relationships/hyperlink" Target="https://www.ncbi.nlm.nih.gov/Taxonomy/Browser/wwwtax.cgi?id=321803" TargetMode="External"/><Relationship Id="rId334" Type="http://schemas.openxmlformats.org/officeDocument/2006/relationships/hyperlink" Target="https://scicrunch.org/resources/Any/search?q=SCR_011848&amp;l=SCR_011848" TargetMode="External"/><Relationship Id="rId376" Type="http://schemas.openxmlformats.org/officeDocument/2006/relationships/hyperlink" Target="https://www.ncbi.nlm.nih.gov/Taxonomy/Browser/wwwtax.cgi?id=128124" TargetMode="External"/><Relationship Id="rId541" Type="http://schemas.openxmlformats.org/officeDocument/2006/relationships/hyperlink" Target="https://doi.org/10.1038/s41559-019-0833-2" TargetMode="External"/><Relationship Id="rId583" Type="http://schemas.openxmlformats.org/officeDocument/2006/relationships/hyperlink" Target="https://doi.org/10.1038/s41559-019-0833-2" TargetMode="External"/><Relationship Id="rId639" Type="http://schemas.openxmlformats.org/officeDocument/2006/relationships/hyperlink" Target="https://www.ncbi.nlm.nih.gov/Taxonomy/Browser/wwwtax.cgi?id=252671" TargetMode="External"/><Relationship Id="rId4" Type="http://schemas.openxmlformats.org/officeDocument/2006/relationships/hyperlink" Target="https://trace.ncbi.nlm.nih.gov/Traces/sra/sra.cgi?view=run_browser&amp;run=SRR7992470" TargetMode="External"/><Relationship Id="rId180" Type="http://schemas.openxmlformats.org/officeDocument/2006/relationships/hyperlink" Target="https://trace.ncbi.nlm.nih.gov/Traces/sra/sra.cgi?view=run_browser&amp;run=SRR6298213" TargetMode="External"/><Relationship Id="rId236" Type="http://schemas.openxmlformats.org/officeDocument/2006/relationships/hyperlink" Target="https://www.ncbi.nlm.nih.gov/Taxonomy/Browser/wwwtax.cgi?id=12993" TargetMode="External"/><Relationship Id="rId278" Type="http://schemas.openxmlformats.org/officeDocument/2006/relationships/hyperlink" Target="https://trace.ncbi.nlm.nih.gov/Traces/sra/sra.cgi?view=run_browser&amp;run=SRR5168105" TargetMode="External"/><Relationship Id="rId401" Type="http://schemas.openxmlformats.org/officeDocument/2006/relationships/hyperlink" Target="https://www.ncbi.nlm.nih.gov/Taxonomy/Browser/wwwtax.cgi?id=6087" TargetMode="External"/><Relationship Id="rId443" Type="http://schemas.openxmlformats.org/officeDocument/2006/relationships/hyperlink" Target="https://www.ncbi.nlm.nih.gov/Taxonomy/Browser/wwwtax.cgi?id=6087" TargetMode="External"/><Relationship Id="rId650" Type="http://schemas.openxmlformats.org/officeDocument/2006/relationships/hyperlink" Target="https://trace.ncbi.nlm.nih.gov/Traces/sra/sra.cgi?view=run_browser&amp;run=ERR3015050" TargetMode="External"/><Relationship Id="rId303" Type="http://schemas.openxmlformats.org/officeDocument/2006/relationships/hyperlink" Target="https://www.ncbi.nlm.nih.gov/Taxonomy/Browser/wwwtax.cgi?id=1193083" TargetMode="External"/><Relationship Id="rId485" Type="http://schemas.openxmlformats.org/officeDocument/2006/relationships/hyperlink" Target="https://trace.ncbi.nlm.nih.gov/Traces/sra/sra.cgi?view=run_browser&amp;run=ERR3014962" TargetMode="External"/><Relationship Id="rId692" Type="http://schemas.openxmlformats.org/officeDocument/2006/relationships/hyperlink" Target="https://trace.ncbi.nlm.nih.gov/Traces/sra/sra.cgi?view=run_browser&amp;run=ERR3015064" TargetMode="External"/><Relationship Id="rId706" Type="http://schemas.openxmlformats.org/officeDocument/2006/relationships/hyperlink" Target="https://doi.org/10.1038/s41559-019-0833-2" TargetMode="External"/><Relationship Id="rId748" Type="http://schemas.openxmlformats.org/officeDocument/2006/relationships/hyperlink" Target="https://doi.org/10.1038/s41559-019-0833-2" TargetMode="External"/><Relationship Id="rId42" Type="http://schemas.openxmlformats.org/officeDocument/2006/relationships/hyperlink" Target="https://www.ncbi.nlm.nih.gov/Taxonomy/Browser/wwwtax.cgi?id=6145" TargetMode="External"/><Relationship Id="rId84" Type="http://schemas.openxmlformats.org/officeDocument/2006/relationships/hyperlink" Target="https://www.ncbi.nlm.nih.gov/Taxonomy/Browser/wwwtax.cgi?id=1962980" TargetMode="External"/><Relationship Id="rId138" Type="http://schemas.openxmlformats.org/officeDocument/2006/relationships/hyperlink" Target="https://www.ncbi.nlm.nih.gov/Taxonomy/Browser/wwwtax.cgi?id=128131" TargetMode="External"/><Relationship Id="rId345" Type="http://schemas.openxmlformats.org/officeDocument/2006/relationships/hyperlink" Target="https://scicrunch.org/resources/Any/search?q=SCR_011848&amp;l=SCR_011848" TargetMode="External"/><Relationship Id="rId387" Type="http://schemas.openxmlformats.org/officeDocument/2006/relationships/hyperlink" Target="https://doi.org/10.1534/g3.120.401411" TargetMode="External"/><Relationship Id="rId510" Type="http://schemas.openxmlformats.org/officeDocument/2006/relationships/hyperlink" Target="https://www.ncbi.nlm.nih.gov/Taxonomy/Browser/wwwtax.cgi?id=252671" TargetMode="External"/><Relationship Id="rId552" Type="http://schemas.openxmlformats.org/officeDocument/2006/relationships/hyperlink" Target="https://www.ncbi.nlm.nih.gov/Taxonomy/Browser/wwwtax.cgi?id=252671" TargetMode="External"/><Relationship Id="rId594" Type="http://schemas.openxmlformats.org/officeDocument/2006/relationships/hyperlink" Target="https://www.ncbi.nlm.nih.gov/Taxonomy/Browser/wwwtax.cgi?id=252671" TargetMode="External"/><Relationship Id="rId608" Type="http://schemas.openxmlformats.org/officeDocument/2006/relationships/hyperlink" Target="https://trace.ncbi.nlm.nih.gov/Traces/sra/sra.cgi?view=run_browser&amp;run=ERR3015036" TargetMode="External"/><Relationship Id="rId191" Type="http://schemas.openxmlformats.org/officeDocument/2006/relationships/hyperlink" Target="https://scicrunch.org/resources/Any/search?q=SCR_011848&amp;l=SCR_011848" TargetMode="External"/><Relationship Id="rId205" Type="http://schemas.openxmlformats.org/officeDocument/2006/relationships/hyperlink" Target="https://doi.org/10.1038/s41467-020-16801-9" TargetMode="External"/><Relationship Id="rId247" Type="http://schemas.openxmlformats.org/officeDocument/2006/relationships/hyperlink" Target="https://doi.org/10.1093/gigascience/giz069" TargetMode="External"/><Relationship Id="rId412" Type="http://schemas.openxmlformats.org/officeDocument/2006/relationships/hyperlink" Target="https://trace.ncbi.nlm.nih.gov/Traces/sra/sra.cgi?view=run_browser&amp;run=SRR000358" TargetMode="External"/><Relationship Id="rId107" Type="http://schemas.openxmlformats.org/officeDocument/2006/relationships/hyperlink" Target="https://www.ncbi.nlm.nih.gov/Taxonomy/Browser/wwwtax.cgi?id=2039481" TargetMode="External"/><Relationship Id="rId289" Type="http://schemas.openxmlformats.org/officeDocument/2006/relationships/hyperlink" Target="https://doi.org/10.1093/gigascience/giz069" TargetMode="External"/><Relationship Id="rId454" Type="http://schemas.openxmlformats.org/officeDocument/2006/relationships/hyperlink" Target="https://trace.ncbi.nlm.nih.gov/Traces/sra/sra.cgi?view=run_browser&amp;run=SRR000372" TargetMode="External"/><Relationship Id="rId496" Type="http://schemas.openxmlformats.org/officeDocument/2006/relationships/hyperlink" Target="https://doi.org/10.1038/s41559-019-0833-2" TargetMode="External"/><Relationship Id="rId661" Type="http://schemas.openxmlformats.org/officeDocument/2006/relationships/hyperlink" Target="https://doi.org/10.1038/s41559-019-0833-2" TargetMode="External"/><Relationship Id="rId717" Type="http://schemas.openxmlformats.org/officeDocument/2006/relationships/hyperlink" Target="https://www.ncbi.nlm.nih.gov/Taxonomy/Browser/wwwtax.cgi?id=252671" TargetMode="External"/><Relationship Id="rId759" Type="http://schemas.openxmlformats.org/officeDocument/2006/relationships/hyperlink" Target="https://www.ncbi.nlm.nih.gov/Taxonomy/Browser/wwwtax.cgi?id=252671" TargetMode="External"/><Relationship Id="rId11" Type="http://schemas.openxmlformats.org/officeDocument/2006/relationships/hyperlink" Target="https://doi.org/10.1038/s41559-019-0853-y" TargetMode="External"/><Relationship Id="rId53" Type="http://schemas.openxmlformats.org/officeDocument/2006/relationships/hyperlink" Target="https://trace.ncbi.nlm.nih.gov/Traces/sra/sra.cgi?view=run_browser&amp;run=SRR8040391" TargetMode="External"/><Relationship Id="rId149" Type="http://schemas.openxmlformats.org/officeDocument/2006/relationships/hyperlink" Target="https://scicrunch.org/resources/Any/search?q=SCR_011848&amp;l=SCR_011848" TargetMode="External"/><Relationship Id="rId314" Type="http://schemas.openxmlformats.org/officeDocument/2006/relationships/hyperlink" Target="https://trace.ncbi.nlm.nih.gov/Traces/sra/sra.cgi?view=run_browser&amp;run=SRR7908812" TargetMode="External"/><Relationship Id="rId356" Type="http://schemas.openxmlformats.org/officeDocument/2006/relationships/hyperlink" Target="https://www.ncbi.nlm.nih.gov/Taxonomy/Browser/wwwtax.cgi?id=1843192" TargetMode="External"/><Relationship Id="rId398" Type="http://schemas.openxmlformats.org/officeDocument/2006/relationships/hyperlink" Target="https://doi.org/10.1038/s41467-018-08242-2" TargetMode="External"/><Relationship Id="rId521" Type="http://schemas.openxmlformats.org/officeDocument/2006/relationships/hyperlink" Target="https://trace.ncbi.nlm.nih.gov/Traces/sra/sra.cgi?view=run_browser&amp;run=ERR3014974" TargetMode="External"/><Relationship Id="rId563" Type="http://schemas.openxmlformats.org/officeDocument/2006/relationships/hyperlink" Target="https://trace.ncbi.nlm.nih.gov/Traces/sra/sra.cgi?view=run_browser&amp;run=ERR3015021" TargetMode="External"/><Relationship Id="rId619" Type="http://schemas.openxmlformats.org/officeDocument/2006/relationships/hyperlink" Target="https://doi.org/10.1038/s41559-019-0833-2" TargetMode="External"/><Relationship Id="rId95" Type="http://schemas.openxmlformats.org/officeDocument/2006/relationships/hyperlink" Target="https://trace.ncbi.nlm.nih.gov/Traces/sra/sra.cgi?view=run_browser&amp;run=SRR7889284" TargetMode="External"/><Relationship Id="rId160" Type="http://schemas.openxmlformats.org/officeDocument/2006/relationships/hyperlink" Target="https://trace.ncbi.nlm.nih.gov/Traces/sra/sra.cgi?view=run_browser&amp;run=SRR11722089" TargetMode="External"/><Relationship Id="rId216" Type="http://schemas.openxmlformats.org/officeDocument/2006/relationships/hyperlink" Target="https://www.ncbi.nlm.nih.gov/Taxonomy/Browser/wwwtax.cgi?id=499914" TargetMode="External"/><Relationship Id="rId423" Type="http://schemas.openxmlformats.org/officeDocument/2006/relationships/hyperlink" Target="https://doi.org/10.1038/nature08830" TargetMode="External"/><Relationship Id="rId258" Type="http://schemas.openxmlformats.org/officeDocument/2006/relationships/hyperlink" Target="https://www.ncbi.nlm.nih.gov/Taxonomy/Browser/wwwtax.cgi?id=1193083" TargetMode="External"/><Relationship Id="rId465" Type="http://schemas.openxmlformats.org/officeDocument/2006/relationships/hyperlink" Target="https://trace.ncbi.nlm.nih.gov/Traces/sra/sra.cgi?view=run_browser&amp;run=SRR1013753" TargetMode="External"/><Relationship Id="rId630" Type="http://schemas.openxmlformats.org/officeDocument/2006/relationships/hyperlink" Target="https://www.ncbi.nlm.nih.gov/Taxonomy/Browser/wwwtax.cgi?id=252671" TargetMode="External"/><Relationship Id="rId672" Type="http://schemas.openxmlformats.org/officeDocument/2006/relationships/hyperlink" Target="https://www.ncbi.nlm.nih.gov/Taxonomy/Browser/wwwtax.cgi?id=252671" TargetMode="External"/><Relationship Id="rId728" Type="http://schemas.openxmlformats.org/officeDocument/2006/relationships/hyperlink" Target="https://trace.ncbi.nlm.nih.gov/Traces/sra/sra.cgi?view=run_browser&amp;run=ERR3015076" TargetMode="External"/><Relationship Id="rId22" Type="http://schemas.openxmlformats.org/officeDocument/2006/relationships/hyperlink" Target="https://www.ncbi.nlm.nih.gov/Taxonomy/Browser/wwwtax.cgi?id=6145" TargetMode="External"/><Relationship Id="rId64" Type="http://schemas.openxmlformats.org/officeDocument/2006/relationships/hyperlink" Target="https://doi.org/10.1038/s41559-019-0853-y" TargetMode="External"/><Relationship Id="rId118" Type="http://schemas.openxmlformats.org/officeDocument/2006/relationships/hyperlink" Target="http://www.zoores.ac.cn/en/article/doi/10.24272/j.issn.2095-8137.2020.258" TargetMode="External"/><Relationship Id="rId325" Type="http://schemas.openxmlformats.org/officeDocument/2006/relationships/hyperlink" Target="https://trace.ncbi.nlm.nih.gov/Traces/sra/sra.cgi?view=run_browser&amp;run=SRR7983773" TargetMode="External"/><Relationship Id="rId367" Type="http://schemas.openxmlformats.org/officeDocument/2006/relationships/hyperlink" Target="https://scicrunch.org/resources/Any/search?q=SCR_011848&amp;l=SCR_011848" TargetMode="External"/><Relationship Id="rId532" Type="http://schemas.openxmlformats.org/officeDocument/2006/relationships/hyperlink" Target="https://doi.org/10.1038/s41559-019-0833-2" TargetMode="External"/><Relationship Id="rId574" Type="http://schemas.openxmlformats.org/officeDocument/2006/relationships/hyperlink" Target="https://doi.org/10.1038/s41559-019-0833-2" TargetMode="External"/><Relationship Id="rId171" Type="http://schemas.openxmlformats.org/officeDocument/2006/relationships/hyperlink" Target="https://trace.ncbi.nlm.nih.gov/Traces/sra/sra.cgi?view=run_browser&amp;run=SRR6298209" TargetMode="External"/><Relationship Id="rId227" Type="http://schemas.openxmlformats.org/officeDocument/2006/relationships/hyperlink" Target="https://trace.ncbi.nlm.nih.gov/Traces/sra/sra.cgi?view=run_browser&amp;run=SRR10386858" TargetMode="External"/><Relationship Id="rId269" Type="http://schemas.openxmlformats.org/officeDocument/2006/relationships/hyperlink" Target="https://trace.ncbi.nlm.nih.gov/Traces/sra/sra.cgi?view=run_browser&amp;run=SRR5168102" TargetMode="External"/><Relationship Id="rId434" Type="http://schemas.openxmlformats.org/officeDocument/2006/relationships/hyperlink" Target="https://www.ncbi.nlm.nih.gov/Taxonomy/Browser/wwwtax.cgi?id=6087" TargetMode="External"/><Relationship Id="rId476" Type="http://schemas.openxmlformats.org/officeDocument/2006/relationships/hyperlink" Target="https://www.ncbi.nlm.nih.gov/Taxonomy/Browser/wwwtax.cgi?id=35630" TargetMode="External"/><Relationship Id="rId641" Type="http://schemas.openxmlformats.org/officeDocument/2006/relationships/hyperlink" Target="https://trace.ncbi.nlm.nih.gov/Traces/sra/sra.cgi?view=run_browser&amp;run=ERR3015047" TargetMode="External"/><Relationship Id="rId683" Type="http://schemas.openxmlformats.org/officeDocument/2006/relationships/hyperlink" Target="https://trace.ncbi.nlm.nih.gov/Traces/sra/sra.cgi?view=run_browser&amp;run=ERR3015061" TargetMode="External"/><Relationship Id="rId739" Type="http://schemas.openxmlformats.org/officeDocument/2006/relationships/hyperlink" Target="https://doi.org/10.1038/s41559-019-0833-2" TargetMode="External"/><Relationship Id="rId33" Type="http://schemas.openxmlformats.org/officeDocument/2006/relationships/hyperlink" Target="https://scicrunch.org/resources/Any/search?q=SCR_011848&amp;l=SCR_011848" TargetMode="External"/><Relationship Id="rId129" Type="http://schemas.openxmlformats.org/officeDocument/2006/relationships/hyperlink" Target="https://trace.ncbi.nlm.nih.gov/Traces/sra/sra.cgi?view=run_browser&amp;run=SRR11638239" TargetMode="External"/><Relationship Id="rId280" Type="http://schemas.openxmlformats.org/officeDocument/2006/relationships/hyperlink" Target="https://doi.org/10.1093/gigascience/giz069" TargetMode="External"/><Relationship Id="rId336" Type="http://schemas.openxmlformats.org/officeDocument/2006/relationships/hyperlink" Target="https://doi.org/10.1038/s41559-019-0853-y" TargetMode="External"/><Relationship Id="rId501" Type="http://schemas.openxmlformats.org/officeDocument/2006/relationships/hyperlink" Target="https://www.ncbi.nlm.nih.gov/Taxonomy/Browser/wwwtax.cgi?id=252671" TargetMode="External"/><Relationship Id="rId543" Type="http://schemas.openxmlformats.org/officeDocument/2006/relationships/hyperlink" Target="https://www.ncbi.nlm.nih.gov/Taxonomy/Browser/wwwtax.cgi?id=252671" TargetMode="External"/><Relationship Id="rId75" Type="http://schemas.openxmlformats.org/officeDocument/2006/relationships/hyperlink" Target="https://doi.org/10.1038/s41559-018-0719-8" TargetMode="External"/><Relationship Id="rId140" Type="http://schemas.openxmlformats.org/officeDocument/2006/relationships/hyperlink" Target="https://trace.ncbi.nlm.nih.gov/Traces/sra/sra.cgi?view=run_browser&amp;run=SRR11648166" TargetMode="External"/><Relationship Id="rId182" Type="http://schemas.openxmlformats.org/officeDocument/2006/relationships/hyperlink" Target="https://doi.org/10.1186/s12915-019-0643-7" TargetMode="External"/><Relationship Id="rId378" Type="http://schemas.openxmlformats.org/officeDocument/2006/relationships/hyperlink" Target="https://www.ncbi.nlm.nih.gov/Taxonomy/Browser/wwwtax.cgi?id=128124" TargetMode="External"/><Relationship Id="rId403" Type="http://schemas.openxmlformats.org/officeDocument/2006/relationships/hyperlink" Target="https://trace.ncbi.nlm.nih.gov/Traces/sra/sra.cgi?view=run_browser&amp;run=SRR000355" TargetMode="External"/><Relationship Id="rId585" Type="http://schemas.openxmlformats.org/officeDocument/2006/relationships/hyperlink" Target="https://www.ncbi.nlm.nih.gov/Taxonomy/Browser/wwwtax.cgi?id=252671" TargetMode="External"/><Relationship Id="rId750" Type="http://schemas.openxmlformats.org/officeDocument/2006/relationships/hyperlink" Target="https://www.ncbi.nlm.nih.gov/Taxonomy/Browser/wwwtax.cgi?id=252671" TargetMode="External"/><Relationship Id="rId6" Type="http://schemas.openxmlformats.org/officeDocument/2006/relationships/hyperlink" Target="https://www.ncbi.nlm.nih.gov/Taxonomy/Browser/wwwtax.cgi?id=6145" TargetMode="External"/><Relationship Id="rId238" Type="http://schemas.openxmlformats.org/officeDocument/2006/relationships/hyperlink" Target="https://trace.ncbi.nlm.nih.gov/Traces/sra/sra.cgi?view=run_browser&amp;run=ERR2228272" TargetMode="External"/><Relationship Id="rId445" Type="http://schemas.openxmlformats.org/officeDocument/2006/relationships/hyperlink" Target="https://trace.ncbi.nlm.nih.gov/Traces/sra/sra.cgi?view=run_browser&amp;run=SRR000369" TargetMode="External"/><Relationship Id="rId487" Type="http://schemas.openxmlformats.org/officeDocument/2006/relationships/hyperlink" Target="https://doi.org/10.1038/s41559-019-0833-2" TargetMode="External"/><Relationship Id="rId610" Type="http://schemas.openxmlformats.org/officeDocument/2006/relationships/hyperlink" Target="https://doi.org/10.1038/s41559-019-0833-2" TargetMode="External"/><Relationship Id="rId652" Type="http://schemas.openxmlformats.org/officeDocument/2006/relationships/hyperlink" Target="https://doi.org/10.1038/s41559-019-0833-2" TargetMode="External"/><Relationship Id="rId694" Type="http://schemas.openxmlformats.org/officeDocument/2006/relationships/hyperlink" Target="https://doi.org/10.1038/s41559-019-0833-2" TargetMode="External"/><Relationship Id="rId708" Type="http://schemas.openxmlformats.org/officeDocument/2006/relationships/hyperlink" Target="https://www.ncbi.nlm.nih.gov/Taxonomy/Browser/wwwtax.cgi?id=252671" TargetMode="External"/><Relationship Id="rId291" Type="http://schemas.openxmlformats.org/officeDocument/2006/relationships/hyperlink" Target="https://www.ncbi.nlm.nih.gov/Taxonomy/Browser/wwwtax.cgi?id=1193083" TargetMode="External"/><Relationship Id="rId305" Type="http://schemas.openxmlformats.org/officeDocument/2006/relationships/hyperlink" Target="https://trace.ncbi.nlm.nih.gov/Traces/sra/sra.cgi?view=run_browser&amp;run=SRR5168114" TargetMode="External"/><Relationship Id="rId347" Type="http://schemas.openxmlformats.org/officeDocument/2006/relationships/hyperlink" Target="https://www.ncbi.nlm.nih.gov/Taxonomy/Browser/wwwtax.cgi?id=685043" TargetMode="External"/><Relationship Id="rId512" Type="http://schemas.openxmlformats.org/officeDocument/2006/relationships/hyperlink" Target="https://trace.ncbi.nlm.nih.gov/Traces/sra/sra.cgi?view=run_browser&amp;run=ERR3014971" TargetMode="External"/><Relationship Id="rId44" Type="http://schemas.openxmlformats.org/officeDocument/2006/relationships/hyperlink" Target="https://trace.ncbi.nlm.nih.gov/Traces/sra/sra.cgi?view=run_browser&amp;run=SRR7992488" TargetMode="External"/><Relationship Id="rId86" Type="http://schemas.openxmlformats.org/officeDocument/2006/relationships/hyperlink" Target="https://trace.ncbi.nlm.nih.gov/Traces/sra/sra.cgi?view=run_browser&amp;run=SRR7889281" TargetMode="External"/><Relationship Id="rId151" Type="http://schemas.openxmlformats.org/officeDocument/2006/relationships/hyperlink" Target="https://doi.org/10.1038/s41467-020-16801-9" TargetMode="External"/><Relationship Id="rId389" Type="http://schemas.openxmlformats.org/officeDocument/2006/relationships/hyperlink" Target="https://doi.org/10.1534/g3.120.401411" TargetMode="External"/><Relationship Id="rId554" Type="http://schemas.openxmlformats.org/officeDocument/2006/relationships/hyperlink" Target="https://trace.ncbi.nlm.nih.gov/Traces/sra/sra.cgi?view=run_browser&amp;run=ERR3015018" TargetMode="External"/><Relationship Id="rId596" Type="http://schemas.openxmlformats.org/officeDocument/2006/relationships/hyperlink" Target="https://trace.ncbi.nlm.nih.gov/Traces/sra/sra.cgi?view=run_browser&amp;run=ERR3015032" TargetMode="External"/><Relationship Id="rId761" Type="http://schemas.openxmlformats.org/officeDocument/2006/relationships/hyperlink" Target="https://trace.ncbi.nlm.nih.gov/Traces/sra/sra.cgi?view=run_browser&amp;run=ERR3015087" TargetMode="External"/><Relationship Id="rId193" Type="http://schemas.openxmlformats.org/officeDocument/2006/relationships/hyperlink" Target="https://doi.org/10.1038/s41467-020-16801-9" TargetMode="External"/><Relationship Id="rId207" Type="http://schemas.openxmlformats.org/officeDocument/2006/relationships/hyperlink" Target="https://scicrunch.org/resources/Any/search?q=SCR_011848&amp;l=SCR_011848" TargetMode="External"/><Relationship Id="rId249" Type="http://schemas.openxmlformats.org/officeDocument/2006/relationships/hyperlink" Target="https://scicrunch.org/resources/Any/search?q=SCR_011848&amp;l=SCR_011848" TargetMode="External"/><Relationship Id="rId414" Type="http://schemas.openxmlformats.org/officeDocument/2006/relationships/hyperlink" Target="https://doi.org/10.1038/nature08830" TargetMode="External"/><Relationship Id="rId456" Type="http://schemas.openxmlformats.org/officeDocument/2006/relationships/hyperlink" Target="https://doi.org/10.1038/nature08830" TargetMode="External"/><Relationship Id="rId498" Type="http://schemas.openxmlformats.org/officeDocument/2006/relationships/hyperlink" Target="https://www.ncbi.nlm.nih.gov/Taxonomy/Browser/wwwtax.cgi?id=252671" TargetMode="External"/><Relationship Id="rId621" Type="http://schemas.openxmlformats.org/officeDocument/2006/relationships/hyperlink" Target="https://www.ncbi.nlm.nih.gov/Taxonomy/Browser/wwwtax.cgi?id=252671" TargetMode="External"/><Relationship Id="rId663" Type="http://schemas.openxmlformats.org/officeDocument/2006/relationships/hyperlink" Target="https://www.ncbi.nlm.nih.gov/Taxonomy/Browser/wwwtax.cgi?id=252671" TargetMode="External"/><Relationship Id="rId13" Type="http://schemas.openxmlformats.org/officeDocument/2006/relationships/hyperlink" Target="https://scicrunch.org/resources/Any/search?q=SCR_011848&amp;l=SCR_011848" TargetMode="External"/><Relationship Id="rId109" Type="http://schemas.openxmlformats.org/officeDocument/2006/relationships/hyperlink" Target="https://www.ncbi.nlm.nih.gov/Taxonomy/Browser/wwwtax.cgi?id=2039481" TargetMode="External"/><Relationship Id="rId260" Type="http://schemas.openxmlformats.org/officeDocument/2006/relationships/hyperlink" Target="https://trace.ncbi.nlm.nih.gov/Traces/sra/sra.cgi?view=run_browser&amp;run=SRR6823438" TargetMode="External"/><Relationship Id="rId316" Type="http://schemas.openxmlformats.org/officeDocument/2006/relationships/hyperlink" Target="https://www.ncbi.nlm.nih.gov/Taxonomy/Browser/wwwtax.cgi?id=686327" TargetMode="External"/><Relationship Id="rId523" Type="http://schemas.openxmlformats.org/officeDocument/2006/relationships/hyperlink" Target="https://doi.org/10.1038/s41559-019-0833-2" TargetMode="External"/><Relationship Id="rId719" Type="http://schemas.openxmlformats.org/officeDocument/2006/relationships/hyperlink" Target="https://trace.ncbi.nlm.nih.gov/Traces/sra/sra.cgi?view=run_browser&amp;run=ERR3015073" TargetMode="External"/><Relationship Id="rId55" Type="http://schemas.openxmlformats.org/officeDocument/2006/relationships/hyperlink" Target="https://www.ncbi.nlm.nih.gov/Taxonomy/Browser/wwwtax.cgi?id=1962980" TargetMode="External"/><Relationship Id="rId97" Type="http://schemas.openxmlformats.org/officeDocument/2006/relationships/hyperlink" Target="https://www.ncbi.nlm.nih.gov/Taxonomy/Browser/wwwtax.cgi?id=1962980" TargetMode="External"/><Relationship Id="rId120" Type="http://schemas.openxmlformats.org/officeDocument/2006/relationships/hyperlink" Target="https://www.ncbi.nlm.nih.gov/Taxonomy/Browser/wwwtax.cgi?id=6148" TargetMode="External"/><Relationship Id="rId358" Type="http://schemas.openxmlformats.org/officeDocument/2006/relationships/hyperlink" Target="https://trace.ncbi.nlm.nih.gov/Traces/sra/sra.cgi?view=run_browser&amp;run=ERR2216065" TargetMode="External"/><Relationship Id="rId565" Type="http://schemas.openxmlformats.org/officeDocument/2006/relationships/hyperlink" Target="https://doi.org/10.1038/s41559-019-0833-2" TargetMode="External"/><Relationship Id="rId730" Type="http://schemas.openxmlformats.org/officeDocument/2006/relationships/hyperlink" Target="https://doi.org/10.1038/s41559-019-0833-2" TargetMode="External"/><Relationship Id="rId162" Type="http://schemas.openxmlformats.org/officeDocument/2006/relationships/hyperlink" Target="https://www.ncbi.nlm.nih.gov/Taxonomy/Browser/wwwtax.cgi?id=128131" TargetMode="External"/><Relationship Id="rId218" Type="http://schemas.openxmlformats.org/officeDocument/2006/relationships/hyperlink" Target="https://trace.ncbi.nlm.nih.gov/Traces/sra/sra.cgi?view=run_browser&amp;run=SRR8617499" TargetMode="External"/><Relationship Id="rId425" Type="http://schemas.openxmlformats.org/officeDocument/2006/relationships/hyperlink" Target="https://www.ncbi.nlm.nih.gov/Taxonomy/Browser/wwwtax.cgi?id=6087" TargetMode="External"/><Relationship Id="rId467" Type="http://schemas.openxmlformats.org/officeDocument/2006/relationships/hyperlink" Target="https://trace.ncbi.nlm.nih.gov/Traces/sra/sra.cgi?view=run_browser&amp;run=SRR1032106" TargetMode="External"/><Relationship Id="rId632" Type="http://schemas.openxmlformats.org/officeDocument/2006/relationships/hyperlink" Target="https://trace.ncbi.nlm.nih.gov/Traces/sra/sra.cgi?view=run_browser&amp;run=ERR3015044" TargetMode="External"/><Relationship Id="rId271" Type="http://schemas.openxmlformats.org/officeDocument/2006/relationships/hyperlink" Target="https://doi.org/10.1093/gigascience/giz069" TargetMode="External"/><Relationship Id="rId674" Type="http://schemas.openxmlformats.org/officeDocument/2006/relationships/hyperlink" Target="https://trace.ncbi.nlm.nih.gov/Traces/sra/sra.cgi?view=run_browser&amp;run=ERR3015058" TargetMode="External"/><Relationship Id="rId24" Type="http://schemas.openxmlformats.org/officeDocument/2006/relationships/hyperlink" Target="https://trace.ncbi.nlm.nih.gov/Traces/sra/sra.cgi?view=run_browser&amp;run=SRR7992475" TargetMode="External"/><Relationship Id="rId66" Type="http://schemas.openxmlformats.org/officeDocument/2006/relationships/hyperlink" Target="https://scicrunch.org/resources/Any/search?q=SCR_011848&amp;l=SCR_011848" TargetMode="External"/><Relationship Id="rId131" Type="http://schemas.openxmlformats.org/officeDocument/2006/relationships/hyperlink" Target="https://doi.org/10.1038/s41467-020-16801-9" TargetMode="External"/><Relationship Id="rId327" Type="http://schemas.openxmlformats.org/officeDocument/2006/relationships/hyperlink" Target="https://www.ncbi.nlm.nih.gov/Taxonomy/Browser/wwwtax.cgi?id=686327" TargetMode="External"/><Relationship Id="rId369" Type="http://schemas.openxmlformats.org/officeDocument/2006/relationships/hyperlink" Target="https://www.ncbi.nlm.nih.gov/Taxonomy/Browser/wwwtax.cgi?id=1843192" TargetMode="External"/><Relationship Id="rId534" Type="http://schemas.openxmlformats.org/officeDocument/2006/relationships/hyperlink" Target="https://www.ncbi.nlm.nih.gov/Taxonomy/Browser/wwwtax.cgi?id=252671" TargetMode="External"/><Relationship Id="rId576" Type="http://schemas.openxmlformats.org/officeDocument/2006/relationships/hyperlink" Target="https://www.ncbi.nlm.nih.gov/Taxonomy/Browser/wwwtax.cgi?id=252671" TargetMode="External"/><Relationship Id="rId741" Type="http://schemas.openxmlformats.org/officeDocument/2006/relationships/hyperlink" Target="https://www.ncbi.nlm.nih.gov/Taxonomy/Browser/wwwtax.cgi?id=252671" TargetMode="External"/><Relationship Id="rId173" Type="http://schemas.openxmlformats.org/officeDocument/2006/relationships/hyperlink" Target="https://doi.org/10.1186/s12915-019-0643-7" TargetMode="External"/><Relationship Id="rId229" Type="http://schemas.openxmlformats.org/officeDocument/2006/relationships/hyperlink" Target="https://trace.ncbi.nlm.nih.gov/Traces/sra/sra.cgi?view=run_browser&amp;run=SRR10386859" TargetMode="External"/><Relationship Id="rId380" Type="http://schemas.openxmlformats.org/officeDocument/2006/relationships/hyperlink" Target="https://trace.ncbi.nlm.nih.gov/Traces/sra?run=SRR9613700" TargetMode="External"/><Relationship Id="rId436" Type="http://schemas.openxmlformats.org/officeDocument/2006/relationships/hyperlink" Target="https://trace.ncbi.nlm.nih.gov/Traces/sra/sra.cgi?view=run_browser&amp;run=SRR000366" TargetMode="External"/><Relationship Id="rId601" Type="http://schemas.openxmlformats.org/officeDocument/2006/relationships/hyperlink" Target="https://doi.org/10.1038/s41559-019-0833-2" TargetMode="External"/><Relationship Id="rId643" Type="http://schemas.openxmlformats.org/officeDocument/2006/relationships/hyperlink" Target="https://doi.org/10.1038/s41559-019-0833-2" TargetMode="External"/><Relationship Id="rId240" Type="http://schemas.openxmlformats.org/officeDocument/2006/relationships/hyperlink" Target="https://doi.org/10.1073/pnas.1017351108" TargetMode="External"/><Relationship Id="rId478" Type="http://schemas.openxmlformats.org/officeDocument/2006/relationships/hyperlink" Target="https://www.ncbi.nlm.nih.gov/Taxonomy/Browser/wwwtax.cgi?id=35630" TargetMode="External"/><Relationship Id="rId685" Type="http://schemas.openxmlformats.org/officeDocument/2006/relationships/hyperlink" Target="https://doi.org/10.1038/s41559-019-0833-2" TargetMode="External"/><Relationship Id="rId35" Type="http://schemas.openxmlformats.org/officeDocument/2006/relationships/hyperlink" Target="https://doi.org/10.1038/s41559-019-0853-y" TargetMode="External"/><Relationship Id="rId77" Type="http://schemas.openxmlformats.org/officeDocument/2006/relationships/hyperlink" Target="https://scicrunch.org/resources/Any/search?q=SCR_011848&amp;l=SCR_011848" TargetMode="External"/><Relationship Id="rId100" Type="http://schemas.openxmlformats.org/officeDocument/2006/relationships/hyperlink" Target="https://trace.ncbi.nlm.nih.gov/Traces/sra/sra.cgi?view=run_browser&amp;run=SRR11349969" TargetMode="External"/><Relationship Id="rId282" Type="http://schemas.openxmlformats.org/officeDocument/2006/relationships/hyperlink" Target="https://www.ncbi.nlm.nih.gov/Taxonomy/Browser/wwwtax.cgi?id=1193083" TargetMode="External"/><Relationship Id="rId338" Type="http://schemas.openxmlformats.org/officeDocument/2006/relationships/hyperlink" Target="https://scicrunch.org/resources/Any/search?q=SCR_011848&amp;l=SCR_011848" TargetMode="External"/><Relationship Id="rId503" Type="http://schemas.openxmlformats.org/officeDocument/2006/relationships/hyperlink" Target="https://trace.ncbi.nlm.nih.gov/Traces/sra/sra.cgi?view=run_browser&amp;run=ERR3014968" TargetMode="External"/><Relationship Id="rId545" Type="http://schemas.openxmlformats.org/officeDocument/2006/relationships/hyperlink" Target="https://trace.ncbi.nlm.nih.gov/Traces/sra/sra.cgi?view=run_browser&amp;run=ERR3015015" TargetMode="External"/><Relationship Id="rId587" Type="http://schemas.openxmlformats.org/officeDocument/2006/relationships/hyperlink" Target="https://trace.ncbi.nlm.nih.gov/Traces/sra/sra.cgi?view=run_browser&amp;run=ERR3015029" TargetMode="External"/><Relationship Id="rId710" Type="http://schemas.openxmlformats.org/officeDocument/2006/relationships/hyperlink" Target="https://trace.ncbi.nlm.nih.gov/Traces/sra/sra.cgi?view=run_browser&amp;run=ERR3015070" TargetMode="External"/><Relationship Id="rId752" Type="http://schemas.openxmlformats.org/officeDocument/2006/relationships/hyperlink" Target="https://trace.ncbi.nlm.nih.gov/Traces/sra/sra.cgi?view=run_browser&amp;run=ERR3015084" TargetMode="External"/><Relationship Id="rId8" Type="http://schemas.openxmlformats.org/officeDocument/2006/relationships/hyperlink" Target="https://trace.ncbi.nlm.nih.gov/Traces/sra/sra.cgi?view=run_browser&amp;run=SRR7992471" TargetMode="External"/><Relationship Id="rId142" Type="http://schemas.openxmlformats.org/officeDocument/2006/relationships/hyperlink" Target="https://www.ncbi.nlm.nih.gov/Taxonomy/Browser/wwwtax.cgi?id=128131" TargetMode="External"/><Relationship Id="rId184" Type="http://schemas.openxmlformats.org/officeDocument/2006/relationships/hyperlink" Target="https://www.ncbi.nlm.nih.gov/Taxonomy/Browser/wwwtax.cgi?id=321803" TargetMode="External"/><Relationship Id="rId391" Type="http://schemas.openxmlformats.org/officeDocument/2006/relationships/hyperlink" Target="https://doi.org/10.1534/g3.120.401411" TargetMode="External"/><Relationship Id="rId405" Type="http://schemas.openxmlformats.org/officeDocument/2006/relationships/hyperlink" Target="https://doi.org/10.1038/nature08830" TargetMode="External"/><Relationship Id="rId447" Type="http://schemas.openxmlformats.org/officeDocument/2006/relationships/hyperlink" Target="https://doi.org/10.1038/nature08830" TargetMode="External"/><Relationship Id="rId612" Type="http://schemas.openxmlformats.org/officeDocument/2006/relationships/hyperlink" Target="https://www.ncbi.nlm.nih.gov/Taxonomy/Browser/wwwtax.cgi?id=252671" TargetMode="External"/><Relationship Id="rId251" Type="http://schemas.openxmlformats.org/officeDocument/2006/relationships/hyperlink" Target="https://www.ncbi.nlm.nih.gov/Taxonomy/Browser/wwwtax.cgi?id=12993" TargetMode="External"/><Relationship Id="rId489" Type="http://schemas.openxmlformats.org/officeDocument/2006/relationships/hyperlink" Target="https://www.ncbi.nlm.nih.gov/Taxonomy/Browser/wwwtax.cgi?id=252671" TargetMode="External"/><Relationship Id="rId654" Type="http://schemas.openxmlformats.org/officeDocument/2006/relationships/hyperlink" Target="https://www.ncbi.nlm.nih.gov/Taxonomy/Browser/wwwtax.cgi?id=252671" TargetMode="External"/><Relationship Id="rId696" Type="http://schemas.openxmlformats.org/officeDocument/2006/relationships/hyperlink" Target="https://www.ncbi.nlm.nih.gov/Taxonomy/Browser/wwwtax.cgi?id=252671" TargetMode="External"/><Relationship Id="rId46" Type="http://schemas.openxmlformats.org/officeDocument/2006/relationships/hyperlink" Target="https://www.ncbi.nlm.nih.gov/Taxonomy/Browser/wwwtax.cgi?id=6145" TargetMode="External"/><Relationship Id="rId293" Type="http://schemas.openxmlformats.org/officeDocument/2006/relationships/hyperlink" Target="https://trace.ncbi.nlm.nih.gov/Traces/sra/sra.cgi?view=run_browser&amp;run=SRR5168110" TargetMode="External"/><Relationship Id="rId307" Type="http://schemas.openxmlformats.org/officeDocument/2006/relationships/hyperlink" Target="https://doi.org/10.1093/gigascience/giz069" TargetMode="External"/><Relationship Id="rId349" Type="http://schemas.openxmlformats.org/officeDocument/2006/relationships/hyperlink" Target="https://www.ncbi.nlm.nih.gov/Taxonomy/Browser/wwwtax.cgi?id=685043" TargetMode="External"/><Relationship Id="rId514" Type="http://schemas.openxmlformats.org/officeDocument/2006/relationships/hyperlink" Target="https://doi.org/10.1038/s41559-019-0833-2" TargetMode="External"/><Relationship Id="rId556" Type="http://schemas.openxmlformats.org/officeDocument/2006/relationships/hyperlink" Target="https://doi.org/10.1038/s41559-019-0833-2" TargetMode="External"/><Relationship Id="rId721" Type="http://schemas.openxmlformats.org/officeDocument/2006/relationships/hyperlink" Target="https://doi.org/10.1038/s41559-019-0833-2" TargetMode="External"/><Relationship Id="rId763" Type="http://schemas.openxmlformats.org/officeDocument/2006/relationships/vmlDrawing" Target="../drawings/vmlDrawing2.vml"/><Relationship Id="rId88" Type="http://schemas.openxmlformats.org/officeDocument/2006/relationships/hyperlink" Target="https://doi.org/10.1038/s41559-018-0719-8" TargetMode="External"/><Relationship Id="rId111" Type="http://schemas.openxmlformats.org/officeDocument/2006/relationships/hyperlink" Target="https://www.ncbi.nlm.nih.gov/Taxonomy/Browser/wwwtax.cgi?id=2039481" TargetMode="External"/><Relationship Id="rId153" Type="http://schemas.openxmlformats.org/officeDocument/2006/relationships/hyperlink" Target="https://scicrunch.org/resources/Any/search?q=SCR_011848&amp;l=SCR_011848" TargetMode="External"/><Relationship Id="rId195" Type="http://schemas.openxmlformats.org/officeDocument/2006/relationships/hyperlink" Target="https://scicrunch.org/resources/Any/search?q=SCR_011848&amp;l=SCR_011848" TargetMode="External"/><Relationship Id="rId209" Type="http://schemas.openxmlformats.org/officeDocument/2006/relationships/hyperlink" Target="https://doi.org/10.1038/s41467-020-16801-9" TargetMode="External"/><Relationship Id="rId360" Type="http://schemas.openxmlformats.org/officeDocument/2006/relationships/hyperlink" Target="https://www.ncbi.nlm.nih.gov/Taxonomy/Browser/wwwtax.cgi?id=1843192" TargetMode="External"/><Relationship Id="rId416" Type="http://schemas.openxmlformats.org/officeDocument/2006/relationships/hyperlink" Target="https://www.ncbi.nlm.nih.gov/Taxonomy/Browser/wwwtax.cgi?id=6087" TargetMode="External"/><Relationship Id="rId598" Type="http://schemas.openxmlformats.org/officeDocument/2006/relationships/hyperlink" Target="https://doi.org/10.1038/s41559-019-0833-2" TargetMode="External"/><Relationship Id="rId220" Type="http://schemas.openxmlformats.org/officeDocument/2006/relationships/hyperlink" Target="https://doi.org/10.1093/gigascience/giaa036" TargetMode="External"/><Relationship Id="rId458" Type="http://schemas.openxmlformats.org/officeDocument/2006/relationships/hyperlink" Target="https://www.ncbi.nlm.nih.gov/Taxonomy/Browser/wwwtax.cgi?id=6087" TargetMode="External"/><Relationship Id="rId623" Type="http://schemas.openxmlformats.org/officeDocument/2006/relationships/hyperlink" Target="https://trace.ncbi.nlm.nih.gov/Traces/sra/sra.cgi?view=run_browser&amp;run=ERR3015041" TargetMode="External"/><Relationship Id="rId665" Type="http://schemas.openxmlformats.org/officeDocument/2006/relationships/hyperlink" Target="https://trace.ncbi.nlm.nih.gov/Traces/sra/sra.cgi?view=run_browser&amp;run=ERR3015055" TargetMode="External"/><Relationship Id="rId15" Type="http://schemas.openxmlformats.org/officeDocument/2006/relationships/hyperlink" Target="https://doi.org/10.1038/s41559-019-0853-y" TargetMode="External"/><Relationship Id="rId57" Type="http://schemas.openxmlformats.org/officeDocument/2006/relationships/hyperlink" Target="https://trace.ncbi.nlm.nih.gov/Traces/sra/sra.cgi?view=run_browser&amp;run=SRR8040393" TargetMode="External"/><Relationship Id="rId262" Type="http://schemas.openxmlformats.org/officeDocument/2006/relationships/hyperlink" Target="https://doi.org/10.1093/gigascience/giz069" TargetMode="External"/><Relationship Id="rId318" Type="http://schemas.openxmlformats.org/officeDocument/2006/relationships/hyperlink" Target="https://trace.ncbi.nlm.nih.gov/Traces/sra/?run=SRR7983768" TargetMode="External"/><Relationship Id="rId525" Type="http://schemas.openxmlformats.org/officeDocument/2006/relationships/hyperlink" Target="https://www.ncbi.nlm.nih.gov/Taxonomy/Browser/wwwtax.cgi?id=252671" TargetMode="External"/><Relationship Id="rId567" Type="http://schemas.openxmlformats.org/officeDocument/2006/relationships/hyperlink" Target="https://www.ncbi.nlm.nih.gov/Taxonomy/Browser/wwwtax.cgi?id=252671" TargetMode="External"/><Relationship Id="rId732" Type="http://schemas.openxmlformats.org/officeDocument/2006/relationships/hyperlink" Target="https://www.ncbi.nlm.nih.gov/Taxonomy/Browser/wwwtax.cgi?id=252671" TargetMode="External"/><Relationship Id="rId99" Type="http://schemas.openxmlformats.org/officeDocument/2006/relationships/hyperlink" Target="https://www.ncbi.nlm.nih.gov/Taxonomy/Browser/wwwtax.cgi?id=1962980" TargetMode="External"/><Relationship Id="rId122" Type="http://schemas.openxmlformats.org/officeDocument/2006/relationships/hyperlink" Target="https://trace.ncbi.nlm.nih.gov/Traces/sra/sra.cgi?view=run_browser&amp;run=SRR9964709" TargetMode="External"/><Relationship Id="rId164" Type="http://schemas.openxmlformats.org/officeDocument/2006/relationships/hyperlink" Target="https://doi.org/10.1186/s12915-019-0643-7" TargetMode="External"/><Relationship Id="rId371" Type="http://schemas.openxmlformats.org/officeDocument/2006/relationships/hyperlink" Target="https://www.ncbi.nlm.nih.gov/Taxonomy/Browser/wwwtax.cgi?id=1843192" TargetMode="External"/><Relationship Id="rId427" Type="http://schemas.openxmlformats.org/officeDocument/2006/relationships/hyperlink" Target="https://trace.ncbi.nlm.nih.gov/Traces/sra/sra.cgi?view=run_browser&amp;run=SRR000363" TargetMode="External"/><Relationship Id="rId469" Type="http://schemas.openxmlformats.org/officeDocument/2006/relationships/hyperlink" Target="https://trace.ncbi.nlm.nih.gov/Traces/sra/sra.cgi?view=run_browser&amp;run=SRR1033637" TargetMode="External"/><Relationship Id="rId634" Type="http://schemas.openxmlformats.org/officeDocument/2006/relationships/hyperlink" Target="https://doi.org/10.1038/s41559-019-0833-2" TargetMode="External"/><Relationship Id="rId676" Type="http://schemas.openxmlformats.org/officeDocument/2006/relationships/hyperlink" Target="https://doi.org/10.1038/s41559-019-0833-2" TargetMode="External"/><Relationship Id="rId26" Type="http://schemas.openxmlformats.org/officeDocument/2006/relationships/hyperlink" Target="https://www.ncbi.nlm.nih.gov/Taxonomy/Browser/wwwtax.cgi?id=6145" TargetMode="External"/><Relationship Id="rId231" Type="http://schemas.openxmlformats.org/officeDocument/2006/relationships/hyperlink" Target="https://www.ncbi.nlm.nih.gov/Taxonomy/Browser/wwwtax.cgi?id=12993" TargetMode="External"/><Relationship Id="rId273" Type="http://schemas.openxmlformats.org/officeDocument/2006/relationships/hyperlink" Target="https://www.ncbi.nlm.nih.gov/Taxonomy/Browser/wwwtax.cgi?id=1193083" TargetMode="External"/><Relationship Id="rId329" Type="http://schemas.openxmlformats.org/officeDocument/2006/relationships/hyperlink" Target="https://trace.ncbi.nlm.nih.gov/Traces/sra/sra.cgi?view=run_browser&amp;run=SRR7983774" TargetMode="External"/><Relationship Id="rId480" Type="http://schemas.openxmlformats.org/officeDocument/2006/relationships/hyperlink" Target="https://www.ncbi.nlm.nih.gov/Taxonomy/Browser/wwwtax.cgi?id=2790655" TargetMode="External"/><Relationship Id="rId536" Type="http://schemas.openxmlformats.org/officeDocument/2006/relationships/hyperlink" Target="https://trace.ncbi.nlm.nih.gov/Traces/sra/sra.cgi?view=run_browser&amp;run=ERR3015012" TargetMode="External"/><Relationship Id="rId701" Type="http://schemas.openxmlformats.org/officeDocument/2006/relationships/hyperlink" Target="https://trace.ncbi.nlm.nih.gov/Traces/sra/sra.cgi?view=run_browser&amp;run=ERR3015067" TargetMode="External"/><Relationship Id="rId68" Type="http://schemas.openxmlformats.org/officeDocument/2006/relationships/hyperlink" Target="https://www.ncbi.nlm.nih.gov/Taxonomy/Browser/wwwtax.cgi?id=1962980" TargetMode="External"/><Relationship Id="rId133" Type="http://schemas.openxmlformats.org/officeDocument/2006/relationships/hyperlink" Target="https://scicrunch.org/resources/Any/search?q=SCR_011848&amp;l=SCR_011848" TargetMode="External"/><Relationship Id="rId175" Type="http://schemas.openxmlformats.org/officeDocument/2006/relationships/hyperlink" Target="https://www.ncbi.nlm.nih.gov/Taxonomy/Browser/wwwtax.cgi?id=321803" TargetMode="External"/><Relationship Id="rId340" Type="http://schemas.openxmlformats.org/officeDocument/2006/relationships/hyperlink" Target="https://www.ncbi.nlm.nih.gov/Taxonomy/Browser/wwwtax.cgi?id=686687" TargetMode="External"/><Relationship Id="rId578" Type="http://schemas.openxmlformats.org/officeDocument/2006/relationships/hyperlink" Target="https://trace.ncbi.nlm.nih.gov/Traces/sra/sra.cgi?view=run_browser&amp;run=ERR3015026" TargetMode="External"/><Relationship Id="rId743" Type="http://schemas.openxmlformats.org/officeDocument/2006/relationships/hyperlink" Target="https://trace.ncbi.nlm.nih.gov/Traces/sra/sra.cgi?view=run_browser&amp;run=ERR3015081" TargetMode="External"/><Relationship Id="rId200" Type="http://schemas.openxmlformats.org/officeDocument/2006/relationships/hyperlink" Target="https://www.ncbi.nlm.nih.gov/Taxonomy/Browser/wwwtax.cgi?id=499914" TargetMode="External"/><Relationship Id="rId382" Type="http://schemas.openxmlformats.org/officeDocument/2006/relationships/hyperlink" Target="https://www.ncbi.nlm.nih.gov/Taxonomy/Browser/wwwtax.cgi?id=6088" TargetMode="External"/><Relationship Id="rId438" Type="http://schemas.openxmlformats.org/officeDocument/2006/relationships/hyperlink" Target="https://doi.org/10.1038/nature08830" TargetMode="External"/><Relationship Id="rId603" Type="http://schemas.openxmlformats.org/officeDocument/2006/relationships/hyperlink" Target="https://www.ncbi.nlm.nih.gov/Taxonomy/Browser/wwwtax.cgi?id=252671" TargetMode="External"/><Relationship Id="rId645" Type="http://schemas.openxmlformats.org/officeDocument/2006/relationships/hyperlink" Target="https://www.ncbi.nlm.nih.gov/Taxonomy/Browser/wwwtax.cgi?id=252671" TargetMode="External"/><Relationship Id="rId687" Type="http://schemas.openxmlformats.org/officeDocument/2006/relationships/hyperlink" Target="https://www.ncbi.nlm.nih.gov/Taxonomy/Browser/wwwtax.cgi?id=252671" TargetMode="External"/><Relationship Id="rId242" Type="http://schemas.openxmlformats.org/officeDocument/2006/relationships/hyperlink" Target="https://doi.org/10.1093/gigascience/giz069" TargetMode="External"/><Relationship Id="rId284" Type="http://schemas.openxmlformats.org/officeDocument/2006/relationships/hyperlink" Target="https://trace.ncbi.nlm.nih.gov/Traces/sra/sra.cgi?view=run_browser&amp;run=SRR5168107" TargetMode="External"/><Relationship Id="rId491" Type="http://schemas.openxmlformats.org/officeDocument/2006/relationships/hyperlink" Target="https://trace.ncbi.nlm.nih.gov/Traces/sra/sra.cgi?view=run_browser&amp;run=ERR3014964" TargetMode="External"/><Relationship Id="rId505" Type="http://schemas.openxmlformats.org/officeDocument/2006/relationships/hyperlink" Target="https://doi.org/10.1038/s41559-019-0833-2" TargetMode="External"/><Relationship Id="rId712" Type="http://schemas.openxmlformats.org/officeDocument/2006/relationships/hyperlink" Target="https://doi.org/10.1038/s41559-019-0833-2" TargetMode="External"/><Relationship Id="rId37" Type="http://schemas.openxmlformats.org/officeDocument/2006/relationships/hyperlink" Target="https://scicrunch.org/resources/Any/search?q=SCR_011848&amp;l=SCR_011848" TargetMode="External"/><Relationship Id="rId79" Type="http://schemas.openxmlformats.org/officeDocument/2006/relationships/hyperlink" Target="https://doi.org/10.1038/s41559-018-0719-8" TargetMode="External"/><Relationship Id="rId102" Type="http://schemas.openxmlformats.org/officeDocument/2006/relationships/hyperlink" Target="https://www.ncbi.nlm.nih.gov/Taxonomy/Browser/wwwtax.cgi?id=2039479" TargetMode="External"/><Relationship Id="rId144" Type="http://schemas.openxmlformats.org/officeDocument/2006/relationships/hyperlink" Target="https://trace.ncbi.nlm.nih.gov/Traces/sra/sra.cgi?view=run_browser&amp;run=SRR11648167" TargetMode="External"/><Relationship Id="rId547" Type="http://schemas.openxmlformats.org/officeDocument/2006/relationships/hyperlink" Target="https://doi.org/10.1038/s41559-019-0833-2" TargetMode="External"/><Relationship Id="rId589" Type="http://schemas.openxmlformats.org/officeDocument/2006/relationships/hyperlink" Target="https://doi.org/10.1038/s41559-019-0833-2" TargetMode="External"/><Relationship Id="rId754" Type="http://schemas.openxmlformats.org/officeDocument/2006/relationships/hyperlink" Target="https://doi.org/10.1038/s41559-019-0833-2" TargetMode="External"/><Relationship Id="rId90" Type="http://schemas.openxmlformats.org/officeDocument/2006/relationships/hyperlink" Target="https://www.ncbi.nlm.nih.gov/Taxonomy/Browser/wwwtax.cgi?id=1962980" TargetMode="External"/><Relationship Id="rId186" Type="http://schemas.openxmlformats.org/officeDocument/2006/relationships/hyperlink" Target="https://doi.org/10.1038/s41467-020-16801-9" TargetMode="External"/><Relationship Id="rId351" Type="http://schemas.openxmlformats.org/officeDocument/2006/relationships/hyperlink" Target="https://www.ncbi.nlm.nih.gov/Taxonomy/Browser/wwwtax.cgi?id=685043" TargetMode="External"/><Relationship Id="rId393" Type="http://schemas.openxmlformats.org/officeDocument/2006/relationships/hyperlink" Target="https://doi.org/10.1534/g3.120.401411" TargetMode="External"/><Relationship Id="rId407" Type="http://schemas.openxmlformats.org/officeDocument/2006/relationships/hyperlink" Target="https://www.ncbi.nlm.nih.gov/Taxonomy/Browser/wwwtax.cgi?id=6087" TargetMode="External"/><Relationship Id="rId449" Type="http://schemas.openxmlformats.org/officeDocument/2006/relationships/hyperlink" Target="https://www.ncbi.nlm.nih.gov/Taxonomy/Browser/wwwtax.cgi?id=6087" TargetMode="External"/><Relationship Id="rId614" Type="http://schemas.openxmlformats.org/officeDocument/2006/relationships/hyperlink" Target="https://trace.ncbi.nlm.nih.gov/Traces/sra/sra.cgi?view=run_browser&amp;run=ERR3015038" TargetMode="External"/><Relationship Id="rId656" Type="http://schemas.openxmlformats.org/officeDocument/2006/relationships/hyperlink" Target="https://trace.ncbi.nlm.nih.gov/Traces/sra/sra.cgi?view=run_browser&amp;run=ERR3015052" TargetMode="External"/><Relationship Id="rId211" Type="http://schemas.openxmlformats.org/officeDocument/2006/relationships/hyperlink" Target="https://scicrunch.org/resources/Any/search?q=SCR_011848&amp;l=SCR_011848" TargetMode="External"/><Relationship Id="rId253" Type="http://schemas.openxmlformats.org/officeDocument/2006/relationships/hyperlink" Target="https://doi.org/10.1093/gigascience/giz069" TargetMode="External"/><Relationship Id="rId295" Type="http://schemas.openxmlformats.org/officeDocument/2006/relationships/hyperlink" Target="https://doi.org/10.1093/gigascience/giz069" TargetMode="External"/><Relationship Id="rId309" Type="http://schemas.openxmlformats.org/officeDocument/2006/relationships/hyperlink" Target="https://www.ncbi.nlm.nih.gov/Taxonomy/Browser/wwwtax.cgi?id=1193083" TargetMode="External"/><Relationship Id="rId460" Type="http://schemas.openxmlformats.org/officeDocument/2006/relationships/hyperlink" Target="https://trace.ncbi.nlm.nih.gov/Traces/sra/sra.cgi?view=run_browser&amp;run=SRR000374" TargetMode="External"/><Relationship Id="rId516" Type="http://schemas.openxmlformats.org/officeDocument/2006/relationships/hyperlink" Target="https://www.ncbi.nlm.nih.gov/Taxonomy/Browser/wwwtax.cgi?id=252671" TargetMode="External"/><Relationship Id="rId698" Type="http://schemas.openxmlformats.org/officeDocument/2006/relationships/hyperlink" Target="https://trace.ncbi.nlm.nih.gov/Traces/sra/sra.cgi?view=run_browser&amp;run=ERR3015066" TargetMode="External"/><Relationship Id="rId48" Type="http://schemas.openxmlformats.org/officeDocument/2006/relationships/hyperlink" Target="https://trace.ncbi.nlm.nih.gov/Traces/sra/sra.cgi?view=run_browser&amp;run=SRR7992489" TargetMode="External"/><Relationship Id="rId113" Type="http://schemas.openxmlformats.org/officeDocument/2006/relationships/hyperlink" Target="https://trace.ncbi.nlm.nih.gov/Traces/sra/sra.cgi?view=run_browser&amp;run=SRR7908727" TargetMode="External"/><Relationship Id="rId320" Type="http://schemas.openxmlformats.org/officeDocument/2006/relationships/hyperlink" Target="https://doi.org/10.1038/s41559-019-0853-y" TargetMode="External"/><Relationship Id="rId558" Type="http://schemas.openxmlformats.org/officeDocument/2006/relationships/hyperlink" Target="https://www.ncbi.nlm.nih.gov/Taxonomy/Browser/wwwtax.cgi?id=252671" TargetMode="External"/><Relationship Id="rId723" Type="http://schemas.openxmlformats.org/officeDocument/2006/relationships/hyperlink" Target="https://www.ncbi.nlm.nih.gov/Taxonomy/Browser/wwwtax.cgi?id=252671" TargetMode="External"/><Relationship Id="rId155" Type="http://schemas.openxmlformats.org/officeDocument/2006/relationships/hyperlink" Target="https://doi.org/10.1038/s41467-020-16801-9" TargetMode="External"/><Relationship Id="rId197" Type="http://schemas.openxmlformats.org/officeDocument/2006/relationships/hyperlink" Target="https://doi.org/10.1038/s41467-020-16801-9" TargetMode="External"/><Relationship Id="rId362" Type="http://schemas.openxmlformats.org/officeDocument/2006/relationships/hyperlink" Target="https://trace.ncbi.nlm.nih.gov/Traces/sra/sra.cgi?view=run_browser&amp;run=ERR2216066" TargetMode="External"/><Relationship Id="rId418" Type="http://schemas.openxmlformats.org/officeDocument/2006/relationships/hyperlink" Target="https://trace.ncbi.nlm.nih.gov/Traces/sra/sra.cgi?view=run_browser&amp;run=SRR000360" TargetMode="External"/><Relationship Id="rId625" Type="http://schemas.openxmlformats.org/officeDocument/2006/relationships/hyperlink" Target="https://doi.org/10.1038/s41559-019-0833-2" TargetMode="External"/><Relationship Id="rId222" Type="http://schemas.openxmlformats.org/officeDocument/2006/relationships/hyperlink" Target="https://www.ncbi.nlm.nih.gov/Taxonomy/Browser/wwwtax.cgi?id=114796" TargetMode="External"/><Relationship Id="rId264" Type="http://schemas.openxmlformats.org/officeDocument/2006/relationships/hyperlink" Target="https://www.ncbi.nlm.nih.gov/Taxonomy/Browser/wwwtax.cgi?id=1193083" TargetMode="External"/><Relationship Id="rId471" Type="http://schemas.openxmlformats.org/officeDocument/2006/relationships/hyperlink" Target="https://www.ncbi.nlm.nih.gov/Taxonomy/Browser/wwwtax.cgi?mode=Info&amp;id=264074" TargetMode="External"/><Relationship Id="rId667" Type="http://schemas.openxmlformats.org/officeDocument/2006/relationships/hyperlink" Target="https://doi.org/10.1038/s41559-019-0833-2" TargetMode="External"/><Relationship Id="rId17" Type="http://schemas.openxmlformats.org/officeDocument/2006/relationships/hyperlink" Target="https://scicrunch.org/resources/Any/search?q=SCR_011848&amp;l=SCR_011848" TargetMode="External"/><Relationship Id="rId59" Type="http://schemas.openxmlformats.org/officeDocument/2006/relationships/hyperlink" Target="https://www.ncbi.nlm.nih.gov/Taxonomy/Browser/wwwtax.cgi?id=1962980" TargetMode="External"/><Relationship Id="rId124" Type="http://schemas.openxmlformats.org/officeDocument/2006/relationships/hyperlink" Target="https://doi.org/10.3389/fgene.2020.00535" TargetMode="External"/><Relationship Id="rId527" Type="http://schemas.openxmlformats.org/officeDocument/2006/relationships/hyperlink" Target="https://trace.ncbi.nlm.nih.gov/Traces/sra/sra.cgi?view=run_browser&amp;run=ERR3015009" TargetMode="External"/><Relationship Id="rId569" Type="http://schemas.openxmlformats.org/officeDocument/2006/relationships/hyperlink" Target="https://trace.ncbi.nlm.nih.gov/Traces/sra/sra.cgi?view=run_browser&amp;run=ERR3015023" TargetMode="External"/><Relationship Id="rId734" Type="http://schemas.openxmlformats.org/officeDocument/2006/relationships/hyperlink" Target="https://trace.ncbi.nlm.nih.gov/Traces/sra/sra.cgi?view=run_browser&amp;run=ERR3015078" TargetMode="External"/><Relationship Id="rId70" Type="http://schemas.openxmlformats.org/officeDocument/2006/relationships/hyperlink" Target="https://trace.ncbi.nlm.nih.gov/Traces/sra/sra.cgi?view=run_browser&amp;run=SRR7866923" TargetMode="External"/><Relationship Id="rId166" Type="http://schemas.openxmlformats.org/officeDocument/2006/relationships/hyperlink" Target="https://www.ncbi.nlm.nih.gov/Taxonomy/Browser/wwwtax.cgi?id=321803" TargetMode="External"/><Relationship Id="rId331" Type="http://schemas.openxmlformats.org/officeDocument/2006/relationships/hyperlink" Target="https://www.ncbi.nlm.nih.gov/Taxonomy/Browser/wwwtax.cgi?id=686327" TargetMode="External"/><Relationship Id="rId373" Type="http://schemas.openxmlformats.org/officeDocument/2006/relationships/hyperlink" Target="https://trace.ncbi.nlm.nih.gov/Traces/sra/sra.cgi?view=run_browser&amp;run=SRR3986370" TargetMode="External"/><Relationship Id="rId429" Type="http://schemas.openxmlformats.org/officeDocument/2006/relationships/hyperlink" Target="https://doi.org/10.1038/nature08830" TargetMode="External"/><Relationship Id="rId580" Type="http://schemas.openxmlformats.org/officeDocument/2006/relationships/hyperlink" Target="https://doi.org/10.1038/s41559-019-0833-2" TargetMode="External"/><Relationship Id="rId636" Type="http://schemas.openxmlformats.org/officeDocument/2006/relationships/hyperlink" Target="https://www.ncbi.nlm.nih.gov/Taxonomy/Browser/wwwtax.cgi?id=252671" TargetMode="External"/><Relationship Id="rId1" Type="http://schemas.openxmlformats.org/officeDocument/2006/relationships/hyperlink" Target="https://www.ncbi.nlm.nih.gov/Taxonomy/" TargetMode="External"/><Relationship Id="rId233" Type="http://schemas.openxmlformats.org/officeDocument/2006/relationships/hyperlink" Target="https://trace.ncbi.nlm.nih.gov/Traces/sra/sra.cgi?view=run_browser&amp;run=ERR2228271" TargetMode="External"/><Relationship Id="rId440" Type="http://schemas.openxmlformats.org/officeDocument/2006/relationships/hyperlink" Target="https://www.ncbi.nlm.nih.gov/Taxonomy/Browser/wwwtax.cgi?id=6087" TargetMode="External"/><Relationship Id="rId678" Type="http://schemas.openxmlformats.org/officeDocument/2006/relationships/hyperlink" Target="https://www.ncbi.nlm.nih.gov/Taxonomy/Browser/wwwtax.cgi?id=252671" TargetMode="External"/><Relationship Id="rId28" Type="http://schemas.openxmlformats.org/officeDocument/2006/relationships/hyperlink" Target="https://trace.ncbi.nlm.nih.gov/Traces/sra/sra.cgi?view=run_browser&amp;run=SRR7992476" TargetMode="External"/><Relationship Id="rId275" Type="http://schemas.openxmlformats.org/officeDocument/2006/relationships/hyperlink" Target="https://trace.ncbi.nlm.nih.gov/Traces/sra/sra.cgi?view=run_browser&amp;run=SRR5168104" TargetMode="External"/><Relationship Id="rId300" Type="http://schemas.openxmlformats.org/officeDocument/2006/relationships/hyperlink" Target="https://www.ncbi.nlm.nih.gov/Taxonomy/Browser/wwwtax.cgi?id=1193083" TargetMode="External"/><Relationship Id="rId482" Type="http://schemas.openxmlformats.org/officeDocument/2006/relationships/hyperlink" Target="https://www.ncbi.nlm.nih.gov/Taxonomy/Browser/wwwtax.cgi?id=2790655" TargetMode="External"/><Relationship Id="rId538" Type="http://schemas.openxmlformats.org/officeDocument/2006/relationships/hyperlink" Target="https://doi.org/10.1038/s41559-019-0833-2" TargetMode="External"/><Relationship Id="rId703" Type="http://schemas.openxmlformats.org/officeDocument/2006/relationships/hyperlink" Target="https://doi.org/10.1038/s41559-019-0833-2" TargetMode="External"/><Relationship Id="rId745" Type="http://schemas.openxmlformats.org/officeDocument/2006/relationships/hyperlink" Target="https://doi.org/10.1038/s41559-019-0833-2" TargetMode="External"/><Relationship Id="rId81" Type="http://schemas.openxmlformats.org/officeDocument/2006/relationships/hyperlink" Target="https://www.ncbi.nlm.nih.gov/Taxonomy/Browser/wwwtax.cgi?id=1962980" TargetMode="External"/><Relationship Id="rId135" Type="http://schemas.openxmlformats.org/officeDocument/2006/relationships/hyperlink" Target="https://doi.org/10.1038/s41467-020-16801-9" TargetMode="External"/><Relationship Id="rId177" Type="http://schemas.openxmlformats.org/officeDocument/2006/relationships/hyperlink" Target="https://trace.ncbi.nlm.nih.gov/Traces/sra/sra.cgi?view=run_browser&amp;run=SRR6298211" TargetMode="External"/><Relationship Id="rId342" Type="http://schemas.openxmlformats.org/officeDocument/2006/relationships/hyperlink" Target="https://scicrunch.org/resources/Any/search?q=SCR_011848&amp;l=SCR_011848" TargetMode="External"/><Relationship Id="rId384" Type="http://schemas.openxmlformats.org/officeDocument/2006/relationships/hyperlink" Target="https://trace.ncbi.nlm.nih.gov/Traces/sra/sra.cgi?view=run_browser&amp;run=SRR6364634" TargetMode="External"/><Relationship Id="rId591" Type="http://schemas.openxmlformats.org/officeDocument/2006/relationships/hyperlink" Target="https://www.ncbi.nlm.nih.gov/Taxonomy/Browser/wwwtax.cgi?id=252671" TargetMode="External"/><Relationship Id="rId605" Type="http://schemas.openxmlformats.org/officeDocument/2006/relationships/hyperlink" Target="https://trace.ncbi.nlm.nih.gov/Traces/sra/sra.cgi?view=run_browser&amp;run=ERR3015035" TargetMode="External"/><Relationship Id="rId202" Type="http://schemas.openxmlformats.org/officeDocument/2006/relationships/hyperlink" Target="https://trace.ncbi.nlm.nih.gov/Traces/sra/sra.cgi?view=run_browser&amp;run=SRR11638252" TargetMode="External"/><Relationship Id="rId244" Type="http://schemas.openxmlformats.org/officeDocument/2006/relationships/hyperlink" Target="https://scicrunch.org/resources/Any/search?q=SCR_011848&amp;l=SCR_011848" TargetMode="External"/><Relationship Id="rId647" Type="http://schemas.openxmlformats.org/officeDocument/2006/relationships/hyperlink" Target="https://trace.ncbi.nlm.nih.gov/Traces/sra/sra.cgi?view=run_browser&amp;run=ERR3015049" TargetMode="External"/><Relationship Id="rId689" Type="http://schemas.openxmlformats.org/officeDocument/2006/relationships/hyperlink" Target="https://trace.ncbi.nlm.nih.gov/Traces/sra/sra.cgi?view=run_browser&amp;run=ERR3015063" TargetMode="External"/><Relationship Id="rId39" Type="http://schemas.openxmlformats.org/officeDocument/2006/relationships/hyperlink" Target="https://doi.org/10.1038/s41559-019-0853-y" TargetMode="External"/><Relationship Id="rId286" Type="http://schemas.openxmlformats.org/officeDocument/2006/relationships/hyperlink" Target="https://doi.org/10.1093/gigascience/giz069" TargetMode="External"/><Relationship Id="rId451" Type="http://schemas.openxmlformats.org/officeDocument/2006/relationships/hyperlink" Target="https://trace.ncbi.nlm.nih.gov/Traces/sra/sra.cgi?view=run_browser&amp;run=SRR000371" TargetMode="External"/><Relationship Id="rId493" Type="http://schemas.openxmlformats.org/officeDocument/2006/relationships/hyperlink" Target="https://doi.org/10.1038/s41559-019-0833-2" TargetMode="External"/><Relationship Id="rId507" Type="http://schemas.openxmlformats.org/officeDocument/2006/relationships/hyperlink" Target="https://www.ncbi.nlm.nih.gov/Taxonomy/Browser/wwwtax.cgi?id=252671" TargetMode="External"/><Relationship Id="rId549" Type="http://schemas.openxmlformats.org/officeDocument/2006/relationships/hyperlink" Target="https://www.ncbi.nlm.nih.gov/Taxonomy/Browser/wwwtax.cgi?id=252671" TargetMode="External"/><Relationship Id="rId714" Type="http://schemas.openxmlformats.org/officeDocument/2006/relationships/hyperlink" Target="https://www.ncbi.nlm.nih.gov/Taxonomy/Browser/wwwtax.cgi?id=252671" TargetMode="External"/><Relationship Id="rId756" Type="http://schemas.openxmlformats.org/officeDocument/2006/relationships/hyperlink" Target="https://www.ncbi.nlm.nih.gov/Taxonomy/Browser/wwwtax.cgi?id=252671" TargetMode="External"/><Relationship Id="rId50" Type="http://schemas.openxmlformats.org/officeDocument/2006/relationships/hyperlink" Target="https://www.ncbi.nlm.nih.gov/Taxonomy/Browser/wwwtax.cgi?id=6145" TargetMode="External"/><Relationship Id="rId104" Type="http://schemas.openxmlformats.org/officeDocument/2006/relationships/hyperlink" Target="https://www.ncbi.nlm.nih.gov/Taxonomy/Browser/wwwtax.cgi?id=2039479" TargetMode="External"/><Relationship Id="rId146" Type="http://schemas.openxmlformats.org/officeDocument/2006/relationships/hyperlink" Target="https://www.ncbi.nlm.nih.gov/Taxonomy/Browser/wwwtax.cgi?id=128131" TargetMode="External"/><Relationship Id="rId188" Type="http://schemas.openxmlformats.org/officeDocument/2006/relationships/hyperlink" Target="https://www.ncbi.nlm.nih.gov/Taxonomy/Browser/wwwtax.cgi?id=499914" TargetMode="External"/><Relationship Id="rId311" Type="http://schemas.openxmlformats.org/officeDocument/2006/relationships/hyperlink" Target="https://trace.ncbi.nlm.nih.gov/Traces/sra/sra.cgi?view=run_browser&amp;run=SRR5168116" TargetMode="External"/><Relationship Id="rId353" Type="http://schemas.openxmlformats.org/officeDocument/2006/relationships/hyperlink" Target="https://doi.org/10.1093/gigascience/giz069" TargetMode="External"/><Relationship Id="rId395" Type="http://schemas.openxmlformats.org/officeDocument/2006/relationships/hyperlink" Target="https://doi.org/10.1534/g3.120.401411" TargetMode="External"/><Relationship Id="rId409" Type="http://schemas.openxmlformats.org/officeDocument/2006/relationships/hyperlink" Target="https://trace.ncbi.nlm.nih.gov/Traces/sra/sra.cgi?view=run_browser&amp;run=SRR000357" TargetMode="External"/><Relationship Id="rId560" Type="http://schemas.openxmlformats.org/officeDocument/2006/relationships/hyperlink" Target="https://trace.ncbi.nlm.nih.gov/Traces/sra/sra.cgi?view=run_browser&amp;run=ERR3015020" TargetMode="External"/><Relationship Id="rId92" Type="http://schemas.openxmlformats.org/officeDocument/2006/relationships/hyperlink" Target="https://trace.ncbi.nlm.nih.gov/Traces/sra/sra.cgi?view=run_browser&amp;run=SRR7889282" TargetMode="External"/><Relationship Id="rId213" Type="http://schemas.openxmlformats.org/officeDocument/2006/relationships/hyperlink" Target="https://www.ncbi.nlm.nih.gov/Taxonomy/Browser/wwwtax.cgi?id=499914" TargetMode="External"/><Relationship Id="rId420" Type="http://schemas.openxmlformats.org/officeDocument/2006/relationships/hyperlink" Target="https://doi.org/10.1038/nature08830" TargetMode="External"/><Relationship Id="rId616" Type="http://schemas.openxmlformats.org/officeDocument/2006/relationships/hyperlink" Target="https://doi.org/10.1038/s41559-019-0833-2" TargetMode="External"/><Relationship Id="rId658" Type="http://schemas.openxmlformats.org/officeDocument/2006/relationships/hyperlink" Target="https://doi.org/10.1038/s41559-019-0833-2" TargetMode="External"/><Relationship Id="rId255" Type="http://schemas.openxmlformats.org/officeDocument/2006/relationships/hyperlink" Target="https://www.ncbi.nlm.nih.gov/Taxonomy/Browser/wwwtax.cgi?id=1193083" TargetMode="External"/><Relationship Id="rId297" Type="http://schemas.openxmlformats.org/officeDocument/2006/relationships/hyperlink" Target="https://www.ncbi.nlm.nih.gov/Taxonomy/Browser/wwwtax.cgi?id=1193083" TargetMode="External"/><Relationship Id="rId462" Type="http://schemas.openxmlformats.org/officeDocument/2006/relationships/hyperlink" Target="https://www.ncbi.nlm.nih.gov/Taxonomy/Browser/wwwtax.cgi?id=6087" TargetMode="External"/><Relationship Id="rId518" Type="http://schemas.openxmlformats.org/officeDocument/2006/relationships/hyperlink" Target="https://trace.ncbi.nlm.nih.gov/Traces/sra/sra.cgi?view=run_browser&amp;run=ERR3014973" TargetMode="External"/><Relationship Id="rId725" Type="http://schemas.openxmlformats.org/officeDocument/2006/relationships/hyperlink" Target="https://trace.ncbi.nlm.nih.gov/Traces/sra/sra.cgi?view=run_browser&amp;run=ERR3015075" TargetMode="External"/><Relationship Id="rId115" Type="http://schemas.openxmlformats.org/officeDocument/2006/relationships/hyperlink" Target="https://trace.ncbi.nlm.nih.gov/Traces/sra/sra.cgi?view=run_browser&amp;run=SRR11537591" TargetMode="External"/><Relationship Id="rId157" Type="http://schemas.openxmlformats.org/officeDocument/2006/relationships/hyperlink" Target="https://scicrunch.org/resources/Any/search?q=SCR_011848&amp;l=SCR_011848" TargetMode="External"/><Relationship Id="rId322" Type="http://schemas.openxmlformats.org/officeDocument/2006/relationships/hyperlink" Target="https://scicrunch.org/resources/Any/search?q=SCR_011848&amp;l=SCR_011848" TargetMode="External"/><Relationship Id="rId364" Type="http://schemas.openxmlformats.org/officeDocument/2006/relationships/hyperlink" Target="https://www.ncbi.nlm.nih.gov/Taxonomy/Browser/wwwtax.cgi?id=1843192" TargetMode="External"/><Relationship Id="rId61" Type="http://schemas.openxmlformats.org/officeDocument/2006/relationships/hyperlink" Target="https://trace.ncbi.nlm.nih.gov/Traces/sra/sra.cgi?view=run_browser&amp;run=SRR8040394" TargetMode="External"/><Relationship Id="rId199" Type="http://schemas.openxmlformats.org/officeDocument/2006/relationships/hyperlink" Target="https://scicrunch.org/resources/Any/search?q=SCR_011848&amp;l=SCR_011848" TargetMode="External"/><Relationship Id="rId571" Type="http://schemas.openxmlformats.org/officeDocument/2006/relationships/hyperlink" Target="https://doi.org/10.1038/s41559-019-0833-2" TargetMode="External"/><Relationship Id="rId627" Type="http://schemas.openxmlformats.org/officeDocument/2006/relationships/hyperlink" Target="https://www.ncbi.nlm.nih.gov/Taxonomy/Browser/wwwtax.cgi?id=252671" TargetMode="External"/><Relationship Id="rId669" Type="http://schemas.openxmlformats.org/officeDocument/2006/relationships/hyperlink" Target="https://www.ncbi.nlm.nih.gov/Taxonomy/Browser/wwwtax.cgi?id=252671" TargetMode="External"/><Relationship Id="rId19" Type="http://schemas.openxmlformats.org/officeDocument/2006/relationships/hyperlink" Target="https://doi.org/10.1038/s41559-019-0853-y" TargetMode="External"/><Relationship Id="rId224" Type="http://schemas.openxmlformats.org/officeDocument/2006/relationships/hyperlink" Target="https://www.ncbi.nlm.nih.gov/Taxonomy/Browser/wwwtax.cgi?id=114796" TargetMode="External"/><Relationship Id="rId266" Type="http://schemas.openxmlformats.org/officeDocument/2006/relationships/hyperlink" Target="https://trace.ncbi.nlm.nih.gov/Traces/sra/sra.cgi?view=run_browser&amp;run=SRR8885062" TargetMode="External"/><Relationship Id="rId431" Type="http://schemas.openxmlformats.org/officeDocument/2006/relationships/hyperlink" Target="https://www.ncbi.nlm.nih.gov/Taxonomy/Browser/wwwtax.cgi?id=6087" TargetMode="External"/><Relationship Id="rId473" Type="http://schemas.openxmlformats.org/officeDocument/2006/relationships/hyperlink" Target="https://www.ncbi.nlm.nih.gov/Taxonomy/Browser/wwwtax.cgi?mode=Info&amp;id=264074" TargetMode="External"/><Relationship Id="rId529" Type="http://schemas.openxmlformats.org/officeDocument/2006/relationships/hyperlink" Target="https://doi.org/10.1038/s41559-019-0833-2" TargetMode="External"/><Relationship Id="rId680" Type="http://schemas.openxmlformats.org/officeDocument/2006/relationships/hyperlink" Target="https://trace.ncbi.nlm.nih.gov/Traces/sra/sra.cgi?view=run_browser&amp;run=ERR3015060" TargetMode="External"/><Relationship Id="rId736" Type="http://schemas.openxmlformats.org/officeDocument/2006/relationships/hyperlink" Target="https://doi.org/10.1038/s41559-019-0833-2" TargetMode="External"/><Relationship Id="rId30" Type="http://schemas.openxmlformats.org/officeDocument/2006/relationships/hyperlink" Target="https://www.ncbi.nlm.nih.gov/Taxonomy/Browser/wwwtax.cgi?id=6145" TargetMode="External"/><Relationship Id="rId126" Type="http://schemas.openxmlformats.org/officeDocument/2006/relationships/hyperlink" Target="https://www.ncbi.nlm.nih.gov/Taxonomy/Browser/wwwtax.cgi?id=6148" TargetMode="External"/><Relationship Id="rId168" Type="http://schemas.openxmlformats.org/officeDocument/2006/relationships/hyperlink" Target="https://trace.ncbi.nlm.nih.gov/Traces/sra/sra.cgi?view=run_browser&amp;run=SRR6298208" TargetMode="External"/><Relationship Id="rId333" Type="http://schemas.openxmlformats.org/officeDocument/2006/relationships/hyperlink" Target="https://trace.ncbi.nlm.nih.gov/Traces/sra/sra.cgi?view=run_browser&amp;run=SRR7983775" TargetMode="External"/><Relationship Id="rId540" Type="http://schemas.openxmlformats.org/officeDocument/2006/relationships/hyperlink" Target="https://www.ncbi.nlm.nih.gov/Taxonomy/Browser/wwwtax.cgi?id=252671" TargetMode="External"/><Relationship Id="rId72" Type="http://schemas.openxmlformats.org/officeDocument/2006/relationships/hyperlink" Target="https://doi.org/10.1038/s41559-018-0719-8" TargetMode="External"/><Relationship Id="rId375" Type="http://schemas.openxmlformats.org/officeDocument/2006/relationships/hyperlink" Target="https://trace.ncbi.nlm.nih.gov/Traces/sra/sra.cgi?view=run_browser&amp;run=SRR7276314" TargetMode="External"/><Relationship Id="rId582" Type="http://schemas.openxmlformats.org/officeDocument/2006/relationships/hyperlink" Target="https://www.ncbi.nlm.nih.gov/Taxonomy/Browser/wwwtax.cgi?id=252671" TargetMode="External"/><Relationship Id="rId638" Type="http://schemas.openxmlformats.org/officeDocument/2006/relationships/hyperlink" Target="https://trace.ncbi.nlm.nih.gov/Traces/sra/sra.cgi?view=run_browser&amp;run=ERR3015046" TargetMode="External"/><Relationship Id="rId3" Type="http://schemas.openxmlformats.org/officeDocument/2006/relationships/hyperlink" Target="https://doi.org/10.1038/s41559-019-0853-y" TargetMode="External"/><Relationship Id="rId235" Type="http://schemas.openxmlformats.org/officeDocument/2006/relationships/hyperlink" Target="https://doi.org/10.1073/pnas.1017351108" TargetMode="External"/><Relationship Id="rId277" Type="http://schemas.openxmlformats.org/officeDocument/2006/relationships/hyperlink" Target="https://doi.org/10.1093/gigascience/giz069" TargetMode="External"/><Relationship Id="rId400" Type="http://schemas.openxmlformats.org/officeDocument/2006/relationships/hyperlink" Target="https://www.ncbi.nlm.nih.gov/Taxonomy/Browser/wwwtax.cgi?id=6082" TargetMode="External"/><Relationship Id="rId442" Type="http://schemas.openxmlformats.org/officeDocument/2006/relationships/hyperlink" Target="https://trace.ncbi.nlm.nih.gov/Traces/sra/sra.cgi?view=run_browser&amp;run=SRR000368" TargetMode="External"/><Relationship Id="rId484" Type="http://schemas.openxmlformats.org/officeDocument/2006/relationships/hyperlink" Target="https://doi.org/10.1038/s41559-019-0833-2" TargetMode="External"/><Relationship Id="rId705" Type="http://schemas.openxmlformats.org/officeDocument/2006/relationships/hyperlink" Target="https://www.ncbi.nlm.nih.gov/Taxonomy/Browser/wwwtax.cgi?id=252671" TargetMode="External"/><Relationship Id="rId137" Type="http://schemas.openxmlformats.org/officeDocument/2006/relationships/hyperlink" Target="https://scicrunch.org/resources/Any/search?q=SCR_011848&amp;l=SCR_011848" TargetMode="External"/><Relationship Id="rId302" Type="http://schemas.openxmlformats.org/officeDocument/2006/relationships/hyperlink" Target="https://trace.ncbi.nlm.nih.gov/Traces/sra/sra.cgi?view=run_browser&amp;run=SRR5168113" TargetMode="External"/><Relationship Id="rId344" Type="http://schemas.openxmlformats.org/officeDocument/2006/relationships/hyperlink" Target="https://trace.ncbi.nlm.nih.gov/Traces/sra/sra.cgi?view=run_browser&amp;run=SRR11530700" TargetMode="External"/><Relationship Id="rId691" Type="http://schemas.openxmlformats.org/officeDocument/2006/relationships/hyperlink" Target="https://doi.org/10.1038/s41559-019-0833-2" TargetMode="External"/><Relationship Id="rId747" Type="http://schemas.openxmlformats.org/officeDocument/2006/relationships/hyperlink" Target="https://www.ncbi.nlm.nih.gov/Taxonomy/Browser/wwwtax.cgi?id=252671" TargetMode="External"/><Relationship Id="rId41" Type="http://schemas.openxmlformats.org/officeDocument/2006/relationships/hyperlink" Target="https://scicrunch.org/resources/Any/search?q=SCR_011848&amp;l=SCR_011848" TargetMode="External"/><Relationship Id="rId83" Type="http://schemas.openxmlformats.org/officeDocument/2006/relationships/hyperlink" Target="https://trace.ncbi.nlm.nih.gov/Traces/sra/sra.cgi?view=run_browser&amp;run=SRR7889280" TargetMode="External"/><Relationship Id="rId179" Type="http://schemas.openxmlformats.org/officeDocument/2006/relationships/hyperlink" Target="https://doi.org/10.1186/s12915-019-0643-7" TargetMode="External"/><Relationship Id="rId386" Type="http://schemas.openxmlformats.org/officeDocument/2006/relationships/hyperlink" Target="https://www.ncbi.nlm.nih.gov/Taxonomy/Browser/wwwtax.cgi?id=6082" TargetMode="External"/><Relationship Id="rId551" Type="http://schemas.openxmlformats.org/officeDocument/2006/relationships/hyperlink" Target="https://trace.ncbi.nlm.nih.gov/Traces/sra/sra.cgi?view=run_browser&amp;run=ERR3015017" TargetMode="External"/><Relationship Id="rId593" Type="http://schemas.openxmlformats.org/officeDocument/2006/relationships/hyperlink" Target="https://trace.ncbi.nlm.nih.gov/Traces/sra/sra.cgi?view=run_browser&amp;run=ERR3015031" TargetMode="External"/><Relationship Id="rId607" Type="http://schemas.openxmlformats.org/officeDocument/2006/relationships/hyperlink" Target="https://doi.org/10.1038/s41559-019-0833-2" TargetMode="External"/><Relationship Id="rId649" Type="http://schemas.openxmlformats.org/officeDocument/2006/relationships/hyperlink" Target="https://doi.org/10.1038/s41559-019-0833-2" TargetMode="External"/><Relationship Id="rId190" Type="http://schemas.openxmlformats.org/officeDocument/2006/relationships/hyperlink" Target="https://trace.ncbi.nlm.nih.gov/Traces/sra/sra.cgi?view=run_browser&amp;run=SRR11678130" TargetMode="External"/><Relationship Id="rId204" Type="http://schemas.openxmlformats.org/officeDocument/2006/relationships/hyperlink" Target="https://www.ncbi.nlm.nih.gov/Taxonomy/Browser/wwwtax.cgi?id=499914" TargetMode="External"/><Relationship Id="rId246" Type="http://schemas.openxmlformats.org/officeDocument/2006/relationships/hyperlink" Target="https://www.ncbi.nlm.nih.gov/Taxonomy/Browser/wwwtax.cgi?id=12993" TargetMode="External"/><Relationship Id="rId288" Type="http://schemas.openxmlformats.org/officeDocument/2006/relationships/hyperlink" Target="https://www.ncbi.nlm.nih.gov/Taxonomy/Browser/wwwtax.cgi?id=1193083" TargetMode="External"/><Relationship Id="rId411" Type="http://schemas.openxmlformats.org/officeDocument/2006/relationships/hyperlink" Target="https://doi.org/10.1038/nature08830" TargetMode="External"/><Relationship Id="rId453" Type="http://schemas.openxmlformats.org/officeDocument/2006/relationships/hyperlink" Target="https://doi.org/10.1038/nature08830" TargetMode="External"/><Relationship Id="rId509" Type="http://schemas.openxmlformats.org/officeDocument/2006/relationships/hyperlink" Target="https://trace.ncbi.nlm.nih.gov/Traces/sra/sra.cgi?view=run_browser&amp;run=ERR3014970" TargetMode="External"/><Relationship Id="rId660" Type="http://schemas.openxmlformats.org/officeDocument/2006/relationships/hyperlink" Target="https://www.ncbi.nlm.nih.gov/Taxonomy/Browser/wwwtax.cgi?id=252671" TargetMode="External"/><Relationship Id="rId106" Type="http://schemas.openxmlformats.org/officeDocument/2006/relationships/hyperlink" Target="https://www.ncbi.nlm.nih.gov/Taxonomy/Browser/wwwtax.cgi?id=2039479" TargetMode="External"/><Relationship Id="rId313" Type="http://schemas.openxmlformats.org/officeDocument/2006/relationships/hyperlink" Target="https://www.ncbi.nlm.nih.gov/Taxonomy/Browser/wwwtax.cgi?mode=Info&amp;id=655441" TargetMode="External"/><Relationship Id="rId495" Type="http://schemas.openxmlformats.org/officeDocument/2006/relationships/hyperlink" Target="https://www.ncbi.nlm.nih.gov/Taxonomy/Browser/wwwtax.cgi?id=252671" TargetMode="External"/><Relationship Id="rId716" Type="http://schemas.openxmlformats.org/officeDocument/2006/relationships/hyperlink" Target="https://trace.ncbi.nlm.nih.gov/Traces/sra/sra.cgi?view=run_browser&amp;run=ERR3015072" TargetMode="External"/><Relationship Id="rId758" Type="http://schemas.openxmlformats.org/officeDocument/2006/relationships/hyperlink" Target="https://trace.ncbi.nlm.nih.gov/Traces/sra/sra.cgi?view=run_browser&amp;run=ERR3015086" TargetMode="External"/><Relationship Id="rId10" Type="http://schemas.openxmlformats.org/officeDocument/2006/relationships/hyperlink" Target="https://www.ncbi.nlm.nih.gov/Taxonomy/Browser/wwwtax.cgi?id=6145" TargetMode="External"/><Relationship Id="rId52" Type="http://schemas.openxmlformats.org/officeDocument/2006/relationships/hyperlink" Target="https://doi.org/10.1038/s41559-019-0853-y" TargetMode="External"/><Relationship Id="rId94" Type="http://schemas.openxmlformats.org/officeDocument/2006/relationships/hyperlink" Target="https://doi.org/10.1038/s41559-018-0719-8" TargetMode="External"/><Relationship Id="rId148" Type="http://schemas.openxmlformats.org/officeDocument/2006/relationships/hyperlink" Target="https://trace.ncbi.nlm.nih.gov/Traces/sra/?run=SRR11648174" TargetMode="External"/><Relationship Id="rId355" Type="http://schemas.openxmlformats.org/officeDocument/2006/relationships/hyperlink" Target="https://scicrunch.org/resources/Any/search?q=SCR_011848&amp;l=SCR_011848" TargetMode="External"/><Relationship Id="rId397" Type="http://schemas.openxmlformats.org/officeDocument/2006/relationships/hyperlink" Target="https://www.ncbi.nlm.nih.gov/Taxonomy/Browser/wwwtax.cgi?id=6082" TargetMode="External"/><Relationship Id="rId520" Type="http://schemas.openxmlformats.org/officeDocument/2006/relationships/hyperlink" Target="https://doi.org/10.1038/s41559-019-0833-2" TargetMode="External"/><Relationship Id="rId562" Type="http://schemas.openxmlformats.org/officeDocument/2006/relationships/hyperlink" Target="https://doi.org/10.1038/s41559-019-0833-2" TargetMode="External"/><Relationship Id="rId618" Type="http://schemas.openxmlformats.org/officeDocument/2006/relationships/hyperlink" Target="https://www.ncbi.nlm.nih.gov/Taxonomy/Browser/wwwtax.cgi?id=252671" TargetMode="External"/><Relationship Id="rId215" Type="http://schemas.openxmlformats.org/officeDocument/2006/relationships/hyperlink" Target="https://trace.ncbi.nlm.nih.gov/Traces/sra/sra.cgi?view=run_browser&amp;run=SRR8617500" TargetMode="External"/><Relationship Id="rId257" Type="http://schemas.openxmlformats.org/officeDocument/2006/relationships/hyperlink" Target="https://trace.ncbi.nlm.nih.gov/Traces/sra/sra.cgi?view=run_browser&amp;run=SRR9087751" TargetMode="External"/><Relationship Id="rId422" Type="http://schemas.openxmlformats.org/officeDocument/2006/relationships/hyperlink" Target="https://www.ncbi.nlm.nih.gov/Taxonomy/Browser/wwwtax.cgi?id=6087" TargetMode="External"/><Relationship Id="rId464" Type="http://schemas.openxmlformats.org/officeDocument/2006/relationships/hyperlink" Target="https://www.ncbi.nlm.nih.gov/Taxonomy/Browser/wwwtax.cgi?id=6087"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ncbi.nlm.nih.gov/Traces/wgs/RQOL01?display=contigs" TargetMode="External"/><Relationship Id="rId299" Type="http://schemas.openxmlformats.org/officeDocument/2006/relationships/hyperlink" Target="https://www.ncbi.nlm.nih.gov/Traces/wgs/PJUU01?display=contigs" TargetMode="External"/><Relationship Id="rId303" Type="http://schemas.openxmlformats.org/officeDocument/2006/relationships/hyperlink" Target="https://www.ncbi.nlm.nih.gov/assembly/GCA_000219015.1" TargetMode="External"/><Relationship Id="rId21" Type="http://schemas.openxmlformats.org/officeDocument/2006/relationships/hyperlink" Target="https://www.ncbi.nlm.nih.gov/assembly/GCA_004194395.1" TargetMode="External"/><Relationship Id="rId42" Type="http://schemas.openxmlformats.org/officeDocument/2006/relationships/hyperlink" Target="https://www.ncbi.nlm.nih.gov/bioproject/PRJNA493278" TargetMode="External"/><Relationship Id="rId63" Type="http://schemas.openxmlformats.org/officeDocument/2006/relationships/hyperlink" Target="https://www.ncbi.nlm.nih.gov/Taxonomy/Browser/wwwtax.cgi?id=2039481" TargetMode="External"/><Relationship Id="rId84" Type="http://schemas.openxmlformats.org/officeDocument/2006/relationships/hyperlink" Target="https://www.ncbi.nlm.nih.gov/assembly/GCA_014526335.1" TargetMode="External"/><Relationship Id="rId138" Type="http://schemas.openxmlformats.org/officeDocument/2006/relationships/hyperlink" Target="https://www.ncbi.nlm.nih.gov/assembly/GCA_013076305.1/" TargetMode="External"/><Relationship Id="rId159" Type="http://schemas.openxmlformats.org/officeDocument/2006/relationships/hyperlink" Target="https://www.ncbi.nlm.nih.gov/nuccore/2030222901" TargetMode="External"/><Relationship Id="rId324" Type="http://schemas.openxmlformats.org/officeDocument/2006/relationships/hyperlink" Target="https://www.ncbi.nlm.nih.gov/genome/browse/" TargetMode="External"/><Relationship Id="rId345" Type="http://schemas.openxmlformats.org/officeDocument/2006/relationships/hyperlink" Target="https://www.ncbi.nlm.nih.gov/assembly/GCA_902728285.1" TargetMode="External"/><Relationship Id="rId170" Type="http://schemas.openxmlformats.org/officeDocument/2006/relationships/hyperlink" Target="https://www.ncbi.nlm.nih.gov/genome/67386" TargetMode="External"/><Relationship Id="rId191" Type="http://schemas.openxmlformats.org/officeDocument/2006/relationships/hyperlink" Target="https://www.ncbi.nlm.nih.gov/assembly/GCA_010016025.1" TargetMode="External"/><Relationship Id="rId205" Type="http://schemas.openxmlformats.org/officeDocument/2006/relationships/hyperlink" Target="https://www.ncbi.nlm.nih.gov/bioproject/PRJNA494059/" TargetMode="External"/><Relationship Id="rId226" Type="http://schemas.openxmlformats.org/officeDocument/2006/relationships/hyperlink" Target="https://www.ncbi.nlm.nih.gov/Taxonomy/Browser/wwwtax.cgi?id=685043" TargetMode="External"/><Relationship Id="rId247" Type="http://schemas.openxmlformats.org/officeDocument/2006/relationships/hyperlink" Target="https://www.ncbi.nlm.nih.gov/assembly/GCA_003687565.1/" TargetMode="External"/><Relationship Id="rId107" Type="http://schemas.openxmlformats.org/officeDocument/2006/relationships/hyperlink" Target="https://www.ncbi.nlm.nih.gov/assembly/GCA_013076295.1/" TargetMode="External"/><Relationship Id="rId268" Type="http://schemas.openxmlformats.org/officeDocument/2006/relationships/hyperlink" Target="https://www.ncbi.nlm.nih.gov/Taxonomy/Browser/wwwtax.cgi?id=6088" TargetMode="External"/><Relationship Id="rId289" Type="http://schemas.openxmlformats.org/officeDocument/2006/relationships/hyperlink" Target="https://www.ncbi.nlm.nih.gov/assembly/GCA_004118115.1" TargetMode="External"/><Relationship Id="rId11" Type="http://schemas.openxmlformats.org/officeDocument/2006/relationships/hyperlink" Target="https://www.ncbi.nlm.nih.gov/genome/8060" TargetMode="External"/><Relationship Id="rId32" Type="http://schemas.openxmlformats.org/officeDocument/2006/relationships/hyperlink" Target="https://davidadlergold.faculty.ucdavis.edu/jellyfish/" TargetMode="External"/><Relationship Id="rId53" Type="http://schemas.openxmlformats.org/officeDocument/2006/relationships/hyperlink" Target="https://www.ncbi.nlm.nih.gov/genome/%2096488" TargetMode="External"/><Relationship Id="rId74" Type="http://schemas.openxmlformats.org/officeDocument/2006/relationships/hyperlink" Target="https://www.ncbi.nlm.nih.gov/assembly/GCA_009936425.1" TargetMode="External"/><Relationship Id="rId128" Type="http://schemas.openxmlformats.org/officeDocument/2006/relationships/hyperlink" Target="https://www.ncbi.nlm.nih.gov/bioproject/PRJNA415234" TargetMode="External"/><Relationship Id="rId149" Type="http://schemas.openxmlformats.org/officeDocument/2006/relationships/hyperlink" Target="https://www.ncbi.nlm.nih.gov/Taxonomy/Browser/wwwtax.cgi?id=114796" TargetMode="External"/><Relationship Id="rId314" Type="http://schemas.openxmlformats.org/officeDocument/2006/relationships/hyperlink" Target="https://www.ncbi.nlm.nih.gov/Taxonomy/Browser/wwwtax.cgi?id=6087" TargetMode="External"/><Relationship Id="rId335" Type="http://schemas.openxmlformats.org/officeDocument/2006/relationships/hyperlink" Target="https://www.ncbi.nlm.nih.gov/biosample/SAMN15589955" TargetMode="External"/><Relationship Id="rId356" Type="http://schemas.openxmlformats.org/officeDocument/2006/relationships/comments" Target="../comments3.xml"/><Relationship Id="rId5" Type="http://schemas.openxmlformats.org/officeDocument/2006/relationships/hyperlink" Target="https://ftp.ncbi.nlm.nih.gov/genomes/all/GCA/004/194/415/GCA_004194415.1_ABSv1/GCA_004194415.1_ABSv1_assembly_stats.txt" TargetMode="External"/><Relationship Id="rId95" Type="http://schemas.openxmlformats.org/officeDocument/2006/relationships/hyperlink" Target="https://www.ncbi.nlm.nih.gov/assembly/GCA_012295145.1" TargetMode="External"/><Relationship Id="rId160" Type="http://schemas.openxmlformats.org/officeDocument/2006/relationships/hyperlink" Target="https://www.ncbi.nlm.nih.gov/Traces/wgs/WIPJ01?display=contigs" TargetMode="External"/><Relationship Id="rId181" Type="http://schemas.openxmlformats.org/officeDocument/2006/relationships/hyperlink" Target="https://www.ncbi.nlm.nih.gov/assembly/GCA_008930755.1/" TargetMode="External"/><Relationship Id="rId216" Type="http://schemas.openxmlformats.org/officeDocument/2006/relationships/hyperlink" Target="https://www.ncbi.nlm.nih.gov/assembly/GCA_010016065.1/" TargetMode="External"/><Relationship Id="rId237" Type="http://schemas.openxmlformats.org/officeDocument/2006/relationships/hyperlink" Target="https://www.ncbi.nlm.nih.gov/nuccore/OFHS00000000.1/" TargetMode="External"/><Relationship Id="rId258" Type="http://schemas.openxmlformats.org/officeDocument/2006/relationships/hyperlink" Target="https://www.ncbi.nlm.nih.gov/Taxonomy/Browser/wwwtax.cgi?mode=Info&amp;id=340365" TargetMode="External"/><Relationship Id="rId279" Type="http://schemas.openxmlformats.org/officeDocument/2006/relationships/hyperlink" Target="https://www.ncbi.nlm.nih.gov/biosample/SAMN09635813/" TargetMode="External"/><Relationship Id="rId22" Type="http://schemas.openxmlformats.org/officeDocument/2006/relationships/hyperlink" Target="https://www.ncbi.nlm.nih.gov/Taxonomy/Browser/wwwtax.cgi?id=2496131" TargetMode="External"/><Relationship Id="rId43" Type="http://schemas.openxmlformats.org/officeDocument/2006/relationships/hyperlink" Target="https://www.ncbi.nlm.nih.gov/nuccore/1823552088" TargetMode="External"/><Relationship Id="rId64" Type="http://schemas.openxmlformats.org/officeDocument/2006/relationships/hyperlink" Target="https://www.ncbi.nlm.nih.gov/nuccore/JAADKT000000000.1/" TargetMode="External"/><Relationship Id="rId118" Type="http://schemas.openxmlformats.org/officeDocument/2006/relationships/hyperlink" Target="https://www.ncbi.nlm.nih.gov/Taxonomy/Browser/wwwtax.cgi?id=321803" TargetMode="External"/><Relationship Id="rId139" Type="http://schemas.openxmlformats.org/officeDocument/2006/relationships/hyperlink" Target="https://www.ncbi.nlm.nih.gov/Taxonomy/Browser/wwwtax.cgi?id=499914" TargetMode="External"/><Relationship Id="rId290" Type="http://schemas.openxmlformats.org/officeDocument/2006/relationships/hyperlink" Target="https://www.ncbi.nlm.nih.gov/assembly/GCA_004118115.1" TargetMode="External"/><Relationship Id="rId304" Type="http://schemas.openxmlformats.org/officeDocument/2006/relationships/hyperlink" Target="https://www.ncbi.nlm.nih.gov/bioproject/PRJNA12876/" TargetMode="External"/><Relationship Id="rId325" Type="http://schemas.openxmlformats.org/officeDocument/2006/relationships/hyperlink" Target="https://www.ncbi.nlm.nih.gov/bioproject/PRJNA12876/" TargetMode="External"/><Relationship Id="rId346" Type="http://schemas.openxmlformats.org/officeDocument/2006/relationships/hyperlink" Target="https://www.ncbi.nlm.nih.gov/bioproject/PRJEB35696/" TargetMode="External"/><Relationship Id="rId85" Type="http://schemas.openxmlformats.org/officeDocument/2006/relationships/hyperlink" Target="https://www.ncbi.nlm.nih.gov/bioproject/?term=PRJNA658826" TargetMode="External"/><Relationship Id="rId150" Type="http://schemas.openxmlformats.org/officeDocument/2006/relationships/hyperlink" Target="https://www.ncbi.nlm.nih.gov/assembly/GCA_018155075.1/" TargetMode="External"/><Relationship Id="rId171" Type="http://schemas.openxmlformats.org/officeDocument/2006/relationships/hyperlink" Target="https://www.ncbi.nlm.nih.gov/bioproject/PRJEB23739" TargetMode="External"/><Relationship Id="rId192" Type="http://schemas.openxmlformats.org/officeDocument/2006/relationships/hyperlink" Target="https://www.ncbi.nlm.nih.gov/bioproject/?term=PRJNA493613" TargetMode="External"/><Relationship Id="rId206" Type="http://schemas.openxmlformats.org/officeDocument/2006/relationships/hyperlink" Target="https://www.ncbi.nlm.nih.gov/biosample/SAMN10219777/" TargetMode="External"/><Relationship Id="rId227" Type="http://schemas.openxmlformats.org/officeDocument/2006/relationships/hyperlink" Target="https://www.ncbi.nlm.nih.gov/bioproject/PRJNA676141/" TargetMode="External"/><Relationship Id="rId248" Type="http://schemas.openxmlformats.org/officeDocument/2006/relationships/hyperlink" Target="https://www.ncbi.nlm.nih.gov/assembly/GCA_003687565.1/" TargetMode="External"/><Relationship Id="rId269" Type="http://schemas.openxmlformats.org/officeDocument/2006/relationships/hyperlink" Target="https://www.ncbi.nlm.nih.gov/nuccore/PJUT00000000.1/" TargetMode="External"/><Relationship Id="rId12" Type="http://schemas.openxmlformats.org/officeDocument/2006/relationships/hyperlink" Target="https://www.ncbi.nlm.nih.gov/bioproject/PRJNA494057/" TargetMode="External"/><Relationship Id="rId33" Type="http://schemas.openxmlformats.org/officeDocument/2006/relationships/hyperlink" Target="https://www.ncbi.nlm.nih.gov/Taxonomy/Browser/wwwtax.cgi?id=1962980" TargetMode="External"/><Relationship Id="rId108" Type="http://schemas.openxmlformats.org/officeDocument/2006/relationships/hyperlink" Target="https://www.ncbi.nlm.nih.gov/assembly/GCA_013076295.1/" TargetMode="External"/><Relationship Id="rId129" Type="http://schemas.openxmlformats.org/officeDocument/2006/relationships/hyperlink" Target="https://www.ncbi.nlm.nih.gov/nuccore/1529714497" TargetMode="External"/><Relationship Id="rId280" Type="http://schemas.openxmlformats.org/officeDocument/2006/relationships/hyperlink" Target="https://www.ncbi.nlm.nih.gov/assembly/GCA_014706445.1" TargetMode="External"/><Relationship Id="rId315" Type="http://schemas.openxmlformats.org/officeDocument/2006/relationships/hyperlink" Target="https://www.nature.com/articles/nature08830" TargetMode="External"/><Relationship Id="rId336" Type="http://schemas.openxmlformats.org/officeDocument/2006/relationships/hyperlink" Target="https://www.ncbi.nlm.nih.gov/Taxonomy/Browser/wwwtax.cgi?id=35630" TargetMode="External"/><Relationship Id="rId54" Type="http://schemas.openxmlformats.org/officeDocument/2006/relationships/hyperlink" Target="https://www.ncbi.nlm.nih.gov/bioproject/PRJNA493291" TargetMode="External"/><Relationship Id="rId75" Type="http://schemas.openxmlformats.org/officeDocument/2006/relationships/hyperlink" Target="https://www.ncbi.nlm.nih.gov/Taxonomy/Browser/wwwtax.cgi?id=880219" TargetMode="External"/><Relationship Id="rId96" Type="http://schemas.openxmlformats.org/officeDocument/2006/relationships/hyperlink" Target="https://www.ncbi.nlm.nih.gov/assembly/GCA_012295145.1" TargetMode="External"/><Relationship Id="rId140" Type="http://schemas.openxmlformats.org/officeDocument/2006/relationships/hyperlink" Target="https://www.ncbi.nlm.nih.gov/nuccore/SWAQ00000000.1/" TargetMode="External"/><Relationship Id="rId161" Type="http://schemas.openxmlformats.org/officeDocument/2006/relationships/hyperlink" Target="https://www.ncbi.nlm.nih.gov/Taxonomy/Browser/wwwtax.cgi?id=12993" TargetMode="External"/><Relationship Id="rId182" Type="http://schemas.openxmlformats.org/officeDocument/2006/relationships/hyperlink" Target="https://www.ncbi.nlm.nih.gov/Taxonomy/Browser/wwwtax.cgi?id=1193083" TargetMode="External"/><Relationship Id="rId217" Type="http://schemas.openxmlformats.org/officeDocument/2006/relationships/hyperlink" Target="https://www.ncbi.nlm.nih.gov/bioproject/PRJNA493611/" TargetMode="External"/><Relationship Id="rId6" Type="http://schemas.openxmlformats.org/officeDocument/2006/relationships/hyperlink" Target="https://www.ncbi.nlm.nih.gov/assembly/GCA_004194415.1/" TargetMode="External"/><Relationship Id="rId238" Type="http://schemas.openxmlformats.org/officeDocument/2006/relationships/hyperlink" Target="https://www.ncbi.nlm.nih.gov/genome/69462" TargetMode="External"/><Relationship Id="rId259" Type="http://schemas.openxmlformats.org/officeDocument/2006/relationships/hyperlink" Target="https://www.ncbi.nlm.nih.gov/bioproject/PRJNA551768/" TargetMode="External"/><Relationship Id="rId23" Type="http://schemas.openxmlformats.org/officeDocument/2006/relationships/hyperlink" Target="https://www.ncbi.nlm.nih.gov/nuccore/REGL00000000.1/" TargetMode="External"/><Relationship Id="rId119" Type="http://schemas.openxmlformats.org/officeDocument/2006/relationships/hyperlink" Target="http://dx.doi.org/10.1186/s12915-019-0643-7" TargetMode="External"/><Relationship Id="rId270" Type="http://schemas.openxmlformats.org/officeDocument/2006/relationships/hyperlink" Target="https://www.ncbi.nlm.nih.gov/genome/8393" TargetMode="External"/><Relationship Id="rId291" Type="http://schemas.openxmlformats.org/officeDocument/2006/relationships/hyperlink" Target="https://www.ncbi.nlm.nih.gov/bioproject/PRJNA419866/" TargetMode="External"/><Relationship Id="rId305" Type="http://schemas.openxmlformats.org/officeDocument/2006/relationships/hyperlink" Target="https://www.ncbi.nlm.nih.gov/biosample/SAMN00000081/" TargetMode="External"/><Relationship Id="rId326" Type="http://schemas.openxmlformats.org/officeDocument/2006/relationships/hyperlink" Target="https://www.ncbi.nlm.nih.gov/nuccore/ACZU00000000.1/" TargetMode="External"/><Relationship Id="rId347" Type="http://schemas.openxmlformats.org/officeDocument/2006/relationships/hyperlink" Target="https://www.ncbi.nlm.nih.gov/biosample/SAMEA6473874/" TargetMode="External"/><Relationship Id="rId44" Type="http://schemas.openxmlformats.org/officeDocument/2006/relationships/hyperlink" Target="https://www.ncbi.nlm.nih.gov/Traces/wgs/JAABKL01?display=contigs" TargetMode="External"/><Relationship Id="rId65" Type="http://schemas.openxmlformats.org/officeDocument/2006/relationships/hyperlink" Target="https://www.ncbi.nlm.nih.gov/genome/88489" TargetMode="External"/><Relationship Id="rId86" Type="http://schemas.openxmlformats.org/officeDocument/2006/relationships/hyperlink" Target="https://www.ncbi.nlm.nih.gov/biosample/?term=SAMN15890707" TargetMode="External"/><Relationship Id="rId130" Type="http://schemas.openxmlformats.org/officeDocument/2006/relationships/hyperlink" Target="https://www.ncbi.nlm.nih.gov/Traces/wgs/PEDN01?display=contigs" TargetMode="External"/><Relationship Id="rId151" Type="http://schemas.openxmlformats.org/officeDocument/2006/relationships/hyperlink" Target="https://www.ncbi.nlm.nih.gov/assembly/GCA_018155075.1/" TargetMode="External"/><Relationship Id="rId172" Type="http://schemas.openxmlformats.org/officeDocument/2006/relationships/hyperlink" Target="https://www.ncbi.nlm.nih.gov/nuccore/1350385322" TargetMode="External"/><Relationship Id="rId193" Type="http://schemas.openxmlformats.org/officeDocument/2006/relationships/hyperlink" Target="https://www.ncbi.nlm.nih.gov/biosample/?term=SAMN10138046" TargetMode="External"/><Relationship Id="rId207" Type="http://schemas.openxmlformats.org/officeDocument/2006/relationships/hyperlink" Target="https://www.ncbi.nlm.nih.gov/assembly/GCA_003991215.1/" TargetMode="External"/><Relationship Id="rId228" Type="http://schemas.openxmlformats.org/officeDocument/2006/relationships/hyperlink" Target="https://www.ncbi.nlm.nih.gov/biosample/SAMN16755383/" TargetMode="External"/><Relationship Id="rId249" Type="http://schemas.openxmlformats.org/officeDocument/2006/relationships/hyperlink" Target="https://www.ncbi.nlm.nih.gov/bioproject/PRJNA335818/" TargetMode="External"/><Relationship Id="rId13" Type="http://schemas.openxmlformats.org/officeDocument/2006/relationships/hyperlink" Target="https://www.ncbi.nlm.nih.gov/nuccore/REGM00000000.1/" TargetMode="External"/><Relationship Id="rId109" Type="http://schemas.openxmlformats.org/officeDocument/2006/relationships/hyperlink" Target="https://www.ncbi.nlm.nih.gov/bioproject/?term=PRJNA505074" TargetMode="External"/><Relationship Id="rId260" Type="http://schemas.openxmlformats.org/officeDocument/2006/relationships/hyperlink" Target="https://www.ncbi.nlm.nih.gov/biosample/SAMN12165722" TargetMode="External"/><Relationship Id="rId281" Type="http://schemas.openxmlformats.org/officeDocument/2006/relationships/hyperlink" Target="https://www.ncbi.nlm.nih.gov/Taxonomy/Browser/wwwtax.cgi?id=6082" TargetMode="External"/><Relationship Id="rId316" Type="http://schemas.openxmlformats.org/officeDocument/2006/relationships/hyperlink" Target="https://www.ncbi.nlm.nih.gov/assembly/GCA_000004095.1" TargetMode="External"/><Relationship Id="rId337" Type="http://schemas.openxmlformats.org/officeDocument/2006/relationships/hyperlink" Target="https://www.ncbi.nlm.nih.gov/bioproject/326948" TargetMode="External"/><Relationship Id="rId34" Type="http://schemas.openxmlformats.org/officeDocument/2006/relationships/hyperlink" Target="https://www.ncbi.nlm.nih.gov/assembly/GCA_011634815.1" TargetMode="External"/><Relationship Id="rId55" Type="http://schemas.openxmlformats.org/officeDocument/2006/relationships/hyperlink" Target="https://www.ncbi.nlm.nih.gov/nuccore/1927382536" TargetMode="External"/><Relationship Id="rId76" Type="http://schemas.openxmlformats.org/officeDocument/2006/relationships/hyperlink" Target="https://www.ncbi.nlm.nih.gov/nuccore/JAACYV000000000.1/" TargetMode="External"/><Relationship Id="rId97" Type="http://schemas.openxmlformats.org/officeDocument/2006/relationships/hyperlink" Target="https://www.ncbi.nlm.nih.gov/bioproject/?term=PRJNA555711" TargetMode="External"/><Relationship Id="rId120" Type="http://schemas.openxmlformats.org/officeDocument/2006/relationships/hyperlink" Target="https://www.ncbi.nlm.nih.gov/assembly/GCA_003864495.1" TargetMode="External"/><Relationship Id="rId141" Type="http://schemas.openxmlformats.org/officeDocument/2006/relationships/hyperlink" Target="https://www.ncbi.nlm.nih.gov/genome/56778" TargetMode="External"/><Relationship Id="rId7" Type="http://schemas.openxmlformats.org/officeDocument/2006/relationships/hyperlink" Target="https://www.ncbi.nlm.nih.gov/bioproject/PRJNA494057/" TargetMode="External"/><Relationship Id="rId162" Type="http://schemas.openxmlformats.org/officeDocument/2006/relationships/hyperlink" Target="https://doi.org/10.1093/gigascience/giz069" TargetMode="External"/><Relationship Id="rId183" Type="http://schemas.openxmlformats.org/officeDocument/2006/relationships/hyperlink" Target="https://www.ncbi.nlm.nih.gov/nuccore/PUGI00000000.1/" TargetMode="External"/><Relationship Id="rId218" Type="http://schemas.openxmlformats.org/officeDocument/2006/relationships/hyperlink" Target="https://www.ncbi.nlm.nih.gov/biosample/SAMN10138045/" TargetMode="External"/><Relationship Id="rId239" Type="http://schemas.openxmlformats.org/officeDocument/2006/relationships/hyperlink" Target="https://www.ncbi.nlm.nih.gov/bioproject/PRJEB23739/" TargetMode="External"/><Relationship Id="rId250" Type="http://schemas.openxmlformats.org/officeDocument/2006/relationships/hyperlink" Target="https://www.ncbi.nlm.nih.gov/biosample/SAMN05463206/" TargetMode="External"/><Relationship Id="rId271" Type="http://schemas.openxmlformats.org/officeDocument/2006/relationships/hyperlink" Target="https://www.ncbi.nlm.nih.gov/bioproject/PRJNA419866/" TargetMode="External"/><Relationship Id="rId292" Type="http://schemas.openxmlformats.org/officeDocument/2006/relationships/hyperlink" Target="https://www.ncbi.nlm.nih.gov/biosample/SAMN08153367/" TargetMode="External"/><Relationship Id="rId306" Type="http://schemas.openxmlformats.org/officeDocument/2006/relationships/hyperlink" Target="https://www.ncbi.nlm.nih.gov/assembly/GCA_000219015.1" TargetMode="External"/><Relationship Id="rId24" Type="http://schemas.openxmlformats.org/officeDocument/2006/relationships/hyperlink" Target="https://www.ncbi.nlm.nih.gov/genome/76108" TargetMode="External"/><Relationship Id="rId45" Type="http://schemas.openxmlformats.org/officeDocument/2006/relationships/hyperlink" Target="https://www.ncbi.nlm.nih.gov/Taxonomy/Browser/wwwtax.cgi?id=2039479" TargetMode="External"/><Relationship Id="rId66" Type="http://schemas.openxmlformats.org/officeDocument/2006/relationships/hyperlink" Target="https://www.ncbi.nlm.nih.gov/bioproject/PRJNA484605/" TargetMode="External"/><Relationship Id="rId87" Type="http://schemas.openxmlformats.org/officeDocument/2006/relationships/hyperlink" Target="https://www.ncbi.nlm.nih.gov/assembly/GCA_014526335.1" TargetMode="External"/><Relationship Id="rId110" Type="http://schemas.openxmlformats.org/officeDocument/2006/relationships/hyperlink" Target="https://www.ncbi.nlm.nih.gov/biosample/?term=SAMN10410586" TargetMode="External"/><Relationship Id="rId131" Type="http://schemas.openxmlformats.org/officeDocument/2006/relationships/hyperlink" Target="https://www.ncbi.nlm.nih.gov/nuccore?term=ML133365:ML133507%5BPACC%5D" TargetMode="External"/><Relationship Id="rId327" Type="http://schemas.openxmlformats.org/officeDocument/2006/relationships/hyperlink" Target="https://www.ncbi.nlm.nih.gov/Traces/wgs/ACZU01?display=contigs" TargetMode="External"/><Relationship Id="rId348" Type="http://schemas.openxmlformats.org/officeDocument/2006/relationships/hyperlink" Target="https://www.ncbi.nlm.nih.gov/assembly/GCA_902728285.1" TargetMode="External"/><Relationship Id="rId152" Type="http://schemas.openxmlformats.org/officeDocument/2006/relationships/hyperlink" Target="https://www.ncbi.nlm.nih.gov/bioproject/PRJNA576371/" TargetMode="External"/><Relationship Id="rId173" Type="http://schemas.openxmlformats.org/officeDocument/2006/relationships/hyperlink" Target="https://www.ncbi.nlm.nih.gov/Traces/wgs/OLMO01?display=contigs" TargetMode="External"/><Relationship Id="rId194" Type="http://schemas.openxmlformats.org/officeDocument/2006/relationships/hyperlink" Target="https://www.ncbi.nlm.nih.gov/assembly/GCA_010016025.1" TargetMode="External"/><Relationship Id="rId208" Type="http://schemas.openxmlformats.org/officeDocument/2006/relationships/hyperlink" Target="https://www.ncbi.nlm.nih.gov/Taxonomy/Browser/wwwtax.cgi?id=686327" TargetMode="External"/><Relationship Id="rId229" Type="http://schemas.openxmlformats.org/officeDocument/2006/relationships/hyperlink" Target="https://www.ncbi.nlm.nih.gov/Taxonomy/Browser/wwwtax.cgi?id=1843192" TargetMode="External"/><Relationship Id="rId240" Type="http://schemas.openxmlformats.org/officeDocument/2006/relationships/hyperlink" Target="https://www.ncbi.nlm.nih.gov/nuccore/1335457622" TargetMode="External"/><Relationship Id="rId261" Type="http://schemas.openxmlformats.org/officeDocument/2006/relationships/hyperlink" Target="https://www.ncbi.nlm.nih.gov/Taxonomy/Browser/wwwtax.cgi?id=6088" TargetMode="External"/><Relationship Id="rId14" Type="http://schemas.openxmlformats.org/officeDocument/2006/relationships/hyperlink" Target="https://www.ncbi.nlm.nih.gov/Traces/wgs/REGM01?display=contigs" TargetMode="External"/><Relationship Id="rId35" Type="http://schemas.openxmlformats.org/officeDocument/2006/relationships/hyperlink" Target="https://www.ncbi.nlm.nih.gov/bioproject/PRJNA490213/" TargetMode="External"/><Relationship Id="rId56" Type="http://schemas.openxmlformats.org/officeDocument/2006/relationships/hyperlink" Target="https://www.ncbi.nlm.nih.gov/Traces/wgs/WUAR01?display=contigs" TargetMode="External"/><Relationship Id="rId77" Type="http://schemas.openxmlformats.org/officeDocument/2006/relationships/hyperlink" Target="https://www.ncbi.nlm.nih.gov/genome/86993" TargetMode="External"/><Relationship Id="rId100" Type="http://schemas.openxmlformats.org/officeDocument/2006/relationships/hyperlink" Target="https://www.ncbi.nlm.nih.gov/Taxonomy/Browser/wwwtax.cgi?id=6148" TargetMode="External"/><Relationship Id="rId282" Type="http://schemas.openxmlformats.org/officeDocument/2006/relationships/hyperlink" Target="https://www.ncbi.nlm.nih.gov/nuccore/QPEY00000000.1/" TargetMode="External"/><Relationship Id="rId317" Type="http://schemas.openxmlformats.org/officeDocument/2006/relationships/hyperlink" Target="https://www.ncbi.nlm.nih.gov/assembly/GCA_000004095.1" TargetMode="External"/><Relationship Id="rId338" Type="http://schemas.openxmlformats.org/officeDocument/2006/relationships/hyperlink" Target="https://www.ncbi.nlm.nih.gov/biosample/SAMN05294523" TargetMode="External"/><Relationship Id="rId8" Type="http://schemas.openxmlformats.org/officeDocument/2006/relationships/hyperlink" Target="https://www.ncbi.nlm.nih.gov/assembly/GCA_004194415.1/" TargetMode="External"/><Relationship Id="rId98" Type="http://schemas.openxmlformats.org/officeDocument/2006/relationships/hyperlink" Target="https://www.ncbi.nlm.nih.gov/biosample/?term=SAMN12326774" TargetMode="External"/><Relationship Id="rId121" Type="http://schemas.openxmlformats.org/officeDocument/2006/relationships/hyperlink" Target="https://www.ncbi.nlm.nih.gov/assembly/GCA_003864495.1" TargetMode="External"/><Relationship Id="rId142" Type="http://schemas.openxmlformats.org/officeDocument/2006/relationships/hyperlink" Target="https://www.ncbi.nlm.nih.gov/bioproject/?term=PRJNA505074" TargetMode="External"/><Relationship Id="rId163" Type="http://schemas.openxmlformats.org/officeDocument/2006/relationships/hyperlink" Target="https://www.ncbi.nlm.nih.gov/assembly/GCA_900291935.1" TargetMode="External"/><Relationship Id="rId184" Type="http://schemas.openxmlformats.org/officeDocument/2006/relationships/hyperlink" Target="https://www.ncbi.nlm.nih.gov/genome/14011" TargetMode="External"/><Relationship Id="rId219" Type="http://schemas.openxmlformats.org/officeDocument/2006/relationships/hyperlink" Target="https://www.ncbi.nlm.nih.gov/assembly/GCA_010016065.1/" TargetMode="External"/><Relationship Id="rId230" Type="http://schemas.openxmlformats.org/officeDocument/2006/relationships/hyperlink" Target="https://doi.org/10.1093/gigascience/giz069" TargetMode="External"/><Relationship Id="rId251" Type="http://schemas.openxmlformats.org/officeDocument/2006/relationships/hyperlink" Target="https://www.ncbi.nlm.nih.gov/assembly/GCA_003687565.1/" TargetMode="External"/><Relationship Id="rId25" Type="http://schemas.openxmlformats.org/officeDocument/2006/relationships/hyperlink" Target="https://www.ncbi.nlm.nih.gov/bioproject/PRJNA494062/" TargetMode="External"/><Relationship Id="rId46" Type="http://schemas.openxmlformats.org/officeDocument/2006/relationships/hyperlink" Target="https://www.ncbi.nlm.nih.gov/assembly/GCA_015164055.1" TargetMode="External"/><Relationship Id="rId67" Type="http://schemas.openxmlformats.org/officeDocument/2006/relationships/hyperlink" Target="https://www.ncbi.nlm.nih.gov/nuccore/1824832748" TargetMode="External"/><Relationship Id="rId272" Type="http://schemas.openxmlformats.org/officeDocument/2006/relationships/hyperlink" Target="https://www.ncbi.nlm.nih.gov/nuccore/1563328442" TargetMode="External"/><Relationship Id="rId293" Type="http://schemas.openxmlformats.org/officeDocument/2006/relationships/hyperlink" Target="https://www.ncbi.nlm.nih.gov/assembly/GCA_004118115.1" TargetMode="External"/><Relationship Id="rId307" Type="http://schemas.openxmlformats.org/officeDocument/2006/relationships/hyperlink" Target="https://www.ncbi.nlm.nih.gov/Traces/wgs/?val=ABRM01" TargetMode="External"/><Relationship Id="rId328" Type="http://schemas.openxmlformats.org/officeDocument/2006/relationships/hyperlink" Target="https://www.ncbi.nlm.nih.gov/nuccore?term=GL020027:GL040940%5BPACC%5D" TargetMode="External"/><Relationship Id="rId349" Type="http://schemas.openxmlformats.org/officeDocument/2006/relationships/hyperlink" Target="https://www.ncbi.nlm.nih.gov/Taxonomy/Browser/wwwtax.cgi?id=252671" TargetMode="External"/><Relationship Id="rId88" Type="http://schemas.openxmlformats.org/officeDocument/2006/relationships/hyperlink" Target="https://www.ncbi.nlm.nih.gov/Taxonomy/Browser/wwwtax.cgi?id=6148" TargetMode="External"/><Relationship Id="rId111" Type="http://schemas.openxmlformats.org/officeDocument/2006/relationships/hyperlink" Target="https://www.ncbi.nlm.nih.gov/assembly/GCA_013076295.1/" TargetMode="External"/><Relationship Id="rId132" Type="http://schemas.openxmlformats.org/officeDocument/2006/relationships/hyperlink" Target="https://www.ncbi.nlm.nih.gov/Taxonomy/Browser/wwwtax.cgi?id=499914" TargetMode="External"/><Relationship Id="rId153" Type="http://schemas.openxmlformats.org/officeDocument/2006/relationships/hyperlink" Target="https://www.ncbi.nlm.nih.gov/biosample/SAMN12993007/" TargetMode="External"/><Relationship Id="rId174" Type="http://schemas.openxmlformats.org/officeDocument/2006/relationships/hyperlink" Target="https://github.com/josephryan/Ohdera_et_al_2018" TargetMode="External"/><Relationship Id="rId195" Type="http://schemas.openxmlformats.org/officeDocument/2006/relationships/hyperlink" Target="https://www.ncbi.nlm.nih.gov/Taxonomy/Browser/wwwtax.cgi?mode=Info&amp;id=655441" TargetMode="External"/><Relationship Id="rId209" Type="http://schemas.openxmlformats.org/officeDocument/2006/relationships/hyperlink" Target="https://www.ncbi.nlm.nih.gov/nuccore/RDPX00000000.1/" TargetMode="External"/><Relationship Id="rId190" Type="http://schemas.openxmlformats.org/officeDocument/2006/relationships/hyperlink" Target="https://www.ncbi.nlm.nih.gov/assembly/GCA_010016025.1" TargetMode="External"/><Relationship Id="rId204" Type="http://schemas.openxmlformats.org/officeDocument/2006/relationships/hyperlink" Target="https://www.ncbi.nlm.nih.gov/assembly/GCA_003991215.1" TargetMode="External"/><Relationship Id="rId220" Type="http://schemas.openxmlformats.org/officeDocument/2006/relationships/hyperlink" Target="https://www.ncbi.nlm.nih.gov/Taxonomy/Browser/wwwtax.cgi?id=686687" TargetMode="External"/><Relationship Id="rId225" Type="http://schemas.openxmlformats.org/officeDocument/2006/relationships/hyperlink" Target="https://www.ncbi.nlm.nih.gov/Traces/wgs/JAAAKL01?display=contigs" TargetMode="External"/><Relationship Id="rId241" Type="http://schemas.openxmlformats.org/officeDocument/2006/relationships/hyperlink" Target="https://www.ncbi.nlm.nih.gov/Traces/wgs/OFHS01?display=contigs" TargetMode="External"/><Relationship Id="rId246" Type="http://schemas.openxmlformats.org/officeDocument/2006/relationships/hyperlink" Target="https://www.ncbi.nlm.nih.gov/Taxonomy/Browser/wwwtax.cgi?id=128124" TargetMode="External"/><Relationship Id="rId267" Type="http://schemas.openxmlformats.org/officeDocument/2006/relationships/hyperlink" Target="https://www.ncbi.nlm.nih.gov/assembly/GCA_004118135.1" TargetMode="External"/><Relationship Id="rId288" Type="http://schemas.openxmlformats.org/officeDocument/2006/relationships/hyperlink" Target="https://doi.org/10.1038/s41467-018-08242-2" TargetMode="External"/><Relationship Id="rId15" Type="http://schemas.openxmlformats.org/officeDocument/2006/relationships/hyperlink" Target="https://www.ncbi.nlm.nih.gov/Taxonomy/Browser/wwwtax.cgi?id=1962980" TargetMode="External"/><Relationship Id="rId36" Type="http://schemas.openxmlformats.org/officeDocument/2006/relationships/hyperlink" Target="https://www.ncbi.nlm.nih.gov/bioproject/?term=PRJNA493278" TargetMode="External"/><Relationship Id="rId57" Type="http://schemas.openxmlformats.org/officeDocument/2006/relationships/hyperlink" Target="https://www.ncbi.nlm.nih.gov/Taxonomy/Browser/wwwtax.cgi?id=2039481" TargetMode="External"/><Relationship Id="rId106" Type="http://schemas.openxmlformats.org/officeDocument/2006/relationships/hyperlink" Target="https://doi.org/10.1038/s41467-020-16801-9" TargetMode="External"/><Relationship Id="rId127" Type="http://schemas.openxmlformats.org/officeDocument/2006/relationships/hyperlink" Target="https://www.ncbi.nlm.nih.gov/genome/56798" TargetMode="External"/><Relationship Id="rId262" Type="http://schemas.openxmlformats.org/officeDocument/2006/relationships/hyperlink" Target="https://doi.org/10.1038/s41467-018-08242-2" TargetMode="External"/><Relationship Id="rId283" Type="http://schemas.openxmlformats.org/officeDocument/2006/relationships/hyperlink" Target="https://www.ncbi.nlm.nih.gov/genome/75348?genome_assembly_id=995548" TargetMode="External"/><Relationship Id="rId313" Type="http://schemas.openxmlformats.org/officeDocument/2006/relationships/hyperlink" Target="https://www.ncbi.nlm.nih.gov/nuccore?term=EQ235847:EQ261674%5BPACC%5D" TargetMode="External"/><Relationship Id="rId318" Type="http://schemas.openxmlformats.org/officeDocument/2006/relationships/hyperlink" Target="https://www.ncbi.nlm.nih.gov/bioproject/PRJNA12876/" TargetMode="External"/><Relationship Id="rId339" Type="http://schemas.openxmlformats.org/officeDocument/2006/relationships/hyperlink" Target="https://www.ncbi.nlm.nih.gov/Taxonomy/Browser/wwwtax.cgi?id=2790655" TargetMode="External"/><Relationship Id="rId10" Type="http://schemas.openxmlformats.org/officeDocument/2006/relationships/hyperlink" Target="https://www.ncbi.nlm.nih.gov/nuccore/REGM00000000.1/" TargetMode="External"/><Relationship Id="rId31" Type="http://schemas.openxmlformats.org/officeDocument/2006/relationships/hyperlink" Target="https://www.ncbi.nlm.nih.gov/genome/88142" TargetMode="External"/><Relationship Id="rId52" Type="http://schemas.openxmlformats.org/officeDocument/2006/relationships/hyperlink" Target="https://www.ncbi.nlm.nih.gov/nuccore/WUAR00000000.1/" TargetMode="External"/><Relationship Id="rId73" Type="http://schemas.openxmlformats.org/officeDocument/2006/relationships/hyperlink" Target="https://www.ncbi.nlm.nih.gov/biosample/SAMN10138028/" TargetMode="External"/><Relationship Id="rId78" Type="http://schemas.openxmlformats.org/officeDocument/2006/relationships/hyperlink" Target="https://www.ncbi.nlm.nih.gov/bioproject/PRJNA493610/" TargetMode="External"/><Relationship Id="rId94" Type="http://schemas.openxmlformats.org/officeDocument/2006/relationships/hyperlink" Target="https://doi.org/10.24272/j.issn.2095-8137.2020.258" TargetMode="External"/><Relationship Id="rId99" Type="http://schemas.openxmlformats.org/officeDocument/2006/relationships/hyperlink" Target="https://www.ncbi.nlm.nih.gov/assembly/GCA_012295145.1" TargetMode="External"/><Relationship Id="rId101" Type="http://schemas.openxmlformats.org/officeDocument/2006/relationships/hyperlink" Target="https://www.ncbi.nlm.nih.gov/nuccore/JABACM000000000.1/" TargetMode="External"/><Relationship Id="rId122" Type="http://schemas.openxmlformats.org/officeDocument/2006/relationships/hyperlink" Target="https://www.ncbi.nlm.nih.gov/bioproject/PRJNA415234/" TargetMode="External"/><Relationship Id="rId143" Type="http://schemas.openxmlformats.org/officeDocument/2006/relationships/hyperlink" Target="https://www.ncbi.nlm.nih.gov/nuccore/1841193034" TargetMode="External"/><Relationship Id="rId148" Type="http://schemas.openxmlformats.org/officeDocument/2006/relationships/hyperlink" Target="http://gigadb.org/dataset/view/id/100720" TargetMode="External"/><Relationship Id="rId164" Type="http://schemas.openxmlformats.org/officeDocument/2006/relationships/hyperlink" Target="https://www.ncbi.nlm.nih.gov/assembly/GCA_900291935.1" TargetMode="External"/><Relationship Id="rId169" Type="http://schemas.openxmlformats.org/officeDocument/2006/relationships/hyperlink" Target="https://www.ncbi.nlm.nih.gov/nuccore/OLMO00000000.1/" TargetMode="External"/><Relationship Id="rId185" Type="http://schemas.openxmlformats.org/officeDocument/2006/relationships/hyperlink" Target="https://www.ncbi.nlm.nih.gov/bioproject/PRJNA421156/" TargetMode="External"/><Relationship Id="rId334" Type="http://schemas.openxmlformats.org/officeDocument/2006/relationships/hyperlink" Target="https://www.ncbi.nlm.nih.gov/bioproject/647553" TargetMode="External"/><Relationship Id="rId350" Type="http://schemas.openxmlformats.org/officeDocument/2006/relationships/hyperlink" Target="https://www.ncbi.nlm.nih.gov/nuccore/CACVBU000000000.1/" TargetMode="External"/><Relationship Id="rId355" Type="http://schemas.openxmlformats.org/officeDocument/2006/relationships/vmlDrawing" Target="../drawings/vmlDrawing3.vml"/><Relationship Id="rId4" Type="http://schemas.openxmlformats.org/officeDocument/2006/relationships/hyperlink" Target="https://www.nature.com/articles/s41559-019-0853-y" TargetMode="External"/><Relationship Id="rId9" Type="http://schemas.openxmlformats.org/officeDocument/2006/relationships/hyperlink" Target="https://www.ncbi.nlm.nih.gov/Taxonomy/Browser/wwwtax.cgi?id=6145" TargetMode="External"/><Relationship Id="rId180" Type="http://schemas.openxmlformats.org/officeDocument/2006/relationships/hyperlink" Target="https://www.ncbi.nlm.nih.gov/biosample/?term=SAMN08133470" TargetMode="External"/><Relationship Id="rId210" Type="http://schemas.openxmlformats.org/officeDocument/2006/relationships/hyperlink" Target="https://www.ncbi.nlm.nih.gov/genome/74966" TargetMode="External"/><Relationship Id="rId215" Type="http://schemas.openxmlformats.org/officeDocument/2006/relationships/hyperlink" Target="https://www.ncbi.nlm.nih.gov/assembly/GCA_010016065.1/" TargetMode="External"/><Relationship Id="rId236" Type="http://schemas.openxmlformats.org/officeDocument/2006/relationships/hyperlink" Target="https://www.ncbi.nlm.nih.gov/Taxonomy/Browser/wwwtax.cgi?id=1843192" TargetMode="External"/><Relationship Id="rId257" Type="http://schemas.openxmlformats.org/officeDocument/2006/relationships/hyperlink" Target="https://www.ncbi.nlm.nih.gov/Traces/wgs/QQSS01?display=contigs" TargetMode="External"/><Relationship Id="rId278" Type="http://schemas.openxmlformats.org/officeDocument/2006/relationships/hyperlink" Target="https://www.ncbi.nlm.nih.gov/bioproject/PRJNA480404" TargetMode="External"/><Relationship Id="rId26" Type="http://schemas.openxmlformats.org/officeDocument/2006/relationships/hyperlink" Target="https://www.ncbi.nlm.nih.gov/nuccore/1573323704" TargetMode="External"/><Relationship Id="rId231" Type="http://schemas.openxmlformats.org/officeDocument/2006/relationships/hyperlink" Target="https://www.ncbi.nlm.nih.gov/assembly/GCA_900245855.1/" TargetMode="External"/><Relationship Id="rId252" Type="http://schemas.openxmlformats.org/officeDocument/2006/relationships/hyperlink" Target="https://www.ncbi.nlm.nih.gov/Taxonomy/Browser/wwwtax.cgi?id=128124" TargetMode="External"/><Relationship Id="rId273" Type="http://schemas.openxmlformats.org/officeDocument/2006/relationships/hyperlink" Target="https://www.ncbi.nlm.nih.gov/Traces/wgs/PJUT01?display=contigs" TargetMode="External"/><Relationship Id="rId294" Type="http://schemas.openxmlformats.org/officeDocument/2006/relationships/hyperlink" Target="https://www.ncbi.nlm.nih.gov/Taxonomy/Browser/wwwtax.cgi?id=6082" TargetMode="External"/><Relationship Id="rId308" Type="http://schemas.openxmlformats.org/officeDocument/2006/relationships/hyperlink" Target="https://www.ncbi.nlm.nih.gov/assembly/GCF_000219015.1/" TargetMode="External"/><Relationship Id="rId329" Type="http://schemas.openxmlformats.org/officeDocument/2006/relationships/hyperlink" Target="https://www.ncbi.nlm.nih.gov/Taxonomy/Browser/wwwtax.cgi?id=6087" TargetMode="External"/><Relationship Id="rId47" Type="http://schemas.openxmlformats.org/officeDocument/2006/relationships/hyperlink" Target="http://asm1516405v1/" TargetMode="External"/><Relationship Id="rId68" Type="http://schemas.openxmlformats.org/officeDocument/2006/relationships/hyperlink" Target="https://www.ncbi.nlm.nih.gov/Traces/wgs/JAADKT01?display=contigs" TargetMode="External"/><Relationship Id="rId89" Type="http://schemas.openxmlformats.org/officeDocument/2006/relationships/hyperlink" Target="https://www.ncbi.nlm.nih.gov/nuccore/JACTAT000000000.1/" TargetMode="External"/><Relationship Id="rId112" Type="http://schemas.openxmlformats.org/officeDocument/2006/relationships/hyperlink" Target="https://www.ncbi.nlm.nih.gov/Taxonomy/Browser/wwwtax.cgi?id=128131" TargetMode="External"/><Relationship Id="rId133" Type="http://schemas.openxmlformats.org/officeDocument/2006/relationships/hyperlink" Target="https://doi.org/10.1038/s41467-020-16801-9" TargetMode="External"/><Relationship Id="rId154" Type="http://schemas.openxmlformats.org/officeDocument/2006/relationships/hyperlink" Target="https://www.ncbi.nlm.nih.gov/assembly/GCA_018155075.1/" TargetMode="External"/><Relationship Id="rId175" Type="http://schemas.openxmlformats.org/officeDocument/2006/relationships/hyperlink" Target="https://www.ncbi.nlm.nih.gov/Taxonomy/Browser/wwwtax.cgi?id=1193083" TargetMode="External"/><Relationship Id="rId340" Type="http://schemas.openxmlformats.org/officeDocument/2006/relationships/hyperlink" Target="https://www.ncbi.nlm.nih.gov/bioproject/684984" TargetMode="External"/><Relationship Id="rId196" Type="http://schemas.openxmlformats.org/officeDocument/2006/relationships/hyperlink" Target="https://www.ncbi.nlm.nih.gov/nuccore/JAAAKM000000000.1/" TargetMode="External"/><Relationship Id="rId200" Type="http://schemas.openxmlformats.org/officeDocument/2006/relationships/hyperlink" Target="https://www.ncbi.nlm.nih.gov/Traces/wgs/JAAAKM01?display=contigs" TargetMode="External"/><Relationship Id="rId16" Type="http://schemas.openxmlformats.org/officeDocument/2006/relationships/hyperlink" Target="https://www.nature.com/articles/s41559-019-0853-y" TargetMode="External"/><Relationship Id="rId221" Type="http://schemas.openxmlformats.org/officeDocument/2006/relationships/hyperlink" Target="https://www.ncbi.nlm.nih.gov/nuccore/JAAAKL0000000000.1/" TargetMode="External"/><Relationship Id="rId242" Type="http://schemas.openxmlformats.org/officeDocument/2006/relationships/hyperlink" Target="https://github.com/josephryan/Ohdera_et_al_2018" TargetMode="External"/><Relationship Id="rId263" Type="http://schemas.openxmlformats.org/officeDocument/2006/relationships/hyperlink" Target="https://www.ncbi.nlm.nih.gov/assembly/GCA_004118135.1" TargetMode="External"/><Relationship Id="rId284" Type="http://schemas.openxmlformats.org/officeDocument/2006/relationships/hyperlink" Target="https://www.ncbi.nlm.nih.gov/bioproject/PRJNA480404" TargetMode="External"/><Relationship Id="rId319" Type="http://schemas.openxmlformats.org/officeDocument/2006/relationships/hyperlink" Target="https://www.ncbi.nlm.nih.gov/biosample/SAMN00000081/" TargetMode="External"/><Relationship Id="rId37" Type="http://schemas.openxmlformats.org/officeDocument/2006/relationships/hyperlink" Target="https://www.ncbi.nlm.nih.gov/biosample/?term=SAMN10133844" TargetMode="External"/><Relationship Id="rId58" Type="http://schemas.openxmlformats.org/officeDocument/2006/relationships/hyperlink" Target="https://www.ncbi.nlm.nih.gov/assembly/GCA_011763395.1" TargetMode="External"/><Relationship Id="rId79" Type="http://schemas.openxmlformats.org/officeDocument/2006/relationships/hyperlink" Target="https://www.ncbi.nlm.nih.gov/nuccore/1802445720" TargetMode="External"/><Relationship Id="rId102" Type="http://schemas.openxmlformats.org/officeDocument/2006/relationships/hyperlink" Target="https://www.ncbi.nlm.nih.gov/genome/16902" TargetMode="External"/><Relationship Id="rId123" Type="http://schemas.openxmlformats.org/officeDocument/2006/relationships/hyperlink" Target="https://www.ncbi.nlm.nih.gov/biosample/SAMN07819368/" TargetMode="External"/><Relationship Id="rId144" Type="http://schemas.openxmlformats.org/officeDocument/2006/relationships/hyperlink" Target="https://www.ncbi.nlm.nih.gov/Traces/wgs/SWAQ01?display=contigs" TargetMode="External"/><Relationship Id="rId330" Type="http://schemas.openxmlformats.org/officeDocument/2006/relationships/hyperlink" Target="https://www.ncbi.nlm.nih.gov/Taxonomy/Browser/wwwtax.cgi?id=6087" TargetMode="External"/><Relationship Id="rId90" Type="http://schemas.openxmlformats.org/officeDocument/2006/relationships/hyperlink" Target="https://www.ncbi.nlm.nih.gov/genome/16902?genome_assembly_id=986591" TargetMode="External"/><Relationship Id="rId165" Type="http://schemas.openxmlformats.org/officeDocument/2006/relationships/hyperlink" Target="https://www.ncbi.nlm.nih.gov/bioproject/?term=PRJEB23739" TargetMode="External"/><Relationship Id="rId186" Type="http://schemas.openxmlformats.org/officeDocument/2006/relationships/hyperlink" Target="https://www.ncbi.nlm.nih.gov/nuccore/1758922702" TargetMode="External"/><Relationship Id="rId351" Type="http://schemas.openxmlformats.org/officeDocument/2006/relationships/hyperlink" Target="https://www.ncbi.nlm.nih.gov/genome/17599" TargetMode="External"/><Relationship Id="rId211" Type="http://schemas.openxmlformats.org/officeDocument/2006/relationships/hyperlink" Target="https://www.ncbi.nlm.nih.gov/bioproject/PRJNA494059/" TargetMode="External"/><Relationship Id="rId232" Type="http://schemas.openxmlformats.org/officeDocument/2006/relationships/hyperlink" Target="https://www.ncbi.nlm.nih.gov/assembly/GCA_900245855.1/" TargetMode="External"/><Relationship Id="rId253" Type="http://schemas.openxmlformats.org/officeDocument/2006/relationships/hyperlink" Target="https://www.ncbi.nlm.nih.gov/nuccore/QQSS00000000.1/" TargetMode="External"/><Relationship Id="rId274" Type="http://schemas.openxmlformats.org/officeDocument/2006/relationships/hyperlink" Target="https://www.ncbi.nlm.nih.gov/Taxonomy/Browser/wwwtax.cgi?id=6082" TargetMode="External"/><Relationship Id="rId295" Type="http://schemas.openxmlformats.org/officeDocument/2006/relationships/hyperlink" Target="https://www.ncbi.nlm.nih.gov/nuccore/PJUU00000000.1/" TargetMode="External"/><Relationship Id="rId309" Type="http://schemas.openxmlformats.org/officeDocument/2006/relationships/hyperlink" Target="https://www.ncbi.nlm.nih.gov/genome/browse/" TargetMode="External"/><Relationship Id="rId27" Type="http://schemas.openxmlformats.org/officeDocument/2006/relationships/hyperlink" Target="https://www.ncbi.nlm.nih.gov/Traces/wgs/REGL01?display=contigs" TargetMode="External"/><Relationship Id="rId48" Type="http://schemas.openxmlformats.org/officeDocument/2006/relationships/hyperlink" Target="https://www.ncbi.nlm.nih.gov/bioproject/PRJNA493291/" TargetMode="External"/><Relationship Id="rId69" Type="http://schemas.openxmlformats.org/officeDocument/2006/relationships/hyperlink" Target="https://www.ncbi.nlm.nih.gov/Taxonomy/Browser/wwwtax.cgi?id=880219" TargetMode="External"/><Relationship Id="rId113" Type="http://schemas.openxmlformats.org/officeDocument/2006/relationships/hyperlink" Target="https://www.ncbi.nlm.nih.gov/nuccore/RQOL00000000.1/" TargetMode="External"/><Relationship Id="rId134" Type="http://schemas.openxmlformats.org/officeDocument/2006/relationships/hyperlink" Target="https://www.ncbi.nlm.nih.gov/assembly/GCA_013076305.1/" TargetMode="External"/><Relationship Id="rId320" Type="http://schemas.openxmlformats.org/officeDocument/2006/relationships/hyperlink" Target="https://www.ncbi.nlm.nih.gov/assembly/GCA_000004095.1" TargetMode="External"/><Relationship Id="rId80" Type="http://schemas.openxmlformats.org/officeDocument/2006/relationships/hyperlink" Target="https://www.ncbi.nlm.nih.gov/Traces/wgs/JAACYV01?display=contigs" TargetMode="External"/><Relationship Id="rId155" Type="http://schemas.openxmlformats.org/officeDocument/2006/relationships/hyperlink" Target="https://www.ncbi.nlm.nih.gov/Taxonomy/Browser/wwwtax.cgi?id=114796" TargetMode="External"/><Relationship Id="rId176" Type="http://schemas.openxmlformats.org/officeDocument/2006/relationships/hyperlink" Target="https://academic.oup.com/gigascience/article/8/7/giz069/5524763" TargetMode="External"/><Relationship Id="rId197" Type="http://schemas.openxmlformats.org/officeDocument/2006/relationships/hyperlink" Target="https://www.ncbi.nlm.nih.gov/genome/87038" TargetMode="External"/><Relationship Id="rId341" Type="http://schemas.openxmlformats.org/officeDocument/2006/relationships/hyperlink" Target="https://www.ncbi.nlm.nih.gov/biosample/SAMN17073642" TargetMode="External"/><Relationship Id="rId201" Type="http://schemas.openxmlformats.org/officeDocument/2006/relationships/hyperlink" Target="https://www.ncbi.nlm.nih.gov/Taxonomy/Browser/wwwtax.cgi?id=686327" TargetMode="External"/><Relationship Id="rId222" Type="http://schemas.openxmlformats.org/officeDocument/2006/relationships/hyperlink" Target="https://www.ncbi.nlm.nih.gov/genome/87040" TargetMode="External"/><Relationship Id="rId243" Type="http://schemas.openxmlformats.org/officeDocument/2006/relationships/hyperlink" Target="https://www.ncbi.nlm.nih.gov/Taxonomy/Browser/wwwtax.cgi?id=1843192" TargetMode="External"/><Relationship Id="rId264" Type="http://schemas.openxmlformats.org/officeDocument/2006/relationships/hyperlink" Target="https://www.ncbi.nlm.nih.gov/assembly/GCA_004118135.1" TargetMode="External"/><Relationship Id="rId285" Type="http://schemas.openxmlformats.org/officeDocument/2006/relationships/hyperlink" Target="https://www.ncbi.nlm.nih.gov/nuccore/1907915538" TargetMode="External"/><Relationship Id="rId17" Type="http://schemas.openxmlformats.org/officeDocument/2006/relationships/hyperlink" Target="https://www.ncbi.nlm.nih.gov/assembly/GCA_004194395.1" TargetMode="External"/><Relationship Id="rId38" Type="http://schemas.openxmlformats.org/officeDocument/2006/relationships/hyperlink" Target="https://www.ncbi.nlm.nih.gov/assembly/GCA_011634815.1" TargetMode="External"/><Relationship Id="rId59" Type="http://schemas.openxmlformats.org/officeDocument/2006/relationships/hyperlink" Target="https://www.ncbi.nlm.nih.gov/assembly/GCA_011763395.1" TargetMode="External"/><Relationship Id="rId103" Type="http://schemas.openxmlformats.org/officeDocument/2006/relationships/hyperlink" Target="https://www.ncbi.nlm.nih.gov/bioproject/PRJNA555711/" TargetMode="External"/><Relationship Id="rId124" Type="http://schemas.openxmlformats.org/officeDocument/2006/relationships/hyperlink" Target="https://www.ncbi.nlm.nih.gov/assembly/GCA_003864495.1" TargetMode="External"/><Relationship Id="rId310" Type="http://schemas.openxmlformats.org/officeDocument/2006/relationships/hyperlink" Target="https://www.ncbi.nlm.nih.gov/bioproject/PRJNA12876/" TargetMode="External"/><Relationship Id="rId70" Type="http://schemas.openxmlformats.org/officeDocument/2006/relationships/hyperlink" Target="https://www.ncbi.nlm.nih.gov/assembly/GCA_009936425.1" TargetMode="External"/><Relationship Id="rId91" Type="http://schemas.openxmlformats.org/officeDocument/2006/relationships/hyperlink" Target="https://www.ncbi.nlm.nih.gov/bioproject/PRJNA658826" TargetMode="External"/><Relationship Id="rId145" Type="http://schemas.openxmlformats.org/officeDocument/2006/relationships/hyperlink" Target="https://www.ncbi.nlm.nih.gov/Taxonomy/Browser/wwwtax.cgi?id=499914" TargetMode="External"/><Relationship Id="rId166" Type="http://schemas.openxmlformats.org/officeDocument/2006/relationships/hyperlink" Target="https://www.ncbi.nlm.nih.gov/biosample/?term=SAMEA104446260" TargetMode="External"/><Relationship Id="rId187" Type="http://schemas.openxmlformats.org/officeDocument/2006/relationships/hyperlink" Target="https://www.ncbi.nlm.nih.gov/Traces/wgs/PUGI01?display=contigs" TargetMode="External"/><Relationship Id="rId331" Type="http://schemas.openxmlformats.org/officeDocument/2006/relationships/hyperlink" Target="https://www.ncbi.nlm.nih.gov/bioproject/PRJNA223227" TargetMode="External"/><Relationship Id="rId352" Type="http://schemas.openxmlformats.org/officeDocument/2006/relationships/hyperlink" Target="https://www.ncbi.nlm.nih.gov/bioproject/PRJEB35696/" TargetMode="External"/><Relationship Id="rId1" Type="http://schemas.openxmlformats.org/officeDocument/2006/relationships/hyperlink" Target="https://www.ncbi.nlm.nih.gov/Taxonomy/" TargetMode="External"/><Relationship Id="rId212" Type="http://schemas.openxmlformats.org/officeDocument/2006/relationships/hyperlink" Target="https://www.ncbi.nlm.nih.gov/nuccore/1546993506" TargetMode="External"/><Relationship Id="rId233" Type="http://schemas.openxmlformats.org/officeDocument/2006/relationships/hyperlink" Target="https://www.ncbi.nlm.nih.gov/bioproject/PRJEB23739/" TargetMode="External"/><Relationship Id="rId254" Type="http://schemas.openxmlformats.org/officeDocument/2006/relationships/hyperlink" Target="https://www.ncbi.nlm.nih.gov/genome/11492" TargetMode="External"/><Relationship Id="rId28" Type="http://schemas.openxmlformats.org/officeDocument/2006/relationships/hyperlink" Target="https://www.ncbi.nlm.nih.gov/Taxonomy/Browser/wwwtax.cgi?id=1962980" TargetMode="External"/><Relationship Id="rId49" Type="http://schemas.openxmlformats.org/officeDocument/2006/relationships/hyperlink" Target="https://www.ncbi.nlm.nih.gov/biosample/SAMN10133888/" TargetMode="External"/><Relationship Id="rId114" Type="http://schemas.openxmlformats.org/officeDocument/2006/relationships/hyperlink" Target="https://www.ncbi.nlm.nih.gov/genome/91523" TargetMode="External"/><Relationship Id="rId275" Type="http://schemas.openxmlformats.org/officeDocument/2006/relationships/hyperlink" Target="https://doi.org/10.1534/g3.120.401411" TargetMode="External"/><Relationship Id="rId296" Type="http://schemas.openxmlformats.org/officeDocument/2006/relationships/hyperlink" Target="https://www.ncbi.nlm.nih.gov/genome/browse" TargetMode="External"/><Relationship Id="rId300" Type="http://schemas.openxmlformats.org/officeDocument/2006/relationships/hyperlink" Target="https://www.ncbi.nlm.nih.gov/Taxonomy/Browser/wwwtax.cgi?id=6087" TargetMode="External"/><Relationship Id="rId60" Type="http://schemas.openxmlformats.org/officeDocument/2006/relationships/hyperlink" Target="https://www.ncbi.nlm.nih.gov/bioproject/?term=PRJNA484605" TargetMode="External"/><Relationship Id="rId81" Type="http://schemas.openxmlformats.org/officeDocument/2006/relationships/hyperlink" Target="https://www.ncbi.nlm.nih.gov/Taxonomy/Browser/wwwtax.cgi?id=6148" TargetMode="External"/><Relationship Id="rId135" Type="http://schemas.openxmlformats.org/officeDocument/2006/relationships/hyperlink" Target="https://www.ncbi.nlm.nih.gov/assembly/GCA_013076305.1/" TargetMode="External"/><Relationship Id="rId156" Type="http://schemas.openxmlformats.org/officeDocument/2006/relationships/hyperlink" Target="https://www.ncbi.nlm.nih.gov/nuccore/WIPJ00000000.1/" TargetMode="External"/><Relationship Id="rId177" Type="http://schemas.openxmlformats.org/officeDocument/2006/relationships/hyperlink" Target="https://www.ncbi.nlm.nih.gov/assembly/GCA_008930755.1/" TargetMode="External"/><Relationship Id="rId198" Type="http://schemas.openxmlformats.org/officeDocument/2006/relationships/hyperlink" Target="https://www.ncbi.nlm.nih.gov/bioproject/PRJNA493613/" TargetMode="External"/><Relationship Id="rId321" Type="http://schemas.openxmlformats.org/officeDocument/2006/relationships/hyperlink" Target="https://www.ncbi.nlm.nih.gov/Taxonomy/Browser/wwwtax.cgi?id=6087" TargetMode="External"/><Relationship Id="rId342" Type="http://schemas.openxmlformats.org/officeDocument/2006/relationships/hyperlink" Target="https://www.ncbi.nlm.nih.gov/Taxonomy/Browser/wwwtax.cgi?id=252671" TargetMode="External"/><Relationship Id="rId202" Type="http://schemas.openxmlformats.org/officeDocument/2006/relationships/hyperlink" Target="https://www.nature.com/articles/s41559-019-0853-y" TargetMode="External"/><Relationship Id="rId223" Type="http://schemas.openxmlformats.org/officeDocument/2006/relationships/hyperlink" Target="https://www.ncbi.nlm.nih.gov/bioproject/PRJNA493611/" TargetMode="External"/><Relationship Id="rId244" Type="http://schemas.openxmlformats.org/officeDocument/2006/relationships/hyperlink" Target="https://www.ncbi.nlm.nih.gov/bioproject/PRJNA675207" TargetMode="External"/><Relationship Id="rId18" Type="http://schemas.openxmlformats.org/officeDocument/2006/relationships/hyperlink" Target="https://www.ncbi.nlm.nih.gov/assembly/GCA_004194395.1" TargetMode="External"/><Relationship Id="rId39" Type="http://schemas.openxmlformats.org/officeDocument/2006/relationships/hyperlink" Target="https://www.ncbi.nlm.nih.gov/Taxonomy/Browser/wwwtax.cgi?id=1962980" TargetMode="External"/><Relationship Id="rId265" Type="http://schemas.openxmlformats.org/officeDocument/2006/relationships/hyperlink" Target="https://www.ncbi.nlm.nih.gov/bioproject/PRJNA419866/" TargetMode="External"/><Relationship Id="rId286" Type="http://schemas.openxmlformats.org/officeDocument/2006/relationships/hyperlink" Target="https://www.ncbi.nlm.nih.gov/Traces/wgs/QPEY01?display=contigs" TargetMode="External"/><Relationship Id="rId50" Type="http://schemas.openxmlformats.org/officeDocument/2006/relationships/hyperlink" Target="https://www.ncbi.nlm.nih.gov/assembly/GCA_015164055.1" TargetMode="External"/><Relationship Id="rId104" Type="http://schemas.openxmlformats.org/officeDocument/2006/relationships/hyperlink" Target="https://www.ncbi.nlm.nih.gov/Traces/wgs/JABACM01?display=contigs" TargetMode="External"/><Relationship Id="rId125" Type="http://schemas.openxmlformats.org/officeDocument/2006/relationships/hyperlink" Target="https://www.ncbi.nlm.nih.gov/Taxonomy/Browser/wwwtax.cgi?id=321803" TargetMode="External"/><Relationship Id="rId146" Type="http://schemas.openxmlformats.org/officeDocument/2006/relationships/hyperlink" Target="https://academic.oup.com/gigascience/article/9/4/giaa036/5823175" TargetMode="External"/><Relationship Id="rId167" Type="http://schemas.openxmlformats.org/officeDocument/2006/relationships/hyperlink" Target="https://www.ncbi.nlm.nih.gov/assembly/GCA_900291935.1" TargetMode="External"/><Relationship Id="rId188" Type="http://schemas.openxmlformats.org/officeDocument/2006/relationships/hyperlink" Target="https://github.com/josephryan/Ohdera_et_al_2018" TargetMode="External"/><Relationship Id="rId311" Type="http://schemas.openxmlformats.org/officeDocument/2006/relationships/hyperlink" Target="https://www.ncbi.nlm.nih.gov/nuccore/ABRM00000000.1/" TargetMode="External"/><Relationship Id="rId332" Type="http://schemas.openxmlformats.org/officeDocument/2006/relationships/hyperlink" Target="https://www.ncbi.nlm.nih.gov/biosample/SAMN02376626" TargetMode="External"/><Relationship Id="rId353" Type="http://schemas.openxmlformats.org/officeDocument/2006/relationships/hyperlink" Target="https://www.ncbi.nlm.nih.gov/nuccore/1805084763" TargetMode="External"/><Relationship Id="rId71" Type="http://schemas.openxmlformats.org/officeDocument/2006/relationships/hyperlink" Target="https://www.ncbi.nlm.nih.gov/assembly/GCA_009936425.1" TargetMode="External"/><Relationship Id="rId92" Type="http://schemas.openxmlformats.org/officeDocument/2006/relationships/hyperlink" Target="https://www.ncbi.nlm.nih.gov/Traces/wgs/JACTAT01?display=contigs" TargetMode="External"/><Relationship Id="rId213" Type="http://schemas.openxmlformats.org/officeDocument/2006/relationships/hyperlink" Target="https://www.ncbi.nlm.nih.gov/Traces/wgs/RDPX01?display=contigs" TargetMode="External"/><Relationship Id="rId234" Type="http://schemas.openxmlformats.org/officeDocument/2006/relationships/hyperlink" Target="https://www.ncbi.nlm.nih.gov/biosample/SAMEA104421631/" TargetMode="External"/><Relationship Id="rId2" Type="http://schemas.openxmlformats.org/officeDocument/2006/relationships/hyperlink" Target="http://www.pnas.org/cgi/doi/10.1073/pnas.1720115115" TargetMode="External"/><Relationship Id="rId29" Type="http://schemas.openxmlformats.org/officeDocument/2006/relationships/hyperlink" Target="https://www.nature.com/articles/s41559-018-0719-8" TargetMode="External"/><Relationship Id="rId255" Type="http://schemas.openxmlformats.org/officeDocument/2006/relationships/hyperlink" Target="https://www.ncbi.nlm.nih.gov/bioproject/PRJNA335818" TargetMode="External"/><Relationship Id="rId276" Type="http://schemas.openxmlformats.org/officeDocument/2006/relationships/hyperlink" Target="https://www.ncbi.nlm.nih.gov/assembly/GCA_014706445.1" TargetMode="External"/><Relationship Id="rId297" Type="http://schemas.openxmlformats.org/officeDocument/2006/relationships/hyperlink" Target="https://www.ncbi.nlm.nih.gov/bioproject/PRJNA419866/" TargetMode="External"/><Relationship Id="rId40" Type="http://schemas.openxmlformats.org/officeDocument/2006/relationships/hyperlink" Target="https://www.ncbi.nlm.nih.gov/nuccore/JAABKL000000000.1/" TargetMode="External"/><Relationship Id="rId115" Type="http://schemas.openxmlformats.org/officeDocument/2006/relationships/hyperlink" Target="https://www.ncbi.nlm.nih.gov/bioproject/?term=PRJNA505074" TargetMode="External"/><Relationship Id="rId136" Type="http://schemas.openxmlformats.org/officeDocument/2006/relationships/hyperlink" Target="https://www.ncbi.nlm.nih.gov/bioproject/?term=PRJNA505074" TargetMode="External"/><Relationship Id="rId157" Type="http://schemas.openxmlformats.org/officeDocument/2006/relationships/hyperlink" Target="https://www.ncbi.nlm.nih.gov/genome/100665" TargetMode="External"/><Relationship Id="rId178" Type="http://schemas.openxmlformats.org/officeDocument/2006/relationships/hyperlink" Target="https://www.ncbi.nlm.nih.gov/assembly/GCA_008930755.1/" TargetMode="External"/><Relationship Id="rId301" Type="http://schemas.openxmlformats.org/officeDocument/2006/relationships/hyperlink" Target="https://www.nature.com/articles/nature08830" TargetMode="External"/><Relationship Id="rId322" Type="http://schemas.openxmlformats.org/officeDocument/2006/relationships/hyperlink" Target="https://www.ncbi.nlm.nih.gov/nuccore/ACZU00000000.1/" TargetMode="External"/><Relationship Id="rId343" Type="http://schemas.openxmlformats.org/officeDocument/2006/relationships/hyperlink" Target="https://doi.org/10.1038/s41559-019-0833-2" TargetMode="External"/><Relationship Id="rId61" Type="http://schemas.openxmlformats.org/officeDocument/2006/relationships/hyperlink" Target="https://www.ncbi.nlm.nih.gov/biosample/?term=SAMN10138027" TargetMode="External"/><Relationship Id="rId82" Type="http://schemas.openxmlformats.org/officeDocument/2006/relationships/hyperlink" Target="http://www.zoores.ac.cn/en/article/doi/10.24272/j.issn.2095-8137.2020.258" TargetMode="External"/><Relationship Id="rId199" Type="http://schemas.openxmlformats.org/officeDocument/2006/relationships/hyperlink" Target="https://www.ncbi.nlm.nih.gov/nuccore/1802912707" TargetMode="External"/><Relationship Id="rId203" Type="http://schemas.openxmlformats.org/officeDocument/2006/relationships/hyperlink" Target="https://www.ncbi.nlm.nih.gov/assembly/GCA_003991215.1" TargetMode="External"/><Relationship Id="rId19" Type="http://schemas.openxmlformats.org/officeDocument/2006/relationships/hyperlink" Target="https://www.ncbi.nlm.nih.gov/bioproject/PRJNA494062" TargetMode="External"/><Relationship Id="rId224" Type="http://schemas.openxmlformats.org/officeDocument/2006/relationships/hyperlink" Target="https://www.ncbi.nlm.nih.gov/nuccore/1802920627" TargetMode="External"/><Relationship Id="rId245" Type="http://schemas.openxmlformats.org/officeDocument/2006/relationships/hyperlink" Target="https://www.ncbi.nlm.nih.gov/biosample/?term=SAMN16692227" TargetMode="External"/><Relationship Id="rId266" Type="http://schemas.openxmlformats.org/officeDocument/2006/relationships/hyperlink" Target="https://www.ncbi.nlm.nih.gov/biosample/SAMN08153368/" TargetMode="External"/><Relationship Id="rId287" Type="http://schemas.openxmlformats.org/officeDocument/2006/relationships/hyperlink" Target="https://www.ncbi.nlm.nih.gov/Taxonomy/Browser/wwwtax.cgi?id=6082" TargetMode="External"/><Relationship Id="rId30" Type="http://schemas.openxmlformats.org/officeDocument/2006/relationships/hyperlink" Target="https://www.ncbi.nlm.nih.gov/bioproject/?term=PRJNA490213" TargetMode="External"/><Relationship Id="rId105" Type="http://schemas.openxmlformats.org/officeDocument/2006/relationships/hyperlink" Target="https://www.ncbi.nlm.nih.gov/Taxonomy/Browser/wwwtax.cgi?id=128131" TargetMode="External"/><Relationship Id="rId126" Type="http://schemas.openxmlformats.org/officeDocument/2006/relationships/hyperlink" Target="https://www.ncbi.nlm.nih.gov/nuccore/PEDN00000000.1/" TargetMode="External"/><Relationship Id="rId147" Type="http://schemas.openxmlformats.org/officeDocument/2006/relationships/hyperlink" Target="https://www.ncbi.nlm.nih.gov/bioproject/?term=PRJNA523480" TargetMode="External"/><Relationship Id="rId168" Type="http://schemas.openxmlformats.org/officeDocument/2006/relationships/hyperlink" Target="https://www.ncbi.nlm.nih.gov/Taxonomy/Browser/wwwtax.cgi?id=12993" TargetMode="External"/><Relationship Id="rId312" Type="http://schemas.openxmlformats.org/officeDocument/2006/relationships/hyperlink" Target="https://www.ncbi.nlm.nih.gov/Traces/wgs/ABRM01?display=contigs" TargetMode="External"/><Relationship Id="rId333" Type="http://schemas.openxmlformats.org/officeDocument/2006/relationships/hyperlink" Target="https://www.ncbi.nlm.nih.gov/Taxonomy/Browser/wwwtax.cgi?mode=Info&amp;id=264074" TargetMode="External"/><Relationship Id="rId354" Type="http://schemas.openxmlformats.org/officeDocument/2006/relationships/hyperlink" Target="https://www.ncbi.nlm.nih.gov/Traces/wgs/CACVBU01?display=contigs" TargetMode="External"/><Relationship Id="rId51" Type="http://schemas.openxmlformats.org/officeDocument/2006/relationships/hyperlink" Target="https://www.ncbi.nlm.nih.gov/Taxonomy/Browser/wwwtax.cgi?id=2039479" TargetMode="External"/><Relationship Id="rId72" Type="http://schemas.openxmlformats.org/officeDocument/2006/relationships/hyperlink" Target="https://www.ncbi.nlm.nih.gov/bioproject/PRJNA493610/" TargetMode="External"/><Relationship Id="rId93" Type="http://schemas.openxmlformats.org/officeDocument/2006/relationships/hyperlink" Target="https://www.ncbi.nlm.nih.gov/Taxonomy/Browser/wwwtax.cgi?id=6148" TargetMode="External"/><Relationship Id="rId189" Type="http://schemas.openxmlformats.org/officeDocument/2006/relationships/hyperlink" Target="https://www.ncbi.nlm.nih.gov/Taxonomy/Browser/wwwtax.cgi?mode=Info&amp;id=655441" TargetMode="External"/><Relationship Id="rId3" Type="http://schemas.openxmlformats.org/officeDocument/2006/relationships/hyperlink" Target="https://www.ncbi.nlm.nih.gov/Taxonomy/Browser/wwwtax.cgi?id=6145" TargetMode="External"/><Relationship Id="rId214" Type="http://schemas.openxmlformats.org/officeDocument/2006/relationships/hyperlink" Target="https://www.ncbi.nlm.nih.gov/Taxonomy/Browser/wwwtax.cgi?id=686687" TargetMode="External"/><Relationship Id="rId235" Type="http://schemas.openxmlformats.org/officeDocument/2006/relationships/hyperlink" Target="https://www.ncbi.nlm.nih.gov/assembly/GCA_900245855.1/" TargetMode="External"/><Relationship Id="rId256" Type="http://schemas.openxmlformats.org/officeDocument/2006/relationships/hyperlink" Target="https://www.ncbi.nlm.nih.gov/nuccore/1495972485" TargetMode="External"/><Relationship Id="rId277" Type="http://schemas.openxmlformats.org/officeDocument/2006/relationships/hyperlink" Target="https://www.ncbi.nlm.nih.gov/assembly/GCA_014706445.1" TargetMode="External"/><Relationship Id="rId298" Type="http://schemas.openxmlformats.org/officeDocument/2006/relationships/hyperlink" Target="https://www.ncbi.nlm.nih.gov/nuccore/PJUU00000000.1" TargetMode="External"/><Relationship Id="rId116" Type="http://schemas.openxmlformats.org/officeDocument/2006/relationships/hyperlink" Target="https://www.ncbi.nlm.nih.gov/nuccore/1841192413" TargetMode="External"/><Relationship Id="rId137" Type="http://schemas.openxmlformats.org/officeDocument/2006/relationships/hyperlink" Target="https://www.ncbi.nlm.nih.gov/biosample/?term=SAMN11479163" TargetMode="External"/><Relationship Id="rId158" Type="http://schemas.openxmlformats.org/officeDocument/2006/relationships/hyperlink" Target="https://www.ncbi.nlm.nih.gov/bioproject/PRJNA576371" TargetMode="External"/><Relationship Id="rId302" Type="http://schemas.openxmlformats.org/officeDocument/2006/relationships/hyperlink" Target="https://www.ncbi.nlm.nih.gov/assembly/GCF_000219015.2" TargetMode="External"/><Relationship Id="rId323" Type="http://schemas.openxmlformats.org/officeDocument/2006/relationships/hyperlink" Target="https://www.ncbi.nlm.nih.gov/assembly/GCA_000004095.1" TargetMode="External"/><Relationship Id="rId344" Type="http://schemas.openxmlformats.org/officeDocument/2006/relationships/hyperlink" Target="https://www.ncbi.nlm.nih.gov/assembly/GCA_902728285.1" TargetMode="External"/><Relationship Id="rId20" Type="http://schemas.openxmlformats.org/officeDocument/2006/relationships/hyperlink" Target="https://www.ncbi.nlm.nih.gov/biosample/SAMN10234636" TargetMode="External"/><Relationship Id="rId41" Type="http://schemas.openxmlformats.org/officeDocument/2006/relationships/hyperlink" Target="https://www.ncbi.nlm.nih.gov/genome/88142" TargetMode="External"/><Relationship Id="rId62" Type="http://schemas.openxmlformats.org/officeDocument/2006/relationships/hyperlink" Target="https://www.ncbi.nlm.nih.gov/assembly/GCA_011763395.1" TargetMode="External"/><Relationship Id="rId83" Type="http://schemas.openxmlformats.org/officeDocument/2006/relationships/hyperlink" Target="https://www.ncbi.nlm.nih.gov/assembly/GCA_014526335.1" TargetMode="External"/><Relationship Id="rId179" Type="http://schemas.openxmlformats.org/officeDocument/2006/relationships/hyperlink" Target="https://www.ncbi.nlm.nih.gov/bioproject/?term=PRJNA421156"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www.nature.com/articles/s41559-018-0719-8" TargetMode="External"/><Relationship Id="rId18" Type="http://schemas.openxmlformats.org/officeDocument/2006/relationships/hyperlink" Target="https://www.ncbi.nlm.nih.gov/Taxonomy/Browser/wwwtax.cgi?id=2039481" TargetMode="External"/><Relationship Id="rId26" Type="http://schemas.openxmlformats.org/officeDocument/2006/relationships/hyperlink" Target="https://doi.org/10.3389/fgene.2020.00535" TargetMode="External"/><Relationship Id="rId39" Type="http://schemas.openxmlformats.org/officeDocument/2006/relationships/hyperlink" Target="https://www.ncbi.nlm.nih.gov/Taxonomy/Browser/wwwtax.cgi?id=499914" TargetMode="External"/><Relationship Id="rId21" Type="http://schemas.openxmlformats.org/officeDocument/2006/relationships/hyperlink" Target="https://www.ncbi.nlm.nih.gov/assembly/GCA_009936425.1" TargetMode="External"/><Relationship Id="rId34" Type="http://schemas.openxmlformats.org/officeDocument/2006/relationships/hyperlink" Target="https://www.ncbi.nlm.nih.gov/assembly/GCA_003864495.1/" TargetMode="External"/><Relationship Id="rId42" Type="http://schemas.openxmlformats.org/officeDocument/2006/relationships/hyperlink" Target="https://www.ncbi.nlm.nih.gov/assembly/GCA_018155075.1/" TargetMode="External"/><Relationship Id="rId47" Type="http://schemas.openxmlformats.org/officeDocument/2006/relationships/hyperlink" Target="https://academic.oup.com/gigascience/article/8/7/giz069/5524763" TargetMode="External"/><Relationship Id="rId50" Type="http://schemas.openxmlformats.org/officeDocument/2006/relationships/hyperlink" Target="https://www.ncbi.nlm.nih.gov/assembly/GCA_010016025.1" TargetMode="External"/><Relationship Id="rId55" Type="http://schemas.openxmlformats.org/officeDocument/2006/relationships/hyperlink" Target="https://marinegenomics.oist.jp/morbakka_virulenta/viewer/download?project_id=70" TargetMode="External"/><Relationship Id="rId63" Type="http://schemas.openxmlformats.org/officeDocument/2006/relationships/hyperlink" Target="https://www.ncbi.nlm.nih.gov/Taxonomy/Browser/wwwtax.cgi?id=128124" TargetMode="External"/><Relationship Id="rId68" Type="http://schemas.openxmlformats.org/officeDocument/2006/relationships/hyperlink" Target="https://www.ncbi.nlm.nih.gov/assembly/GCA_004118135.1" TargetMode="External"/><Relationship Id="rId76" Type="http://schemas.openxmlformats.org/officeDocument/2006/relationships/hyperlink" Target="https://www.ncbi.nlm.nih.gov/Taxonomy/Browser/wwwtax.cgi?id=6087" TargetMode="External"/><Relationship Id="rId84" Type="http://schemas.openxmlformats.org/officeDocument/2006/relationships/hyperlink" Target="https://www.ncbi.nlm.nih.gov/Taxonomy/Browser/wwwtax.cgi?id=6087" TargetMode="External"/><Relationship Id="rId89" Type="http://schemas.openxmlformats.org/officeDocument/2006/relationships/hyperlink" Target="https://doi.org/10.1038/s41559-019-0833-2" TargetMode="External"/><Relationship Id="rId7" Type="http://schemas.openxmlformats.org/officeDocument/2006/relationships/hyperlink" Target="https://www.ncbi.nlm.nih.gov/Taxonomy/Browser/wwwtax.cgi?id=1962980" TargetMode="External"/><Relationship Id="rId71" Type="http://schemas.openxmlformats.org/officeDocument/2006/relationships/hyperlink" Target="https://www.ncbi.nlm.nih.gov/assembly/GCA_014706445.1" TargetMode="External"/><Relationship Id="rId92" Type="http://schemas.openxmlformats.org/officeDocument/2006/relationships/vmlDrawing" Target="../drawings/vmlDrawing4.vml"/><Relationship Id="rId2" Type="http://schemas.openxmlformats.org/officeDocument/2006/relationships/hyperlink" Target="https://www.ncbi.nlm.nih.gov/Taxonomy/Browser/wwwtax.cgi?id=6145" TargetMode="External"/><Relationship Id="rId16" Type="http://schemas.openxmlformats.org/officeDocument/2006/relationships/hyperlink" Target="https://www.ncbi.nlm.nih.gov/Taxonomy/Browser/wwwtax.cgi?id=2039479" TargetMode="External"/><Relationship Id="rId29" Type="http://schemas.openxmlformats.org/officeDocument/2006/relationships/hyperlink" Target="https://www.ncbi.nlm.nih.gov/Taxonomy/Browser/wwwtax.cgi?id=128131" TargetMode="External"/><Relationship Id="rId11" Type="http://schemas.openxmlformats.org/officeDocument/2006/relationships/hyperlink" Target="https://marinegenomics.oist.jp/aurelia_aurita_pacific/viewer/download?project_id=75" TargetMode="External"/><Relationship Id="rId24" Type="http://schemas.openxmlformats.org/officeDocument/2006/relationships/hyperlink" Target="https://www.ncbi.nlm.nih.gov/assembly/GCA_014526335.1" TargetMode="External"/><Relationship Id="rId32" Type="http://schemas.openxmlformats.org/officeDocument/2006/relationships/hyperlink" Target="https://www.ncbi.nlm.nih.gov/Taxonomy/Browser/wwwtax.cgi?id=321803" TargetMode="External"/><Relationship Id="rId37" Type="http://schemas.openxmlformats.org/officeDocument/2006/relationships/hyperlink" Target="https://doi.org/10.1038/s41467-020-16801-9" TargetMode="External"/><Relationship Id="rId40" Type="http://schemas.openxmlformats.org/officeDocument/2006/relationships/hyperlink" Target="https://academic.oup.com/gigascience/article/9/4/giaa036/5823175" TargetMode="External"/><Relationship Id="rId45" Type="http://schemas.openxmlformats.org/officeDocument/2006/relationships/hyperlink" Target="https://www.ncbi.nlm.nih.gov/assembly/GCA_900291935.1" TargetMode="External"/><Relationship Id="rId53" Type="http://schemas.openxmlformats.org/officeDocument/2006/relationships/hyperlink" Target="https://www.ncbi.nlm.nih.gov/assembly/GCA_003991215.1/" TargetMode="External"/><Relationship Id="rId58" Type="http://schemas.openxmlformats.org/officeDocument/2006/relationships/hyperlink" Target="https://www.ncbi.nlm.nih.gov/Taxonomy/Browser/wwwtax.cgi?id=685043" TargetMode="External"/><Relationship Id="rId66" Type="http://schemas.openxmlformats.org/officeDocument/2006/relationships/hyperlink" Target="https://www.ncbi.nlm.nih.gov/Taxonomy/Browser/wwwtax.cgi?id=6088" TargetMode="External"/><Relationship Id="rId74" Type="http://schemas.openxmlformats.org/officeDocument/2006/relationships/hyperlink" Target="https://doi.org/10.1038/s41467-018-08242-2" TargetMode="External"/><Relationship Id="rId79" Type="http://schemas.openxmlformats.org/officeDocument/2006/relationships/hyperlink" Target="https://www.ncbi.nlm.nih.gov/Taxonomy/Browser/wwwtax.cgi?id=6087" TargetMode="External"/><Relationship Id="rId87" Type="http://schemas.openxmlformats.org/officeDocument/2006/relationships/hyperlink" Target="https://www.ncbi.nlm.nih.gov/Taxonomy/Browser/wwwtax.cgi?id=2790655" TargetMode="External"/><Relationship Id="rId5" Type="http://schemas.openxmlformats.org/officeDocument/2006/relationships/hyperlink" Target="http://id.nii.ac.jp/1394/00000927" TargetMode="External"/><Relationship Id="rId61" Type="http://schemas.openxmlformats.org/officeDocument/2006/relationships/hyperlink" Target="https://www.ncbi.nlm.nih.gov/assembly/GCA_900245855.1/" TargetMode="External"/><Relationship Id="rId82" Type="http://schemas.openxmlformats.org/officeDocument/2006/relationships/hyperlink" Target="https://www.nature.com/articles/nature08830" TargetMode="External"/><Relationship Id="rId90" Type="http://schemas.openxmlformats.org/officeDocument/2006/relationships/hyperlink" Target="https://www.ncbi.nlm.nih.gov/assembly/GCA_902728285.1" TargetMode="External"/><Relationship Id="rId19" Type="http://schemas.openxmlformats.org/officeDocument/2006/relationships/hyperlink" Target="https://www.ncbi.nlm.nih.gov/assembly/GCA_011763395.1" TargetMode="External"/><Relationship Id="rId14" Type="http://schemas.openxmlformats.org/officeDocument/2006/relationships/hyperlink" Target="https://www.ncbi.nlm.nih.gov/Taxonomy/Browser/wwwtax.cgi?id=1962980" TargetMode="External"/><Relationship Id="rId22" Type="http://schemas.openxmlformats.org/officeDocument/2006/relationships/hyperlink" Target="https://www.ncbi.nlm.nih.gov/Taxonomy/Browser/wwwtax.cgi?id=6148" TargetMode="External"/><Relationship Id="rId27" Type="http://schemas.openxmlformats.org/officeDocument/2006/relationships/hyperlink" Target="https://www.ncbi.nlm.nih.gov/assembly/GCA_012295145.1" TargetMode="External"/><Relationship Id="rId30" Type="http://schemas.openxmlformats.org/officeDocument/2006/relationships/hyperlink" Target="https://doi.org/10.1038/s41467-020-16801-9" TargetMode="External"/><Relationship Id="rId35" Type="http://schemas.openxmlformats.org/officeDocument/2006/relationships/hyperlink" Target="https://www.frontiersin.org/articles/10.3389/fgene.2020.00535/full?report=reader" TargetMode="External"/><Relationship Id="rId43" Type="http://schemas.openxmlformats.org/officeDocument/2006/relationships/hyperlink" Target="https://www.ncbi.nlm.nih.gov/Taxonomy/Browser/wwwtax.cgi?id=12993" TargetMode="External"/><Relationship Id="rId48" Type="http://schemas.openxmlformats.org/officeDocument/2006/relationships/hyperlink" Target="https://www.ncbi.nlm.nih.gov/assembly/GCA_008930755.1/" TargetMode="External"/><Relationship Id="rId56" Type="http://schemas.openxmlformats.org/officeDocument/2006/relationships/hyperlink" Target="https://www.ncbi.nlm.nih.gov/Taxonomy/Browser/wwwtax.cgi?id=686687" TargetMode="External"/><Relationship Id="rId64" Type="http://schemas.openxmlformats.org/officeDocument/2006/relationships/hyperlink" Target="https://www.ncbi.nlm.nih.gov/assembly/GCA_003687565.1/" TargetMode="External"/><Relationship Id="rId69" Type="http://schemas.openxmlformats.org/officeDocument/2006/relationships/hyperlink" Target="https://www.ncbi.nlm.nih.gov/Taxonomy/Browser/wwwtax.cgi?id=6082" TargetMode="External"/><Relationship Id="rId77" Type="http://schemas.openxmlformats.org/officeDocument/2006/relationships/hyperlink" Target="https://www.nature.com/articles/nature08830" TargetMode="External"/><Relationship Id="rId8" Type="http://schemas.openxmlformats.org/officeDocument/2006/relationships/hyperlink" Target="https://www.nature.com/articles/s41559-019-0853-y" TargetMode="External"/><Relationship Id="rId51" Type="http://schemas.openxmlformats.org/officeDocument/2006/relationships/hyperlink" Target="https://www.ncbi.nlm.nih.gov/Taxonomy/Browser/wwwtax.cgi?id=686327" TargetMode="External"/><Relationship Id="rId72" Type="http://schemas.openxmlformats.org/officeDocument/2006/relationships/hyperlink" Target="https://doi.org/10.1534/g3.120.401411" TargetMode="External"/><Relationship Id="rId80" Type="http://schemas.openxmlformats.org/officeDocument/2006/relationships/hyperlink" Target="https://www.nature.com/articles/nature08830" TargetMode="External"/><Relationship Id="rId85" Type="http://schemas.openxmlformats.org/officeDocument/2006/relationships/hyperlink" Target="https://www.ncbi.nlm.nih.gov/Taxonomy/Browser/wwwtax.cgi?mode=Info&amp;id=264074" TargetMode="External"/><Relationship Id="rId93" Type="http://schemas.openxmlformats.org/officeDocument/2006/relationships/comments" Target="../comments4.xml"/><Relationship Id="rId3" Type="http://schemas.openxmlformats.org/officeDocument/2006/relationships/hyperlink" Target="https://www.nature.com/articles/s41559-019-0853-y" TargetMode="External"/><Relationship Id="rId12" Type="http://schemas.openxmlformats.org/officeDocument/2006/relationships/hyperlink" Target="https://www.ncbi.nlm.nih.gov/Taxonomy/Browser/wwwtax.cgi?id=1962980" TargetMode="External"/><Relationship Id="rId17" Type="http://schemas.openxmlformats.org/officeDocument/2006/relationships/hyperlink" Target="https://www.ncbi.nlm.nih.gov/assembly/GCA_015164055.1" TargetMode="External"/><Relationship Id="rId25" Type="http://schemas.openxmlformats.org/officeDocument/2006/relationships/hyperlink" Target="https://www.ncbi.nlm.nih.gov/Taxonomy/Browser/wwwtax.cgi?id=6148" TargetMode="External"/><Relationship Id="rId33" Type="http://schemas.openxmlformats.org/officeDocument/2006/relationships/hyperlink" Target="http://dx.doi.org/10.1186/s12915-019-0643-7" TargetMode="External"/><Relationship Id="rId38" Type="http://schemas.openxmlformats.org/officeDocument/2006/relationships/hyperlink" Target="https://www.ncbi.nlm.nih.gov/assembly/GCA_013076305.1" TargetMode="External"/><Relationship Id="rId46" Type="http://schemas.openxmlformats.org/officeDocument/2006/relationships/hyperlink" Target="https://www.ncbi.nlm.nih.gov/Taxonomy/Browser/wwwtax.cgi?id=1193083" TargetMode="External"/><Relationship Id="rId59" Type="http://schemas.openxmlformats.org/officeDocument/2006/relationships/hyperlink" Target="https://www.ncbi.nlm.nih.gov/Taxonomy/Browser/wwwtax.cgi?id=1843192" TargetMode="External"/><Relationship Id="rId67" Type="http://schemas.openxmlformats.org/officeDocument/2006/relationships/hyperlink" Target="https://doi.org/10.1038/s41467-018-08242-2" TargetMode="External"/><Relationship Id="rId20" Type="http://schemas.openxmlformats.org/officeDocument/2006/relationships/hyperlink" Target="https://www.ncbi.nlm.nih.gov/Taxonomy/Browser/wwwtax.cgi?id=880219" TargetMode="External"/><Relationship Id="rId41" Type="http://schemas.openxmlformats.org/officeDocument/2006/relationships/hyperlink" Target="https://www.ncbi.nlm.nih.gov/Taxonomy/Browser/wwwtax.cgi?id=114796" TargetMode="External"/><Relationship Id="rId54" Type="http://schemas.openxmlformats.org/officeDocument/2006/relationships/hyperlink" Target="http://id.nii.ac.jp/1394/00000927" TargetMode="External"/><Relationship Id="rId62" Type="http://schemas.openxmlformats.org/officeDocument/2006/relationships/hyperlink" Target="https://www.ncbi.nlm.nih.gov/Taxonomy/Browser/wwwtax.cgi?id=1843192" TargetMode="External"/><Relationship Id="rId70" Type="http://schemas.openxmlformats.org/officeDocument/2006/relationships/hyperlink" Target="https://doi.org/10.1534/g3.120.401411" TargetMode="External"/><Relationship Id="rId75" Type="http://schemas.openxmlformats.org/officeDocument/2006/relationships/hyperlink" Target="https://www.ncbi.nlm.nih.gov/assembly/GCA_004118115.1" TargetMode="External"/><Relationship Id="rId83" Type="http://schemas.openxmlformats.org/officeDocument/2006/relationships/hyperlink" Target="https://www.ncbi.nlm.nih.gov/Taxonomy/Browser/wwwtax.cgi?id=6087" TargetMode="External"/><Relationship Id="rId88" Type="http://schemas.openxmlformats.org/officeDocument/2006/relationships/hyperlink" Target="https://www.ncbi.nlm.nih.gov/Taxonomy/Browser/wwwtax.cgi?id=252671" TargetMode="External"/><Relationship Id="rId91" Type="http://schemas.openxmlformats.org/officeDocument/2006/relationships/hyperlink" Target="https://zenodo.org/record/1470436" TargetMode="External"/><Relationship Id="rId1" Type="http://schemas.openxmlformats.org/officeDocument/2006/relationships/hyperlink" Target="https://www.ncbi.nlm.nih.gov/Taxonomy/" TargetMode="External"/><Relationship Id="rId6" Type="http://schemas.openxmlformats.org/officeDocument/2006/relationships/hyperlink" Target="https://marinegenomics.oist.jp/aurelia_aurita/viewer/download?project_id=69" TargetMode="External"/><Relationship Id="rId15" Type="http://schemas.openxmlformats.org/officeDocument/2006/relationships/hyperlink" Target="https://www.ncbi.nlm.nih.gov/assembly/GCA_011634815.1" TargetMode="External"/><Relationship Id="rId23" Type="http://schemas.openxmlformats.org/officeDocument/2006/relationships/hyperlink" Target="https://doi.org/10.24272/j.issn.2095-8137.2020.258" TargetMode="External"/><Relationship Id="rId28" Type="http://schemas.openxmlformats.org/officeDocument/2006/relationships/hyperlink" Target="https://doi.org/10.24272/j.issn.2095-8137.2020.258" TargetMode="External"/><Relationship Id="rId36" Type="http://schemas.openxmlformats.org/officeDocument/2006/relationships/hyperlink" Target="https://www.ncbi.nlm.nih.gov/Taxonomy/Browser/wwwtax.cgi?id=499914" TargetMode="External"/><Relationship Id="rId49" Type="http://schemas.openxmlformats.org/officeDocument/2006/relationships/hyperlink" Target="https://www.ncbi.nlm.nih.gov/Taxonomy/Browser/wwwtax.cgi?mode=Info&amp;id=655441" TargetMode="External"/><Relationship Id="rId57" Type="http://schemas.openxmlformats.org/officeDocument/2006/relationships/hyperlink" Target="https://www.ncbi.nlm.nih.gov/assembly/GCA_010016065.1/" TargetMode="External"/><Relationship Id="rId10" Type="http://schemas.openxmlformats.org/officeDocument/2006/relationships/hyperlink" Target="http://id.nii.ac.jp/1394/00000927" TargetMode="External"/><Relationship Id="rId31" Type="http://schemas.openxmlformats.org/officeDocument/2006/relationships/hyperlink" Target="https://www.ncbi.nlm.nih.gov/assembly/GCA_013076295.1/" TargetMode="External"/><Relationship Id="rId44" Type="http://schemas.openxmlformats.org/officeDocument/2006/relationships/hyperlink" Target="https://doi.org/10.1093/gigascience/giz069" TargetMode="External"/><Relationship Id="rId52" Type="http://schemas.openxmlformats.org/officeDocument/2006/relationships/hyperlink" Target="https://www.nature.com/articles/s41559-019-0853-y" TargetMode="External"/><Relationship Id="rId60" Type="http://schemas.openxmlformats.org/officeDocument/2006/relationships/hyperlink" Target="https://doi.org/10.1093/gigascience/giz069" TargetMode="External"/><Relationship Id="rId65" Type="http://schemas.openxmlformats.org/officeDocument/2006/relationships/hyperlink" Target="https://www.ncbi.nlm.nih.gov/Taxonomy/Browser/wwwtax.cgi?mode=Info&amp;id=340365" TargetMode="External"/><Relationship Id="rId73" Type="http://schemas.openxmlformats.org/officeDocument/2006/relationships/hyperlink" Target="https://www.ncbi.nlm.nih.gov/Taxonomy/Browser/wwwtax.cgi?id=6082" TargetMode="External"/><Relationship Id="rId78" Type="http://schemas.openxmlformats.org/officeDocument/2006/relationships/hyperlink" Target="https://www.ncbi.nlm.nih.gov/assembly/GCA_000219015.1" TargetMode="External"/><Relationship Id="rId81" Type="http://schemas.openxmlformats.org/officeDocument/2006/relationships/hyperlink" Target="https://www.ncbi.nlm.nih.gov/assembly/GCA_000004095.1" TargetMode="External"/><Relationship Id="rId86" Type="http://schemas.openxmlformats.org/officeDocument/2006/relationships/hyperlink" Target="https://www.ncbi.nlm.nih.gov/Taxonomy/Browser/wwwtax.cgi?id=35630" TargetMode="External"/><Relationship Id="rId4" Type="http://schemas.openxmlformats.org/officeDocument/2006/relationships/hyperlink" Target="https://www.ncbi.nlm.nih.gov/assembly/GCA_004194415.1" TargetMode="External"/><Relationship Id="rId9" Type="http://schemas.openxmlformats.org/officeDocument/2006/relationships/hyperlink" Target="https://www.ncbi.nlm.nih.gov/assembly/GCA_004194395.1"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doi.org/10.24272/j.issn.2095-8137.2020.258" TargetMode="External"/><Relationship Id="rId21" Type="http://schemas.openxmlformats.org/officeDocument/2006/relationships/hyperlink" Target="https://www.ncbi.nlm.nih.gov/Taxonomy/Browser/wwwtax.cgi?id=2039481" TargetMode="External"/><Relationship Id="rId42" Type="http://schemas.openxmlformats.org/officeDocument/2006/relationships/hyperlink" Target="https://doi.org/10.1038/s41467-020-16801-9" TargetMode="External"/><Relationship Id="rId47" Type="http://schemas.openxmlformats.org/officeDocument/2006/relationships/hyperlink" Target="http://gigadb.org/dataset/view/id/100720/File_page/2" TargetMode="External"/><Relationship Id="rId63" Type="http://schemas.openxmlformats.org/officeDocument/2006/relationships/hyperlink" Target="https://www.nature.com/articles/s41559-019-0853-y" TargetMode="External"/><Relationship Id="rId68" Type="http://schemas.openxmlformats.org/officeDocument/2006/relationships/hyperlink" Target="https://www.ncbi.nlm.nih.gov/Taxonomy/Browser/wwwtax.cgi?id=685043" TargetMode="External"/><Relationship Id="rId84" Type="http://schemas.openxmlformats.org/officeDocument/2006/relationships/hyperlink" Target="https://marinegenomics.oist.jp/hydra_viridissima_a99/viewer/info?project_id=82" TargetMode="External"/><Relationship Id="rId89" Type="http://schemas.openxmlformats.org/officeDocument/2006/relationships/hyperlink" Target="https://www.ncbi.nlm.nih.gov/Taxonomy/Browser/wwwtax.cgi?id=6087" TargetMode="External"/><Relationship Id="rId2" Type="http://schemas.openxmlformats.org/officeDocument/2006/relationships/hyperlink" Target="https://www.ncbi.nlm.nih.gov/Taxonomy/Browser/wwwtax.cgi?id=6145" TargetMode="External"/><Relationship Id="rId16" Type="http://schemas.openxmlformats.org/officeDocument/2006/relationships/hyperlink" Target="https://drive.google.com/drive/folders/1NC6bZ9cxWkZyofOsMPzrxIH3C7m1ySiu" TargetMode="External"/><Relationship Id="rId29" Type="http://schemas.openxmlformats.org/officeDocument/2006/relationships/hyperlink" Target="https://datadryad.org/stash/landing/show?id=doi%3A10.5061%2Fdryad.70rxwdbw6" TargetMode="External"/><Relationship Id="rId107" Type="http://schemas.openxmlformats.org/officeDocument/2006/relationships/hyperlink" Target="http://marimba.obs-vlfr.fr/organism/Clytia/hemisphaerica" TargetMode="External"/><Relationship Id="rId11" Type="http://schemas.openxmlformats.org/officeDocument/2006/relationships/hyperlink" Target="http://marinegenomics.oist.jp/gallery/" TargetMode="External"/><Relationship Id="rId24" Type="http://schemas.openxmlformats.org/officeDocument/2006/relationships/hyperlink" Target="https://www.ncbi.nlm.nih.gov/assembly/GCA_009936425.1" TargetMode="External"/><Relationship Id="rId32" Type="http://schemas.openxmlformats.org/officeDocument/2006/relationships/hyperlink" Target="https://www.ncbi.nlm.nih.gov/assembly/GCA_012295145.1" TargetMode="External"/><Relationship Id="rId37" Type="http://schemas.openxmlformats.org/officeDocument/2006/relationships/hyperlink" Target="https://www.ncbi.nlm.nih.gov/assembly/GCA_013076295.1/" TargetMode="External"/><Relationship Id="rId40" Type="http://schemas.openxmlformats.org/officeDocument/2006/relationships/hyperlink" Target="https://www.ncbi.nlm.nih.gov/assembly/GCA_003864495.1/" TargetMode="External"/><Relationship Id="rId45" Type="http://schemas.openxmlformats.org/officeDocument/2006/relationships/hyperlink" Target="https://academic.oup.com/gigascience/article/9/4/giaa036/5823175" TargetMode="External"/><Relationship Id="rId53" Type="http://schemas.openxmlformats.org/officeDocument/2006/relationships/hyperlink" Target="https://github.com/josephryan/Ohdera_et_al_2018/tree/master/AA_Files" TargetMode="External"/><Relationship Id="rId58" Type="http://schemas.openxmlformats.org/officeDocument/2006/relationships/hyperlink" Target="https://github.com/josephryan/Ohdera_et_al_2018/tree/master/AA_Files" TargetMode="External"/><Relationship Id="rId66" Type="http://schemas.openxmlformats.org/officeDocument/2006/relationships/hyperlink" Target="https://www.ncbi.nlm.nih.gov/Taxonomy/Browser/wwwtax.cgi?id=686687" TargetMode="External"/><Relationship Id="rId74" Type="http://schemas.openxmlformats.org/officeDocument/2006/relationships/hyperlink" Target="https://www.ncbi.nlm.nih.gov/Taxonomy/Browser/wwwtax.cgi?id=1843192" TargetMode="External"/><Relationship Id="rId79" Type="http://schemas.openxmlformats.org/officeDocument/2006/relationships/hyperlink" Target="https://doi.org/10.1038/s41467-018-08242-2" TargetMode="External"/><Relationship Id="rId87" Type="http://schemas.openxmlformats.org/officeDocument/2006/relationships/hyperlink" Target="https://doi.org/10.1038/s41467-018-08242-2" TargetMode="External"/><Relationship Id="rId102" Type="http://schemas.openxmlformats.org/officeDocument/2006/relationships/hyperlink" Target="https://www.ncbi.nlm.nih.gov/Taxonomy/Browser/wwwtax.cgi?id=35630" TargetMode="External"/><Relationship Id="rId110" Type="http://schemas.openxmlformats.org/officeDocument/2006/relationships/comments" Target="../comments5.xml"/><Relationship Id="rId5" Type="http://schemas.openxmlformats.org/officeDocument/2006/relationships/hyperlink" Target="http://marinegenomics.oist.jp/gallery/" TargetMode="External"/><Relationship Id="rId61" Type="http://schemas.openxmlformats.org/officeDocument/2006/relationships/hyperlink" Target="https://www.ncbi.nlm.nih.gov/assembly/GCA_010016025.1" TargetMode="External"/><Relationship Id="rId82" Type="http://schemas.openxmlformats.org/officeDocument/2006/relationships/hyperlink" Target="https://doi.org/10.1534/g3.120.401411" TargetMode="External"/><Relationship Id="rId90" Type="http://schemas.openxmlformats.org/officeDocument/2006/relationships/hyperlink" Target="https://www.nature.com/articles/nature08830" TargetMode="External"/><Relationship Id="rId95" Type="http://schemas.openxmlformats.org/officeDocument/2006/relationships/hyperlink" Target="https://www.ncbi.nlm.nih.gov/assembly/GCA_000004095.1" TargetMode="External"/><Relationship Id="rId19" Type="http://schemas.openxmlformats.org/officeDocument/2006/relationships/hyperlink" Target="https://www.ncbi.nlm.nih.gov/Taxonomy/Browser/wwwtax.cgi?id=2039479" TargetMode="External"/><Relationship Id="rId14" Type="http://schemas.openxmlformats.org/officeDocument/2006/relationships/hyperlink" Target="https://drive.google.com/drive/folders/1NC6bZ9cxWkZyofOsMPzrxIH3C7m1ySiu" TargetMode="External"/><Relationship Id="rId22" Type="http://schemas.openxmlformats.org/officeDocument/2006/relationships/hyperlink" Target="https://www.ncbi.nlm.nih.gov/assembly/GCA_011763395.1" TargetMode="External"/><Relationship Id="rId27" Type="http://schemas.openxmlformats.org/officeDocument/2006/relationships/hyperlink" Target="https://www.ncbi.nlm.nih.gov/assembly/GCA_014526335.1" TargetMode="External"/><Relationship Id="rId30" Type="http://schemas.openxmlformats.org/officeDocument/2006/relationships/hyperlink" Target="https://www.ncbi.nlm.nih.gov/Taxonomy/Browser/wwwtax.cgi?id=6148" TargetMode="External"/><Relationship Id="rId35" Type="http://schemas.openxmlformats.org/officeDocument/2006/relationships/hyperlink" Target="https://www.ncbi.nlm.nih.gov/Taxonomy/Browser/wwwtax.cgi?id=128131" TargetMode="External"/><Relationship Id="rId43" Type="http://schemas.openxmlformats.org/officeDocument/2006/relationships/hyperlink" Target="https://www.ncbi.nlm.nih.gov/assembly/GCA_013076305.1" TargetMode="External"/><Relationship Id="rId48" Type="http://schemas.openxmlformats.org/officeDocument/2006/relationships/hyperlink" Target="https://www.ncbi.nlm.nih.gov/Taxonomy/Browser/wwwtax.cgi?id=114796" TargetMode="External"/><Relationship Id="rId56" Type="http://schemas.openxmlformats.org/officeDocument/2006/relationships/hyperlink" Target="https://academic.oup.com/gigascience/article/8/7/giz069/5524763" TargetMode="External"/><Relationship Id="rId64" Type="http://schemas.openxmlformats.org/officeDocument/2006/relationships/hyperlink" Target="https://www.ncbi.nlm.nih.gov/assembly/GCA_003991215.1/" TargetMode="External"/><Relationship Id="rId69" Type="http://schemas.openxmlformats.org/officeDocument/2006/relationships/hyperlink" Target="https://www.ncbi.nlm.nih.gov/Taxonomy/Browser/wwwtax.cgi?id=1843192" TargetMode="External"/><Relationship Id="rId77" Type="http://schemas.openxmlformats.org/officeDocument/2006/relationships/hyperlink" Target="https://www.ncbi.nlm.nih.gov/Taxonomy/Browser/wwwtax.cgi?mode=Info&amp;id=340365" TargetMode="External"/><Relationship Id="rId100" Type="http://schemas.openxmlformats.org/officeDocument/2006/relationships/hyperlink" Target="https://www.ncbi.nlm.nih.gov/Taxonomy/Browser/wwwtax.cgi?id=6087" TargetMode="External"/><Relationship Id="rId105" Type="http://schemas.openxmlformats.org/officeDocument/2006/relationships/hyperlink" Target="https://doi.org/10.1038/s41559-019-0833-2" TargetMode="External"/><Relationship Id="rId8" Type="http://schemas.openxmlformats.org/officeDocument/2006/relationships/hyperlink" Target="https://www.nature.com/articles/s41559-019-0853-y" TargetMode="External"/><Relationship Id="rId51" Type="http://schemas.openxmlformats.org/officeDocument/2006/relationships/hyperlink" Target="https://doi.org/10.1093/gigascience/giz069" TargetMode="External"/><Relationship Id="rId72" Type="http://schemas.openxmlformats.org/officeDocument/2006/relationships/hyperlink" Target="https://github.com/josephryan/Ohdera_et_al_2018/tree/master/AA_Files" TargetMode="External"/><Relationship Id="rId80" Type="http://schemas.openxmlformats.org/officeDocument/2006/relationships/hyperlink" Target="https://www.ncbi.nlm.nih.gov/assembly/GCA_004118135.1" TargetMode="External"/><Relationship Id="rId85" Type="http://schemas.openxmlformats.org/officeDocument/2006/relationships/hyperlink" Target="https://marinegenomics.oist.jp/hydra_viridissima_a99/viewer/info?project_id=82" TargetMode="External"/><Relationship Id="rId93" Type="http://schemas.openxmlformats.org/officeDocument/2006/relationships/hyperlink" Target="https://www.ncbi.nlm.nih.gov/Taxonomy/Browser/wwwtax.cgi?id=6087" TargetMode="External"/><Relationship Id="rId98" Type="http://schemas.openxmlformats.org/officeDocument/2006/relationships/hyperlink" Target="https://research.nhgri.nih.gov/hydra/" TargetMode="External"/><Relationship Id="rId3" Type="http://schemas.openxmlformats.org/officeDocument/2006/relationships/hyperlink" Target="https://www.nature.com/articles/s41559-019-0853-y" TargetMode="External"/><Relationship Id="rId12" Type="http://schemas.openxmlformats.org/officeDocument/2006/relationships/hyperlink" Target="https://www.ncbi.nlm.nih.gov/Taxonomy/Browser/wwwtax.cgi?id=1962980" TargetMode="External"/><Relationship Id="rId17" Type="http://schemas.openxmlformats.org/officeDocument/2006/relationships/hyperlink" Target="https://www.ncbi.nlm.nih.gov/Taxonomy/Browser/wwwtax.cgi?id=1962980" TargetMode="External"/><Relationship Id="rId25" Type="http://schemas.openxmlformats.org/officeDocument/2006/relationships/hyperlink" Target="https://www.ncbi.nlm.nih.gov/Taxonomy/Browser/wwwtax.cgi?id=6148" TargetMode="External"/><Relationship Id="rId33" Type="http://schemas.openxmlformats.org/officeDocument/2006/relationships/hyperlink" Target="https://datadryad.org/stash/dataset/doi:10.5061/dryad.brv15dv6c" TargetMode="External"/><Relationship Id="rId38" Type="http://schemas.openxmlformats.org/officeDocument/2006/relationships/hyperlink" Target="https://www.ncbi.nlm.nih.gov/Taxonomy/Browser/wwwtax.cgi?id=321803" TargetMode="External"/><Relationship Id="rId46" Type="http://schemas.openxmlformats.org/officeDocument/2006/relationships/hyperlink" Target="http://gigadb.org/dataset/view/id/100720/File_page/2" TargetMode="External"/><Relationship Id="rId59" Type="http://schemas.openxmlformats.org/officeDocument/2006/relationships/hyperlink" Target="https://github.com/josephryan/Ohdera%20et%20al%202018" TargetMode="External"/><Relationship Id="rId67" Type="http://schemas.openxmlformats.org/officeDocument/2006/relationships/hyperlink" Target="https://www.ncbi.nlm.nih.gov/assembly/GCA_010016065.1/" TargetMode="External"/><Relationship Id="rId103" Type="http://schemas.openxmlformats.org/officeDocument/2006/relationships/hyperlink" Target="https://www.ncbi.nlm.nih.gov/Taxonomy/Browser/wwwtax.cgi?id=2790655" TargetMode="External"/><Relationship Id="rId108" Type="http://schemas.openxmlformats.org/officeDocument/2006/relationships/hyperlink" Target="http://marimba.obs-vlfr.fr/organism/Clytia/hemisphaerica" TargetMode="External"/><Relationship Id="rId20" Type="http://schemas.openxmlformats.org/officeDocument/2006/relationships/hyperlink" Target="https://www.ncbi.nlm.nih.gov/assembly/GCA_015164055.1" TargetMode="External"/><Relationship Id="rId41" Type="http://schemas.openxmlformats.org/officeDocument/2006/relationships/hyperlink" Target="https://www.ncbi.nlm.nih.gov/Taxonomy/Browser/wwwtax.cgi?id=499914" TargetMode="External"/><Relationship Id="rId54" Type="http://schemas.openxmlformats.org/officeDocument/2006/relationships/hyperlink" Target="https://github.com/josephryan/Ohdera%20et%20al%202018" TargetMode="External"/><Relationship Id="rId62" Type="http://schemas.openxmlformats.org/officeDocument/2006/relationships/hyperlink" Target="https://www.ncbi.nlm.nih.gov/Taxonomy/Browser/wwwtax.cgi?id=686327" TargetMode="External"/><Relationship Id="rId70" Type="http://schemas.openxmlformats.org/officeDocument/2006/relationships/hyperlink" Target="https://doi.org/10.1093/gigascience/giz069" TargetMode="External"/><Relationship Id="rId75" Type="http://schemas.openxmlformats.org/officeDocument/2006/relationships/hyperlink" Target="https://www.ncbi.nlm.nih.gov/Taxonomy/Browser/wwwtax.cgi?id=128124" TargetMode="External"/><Relationship Id="rId83" Type="http://schemas.openxmlformats.org/officeDocument/2006/relationships/hyperlink" Target="https://www.ncbi.nlm.nih.gov/assembly/GCA_014706445.1" TargetMode="External"/><Relationship Id="rId88" Type="http://schemas.openxmlformats.org/officeDocument/2006/relationships/hyperlink" Target="https://www.ncbi.nlm.nih.gov/assembly/GCA_004118115.1" TargetMode="External"/><Relationship Id="rId91" Type="http://schemas.openxmlformats.org/officeDocument/2006/relationships/hyperlink" Target="https://www.ncbi.nlm.nih.gov/assembly/GCA_000219015.1" TargetMode="External"/><Relationship Id="rId96" Type="http://schemas.openxmlformats.org/officeDocument/2006/relationships/hyperlink" Target="https://www.ncbi.nlm.nih.gov/genome/annotation_euk/Hydra_vulgaris/102/" TargetMode="External"/><Relationship Id="rId1" Type="http://schemas.openxmlformats.org/officeDocument/2006/relationships/hyperlink" Target="https://www.ncbi.nlm.nih.gov/Taxonomy/" TargetMode="External"/><Relationship Id="rId6" Type="http://schemas.openxmlformats.org/officeDocument/2006/relationships/hyperlink" Target="http://marinegenomics.oist.jp/gallery/" TargetMode="External"/><Relationship Id="rId15" Type="http://schemas.openxmlformats.org/officeDocument/2006/relationships/hyperlink" Target="https://drive.google.com/drive/folders/1NC6bZ9cxWkZyofOsMPzrxIH3C7m1ySiu" TargetMode="External"/><Relationship Id="rId23" Type="http://schemas.openxmlformats.org/officeDocument/2006/relationships/hyperlink" Target="https://www.ncbi.nlm.nih.gov/Taxonomy/Browser/wwwtax.cgi?id=880219" TargetMode="External"/><Relationship Id="rId28" Type="http://schemas.openxmlformats.org/officeDocument/2006/relationships/hyperlink" Target="https://doi.org/10.5061/dryad.brv15dv6c" TargetMode="External"/><Relationship Id="rId36" Type="http://schemas.openxmlformats.org/officeDocument/2006/relationships/hyperlink" Target="https://doi.org/10.1038/s41467-020-16801-9" TargetMode="External"/><Relationship Id="rId49" Type="http://schemas.openxmlformats.org/officeDocument/2006/relationships/hyperlink" Target="https://www.ncbi.nlm.nih.gov/assembly/GCA_018155075.1/" TargetMode="External"/><Relationship Id="rId57" Type="http://schemas.openxmlformats.org/officeDocument/2006/relationships/hyperlink" Target="https://www.ncbi.nlm.nih.gov/assembly/GCA_008930755.1/" TargetMode="External"/><Relationship Id="rId106" Type="http://schemas.openxmlformats.org/officeDocument/2006/relationships/hyperlink" Target="https://www.ncbi.nlm.nih.gov/assembly/GCA_902728285.1" TargetMode="External"/><Relationship Id="rId10" Type="http://schemas.openxmlformats.org/officeDocument/2006/relationships/hyperlink" Target="http://marinegenomics.oist.jp/gallery/" TargetMode="External"/><Relationship Id="rId31" Type="http://schemas.openxmlformats.org/officeDocument/2006/relationships/hyperlink" Target="https://doi.org/10.3389/fgene.2020.00535" TargetMode="External"/><Relationship Id="rId44" Type="http://schemas.openxmlformats.org/officeDocument/2006/relationships/hyperlink" Target="https://www.ncbi.nlm.nih.gov/Taxonomy/Browser/wwwtax.cgi?id=499914" TargetMode="External"/><Relationship Id="rId52" Type="http://schemas.openxmlformats.org/officeDocument/2006/relationships/hyperlink" Target="https://www.ncbi.nlm.nih.gov/assembly/GCA_900291935.1" TargetMode="External"/><Relationship Id="rId60" Type="http://schemas.openxmlformats.org/officeDocument/2006/relationships/hyperlink" Target="https://www.ncbi.nlm.nih.gov/Taxonomy/Browser/wwwtax.cgi?mode=Info&amp;id=655441" TargetMode="External"/><Relationship Id="rId65" Type="http://schemas.openxmlformats.org/officeDocument/2006/relationships/hyperlink" Target="http://marinegenomics.oist.jp/gallery/" TargetMode="External"/><Relationship Id="rId73" Type="http://schemas.openxmlformats.org/officeDocument/2006/relationships/hyperlink" Target="https://github.com/josephryan/Ohdera%20et%20al%202018" TargetMode="External"/><Relationship Id="rId78" Type="http://schemas.openxmlformats.org/officeDocument/2006/relationships/hyperlink" Target="https://www.ncbi.nlm.nih.gov/Taxonomy/Browser/wwwtax.cgi?id=6088" TargetMode="External"/><Relationship Id="rId81" Type="http://schemas.openxmlformats.org/officeDocument/2006/relationships/hyperlink" Target="https://www.ncbi.nlm.nih.gov/Taxonomy/Browser/wwwtax.cgi?id=6082" TargetMode="External"/><Relationship Id="rId86" Type="http://schemas.openxmlformats.org/officeDocument/2006/relationships/hyperlink" Target="https://www.ncbi.nlm.nih.gov/Taxonomy/Browser/wwwtax.cgi?id=6082" TargetMode="External"/><Relationship Id="rId94" Type="http://schemas.openxmlformats.org/officeDocument/2006/relationships/hyperlink" Target="https://www.nature.com/articles/nature08830" TargetMode="External"/><Relationship Id="rId99" Type="http://schemas.openxmlformats.org/officeDocument/2006/relationships/hyperlink" Target="https://research.nhgri.nih.gov/hydra/" TargetMode="External"/><Relationship Id="rId101" Type="http://schemas.openxmlformats.org/officeDocument/2006/relationships/hyperlink" Target="https://www.ncbi.nlm.nih.gov/Taxonomy/Browser/wwwtax.cgi?mode=Info&amp;id=264074" TargetMode="External"/><Relationship Id="rId4" Type="http://schemas.openxmlformats.org/officeDocument/2006/relationships/hyperlink" Target="https://www.ncbi.nlm.nih.gov/assembly/GCA_004194415.1" TargetMode="External"/><Relationship Id="rId9" Type="http://schemas.openxmlformats.org/officeDocument/2006/relationships/hyperlink" Target="https://www.ncbi.nlm.nih.gov/assembly/GCA_004194395.1" TargetMode="External"/><Relationship Id="rId13" Type="http://schemas.openxmlformats.org/officeDocument/2006/relationships/hyperlink" Target="https://www.nature.com/articles/s41559-018-0719-8" TargetMode="External"/><Relationship Id="rId18" Type="http://schemas.openxmlformats.org/officeDocument/2006/relationships/hyperlink" Target="https://www.ncbi.nlm.nih.gov/assembly/GCA_011634815.1" TargetMode="External"/><Relationship Id="rId39" Type="http://schemas.openxmlformats.org/officeDocument/2006/relationships/hyperlink" Target="http://dx.doi.org/10.1186/s12915-019-0643-7" TargetMode="External"/><Relationship Id="rId109" Type="http://schemas.openxmlformats.org/officeDocument/2006/relationships/vmlDrawing" Target="../drawings/vmlDrawing5.vml"/><Relationship Id="rId34" Type="http://schemas.openxmlformats.org/officeDocument/2006/relationships/hyperlink" Target="https://doi.org/10.5061/dryad.brv15dv6c" TargetMode="External"/><Relationship Id="rId50" Type="http://schemas.openxmlformats.org/officeDocument/2006/relationships/hyperlink" Target="https://www.ncbi.nlm.nih.gov/Taxonomy/Browser/wwwtax.cgi?id=12993" TargetMode="External"/><Relationship Id="rId55" Type="http://schemas.openxmlformats.org/officeDocument/2006/relationships/hyperlink" Target="https://www.ncbi.nlm.nih.gov/Taxonomy/Browser/wwwtax.cgi?id=1193083" TargetMode="External"/><Relationship Id="rId76" Type="http://schemas.openxmlformats.org/officeDocument/2006/relationships/hyperlink" Target="https://www.ncbi.nlm.nih.gov/assembly/GCA_003687565.1/" TargetMode="External"/><Relationship Id="rId97" Type="http://schemas.openxmlformats.org/officeDocument/2006/relationships/hyperlink" Target="https://www.ncbi.nlm.nih.gov/Taxonomy/Browser/wwwtax.cgi?id=6087" TargetMode="External"/><Relationship Id="rId104" Type="http://schemas.openxmlformats.org/officeDocument/2006/relationships/hyperlink" Target="https://www.ncbi.nlm.nih.gov/Taxonomy/Browser/wwwtax.cgi?id=252671" TargetMode="External"/><Relationship Id="rId7" Type="http://schemas.openxmlformats.org/officeDocument/2006/relationships/hyperlink" Target="https://www.ncbi.nlm.nih.gov/Taxonomy/Browser/wwwtax.cgi?id=1962980" TargetMode="External"/><Relationship Id="rId71" Type="http://schemas.openxmlformats.org/officeDocument/2006/relationships/hyperlink" Target="https://www.ncbi.nlm.nih.gov/assembly/GCA_900245855.1/" TargetMode="External"/><Relationship Id="rId92" Type="http://schemas.openxmlformats.org/officeDocument/2006/relationships/hyperlink" Target="http://www.ncbi.nlm.nih.gov/genome/guide/gnomon.shtml"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www.ncbi.nlm.nih.gov/Taxonomy/Browser/wwwtax.cgi?mode=Info&amp;id=655441" TargetMode="External"/><Relationship Id="rId21" Type="http://schemas.openxmlformats.org/officeDocument/2006/relationships/hyperlink" Target="https://doi.org/10.1038/s41559-018-0719-8" TargetMode="External"/><Relationship Id="rId42" Type="http://schemas.openxmlformats.org/officeDocument/2006/relationships/hyperlink" Target="https://www.ncbi.nlm.nih.gov/nuccore/1824832748" TargetMode="External"/><Relationship Id="rId63" Type="http://schemas.openxmlformats.org/officeDocument/2006/relationships/hyperlink" Target="https://www.ncbi.nlm.nih.gov/assembly/GCA_012295145.1" TargetMode="External"/><Relationship Id="rId84" Type="http://schemas.openxmlformats.org/officeDocument/2006/relationships/hyperlink" Target="https://www.ncbi.nlm.nih.gov/assembly/GCA_013076305.1/" TargetMode="External"/><Relationship Id="rId138" Type="http://schemas.openxmlformats.org/officeDocument/2006/relationships/hyperlink" Target="https://www.ncbi.nlm.nih.gov/nuccore/1802920627" TargetMode="External"/><Relationship Id="rId159" Type="http://schemas.openxmlformats.org/officeDocument/2006/relationships/hyperlink" Target="https://www.ncbi.nlm.nih.gov/biosample/SAMN05463206/" TargetMode="External"/><Relationship Id="rId170" Type="http://schemas.openxmlformats.org/officeDocument/2006/relationships/hyperlink" Target="https://doi.org/10.1038/s41467-018-08242-2" TargetMode="External"/><Relationship Id="rId191" Type="http://schemas.openxmlformats.org/officeDocument/2006/relationships/hyperlink" Target="https://www.ncbi.nlm.nih.gov/biosample/SAMN08153367/" TargetMode="External"/><Relationship Id="rId205" Type="http://schemas.openxmlformats.org/officeDocument/2006/relationships/hyperlink" Target="https://www.nature.com/articles/nature08830" TargetMode="External"/><Relationship Id="rId226" Type="http://schemas.openxmlformats.org/officeDocument/2006/relationships/hyperlink" Target="https://www.ncbi.nlm.nih.gov/biosample/SAMN05294523" TargetMode="External"/><Relationship Id="rId107" Type="http://schemas.openxmlformats.org/officeDocument/2006/relationships/hyperlink" Target="https://github.com/josephryan/Ohdera_et_al_2018" TargetMode="External"/><Relationship Id="rId11" Type="http://schemas.openxmlformats.org/officeDocument/2006/relationships/hyperlink" Target="https://www.ncbi.nlm.nih.gov/Taxonomy/Browser/wwwtax.cgi?id=1962980" TargetMode="External"/><Relationship Id="rId32" Type="http://schemas.openxmlformats.org/officeDocument/2006/relationships/hyperlink" Target="https://www.ncbi.nlm.nih.gov/biosample/SAMN10133888/" TargetMode="External"/><Relationship Id="rId53" Type="http://schemas.openxmlformats.org/officeDocument/2006/relationships/hyperlink" Target="http://www.zoores.ac.cn/en/article/doi/10.24272/j.issn.2095-8137.2020.258" TargetMode="External"/><Relationship Id="rId74" Type="http://schemas.openxmlformats.org/officeDocument/2006/relationships/hyperlink" Target="https://trace.ncbi.nlm.nih.gov/Traces/study/?acc=Nemopilema%20nomurai&amp;o=acc_s%3Aa&amp;s=SRR6298207,SRR6298208,SRR6298209,SRR6298210,SRR6298211,SRR6298213,SRR6298214" TargetMode="External"/><Relationship Id="rId128" Type="http://schemas.openxmlformats.org/officeDocument/2006/relationships/hyperlink" Target="https://www.ncbi.nlm.nih.gov/biosample/SAMN10219777/" TargetMode="External"/><Relationship Id="rId149" Type="http://schemas.openxmlformats.org/officeDocument/2006/relationships/hyperlink" Target="https://www.ncbi.nlm.nih.gov/assembly/GCA_900245855.1/" TargetMode="External"/><Relationship Id="rId5" Type="http://schemas.openxmlformats.org/officeDocument/2006/relationships/hyperlink" Target="https://www.ncbi.nlm.nih.gov/bioproject/PRJNA494057" TargetMode="External"/><Relationship Id="rId95" Type="http://schemas.openxmlformats.org/officeDocument/2006/relationships/hyperlink" Target="https://www.ncbi.nlm.nih.gov/biosample/SAMN12993007/" TargetMode="External"/><Relationship Id="rId160" Type="http://schemas.openxmlformats.org/officeDocument/2006/relationships/hyperlink" Target="https://www.ncbi.nlm.nih.gov/assembly/GCA_003687565.1/" TargetMode="External"/><Relationship Id="rId181" Type="http://schemas.openxmlformats.org/officeDocument/2006/relationships/hyperlink" Target="https://www.ncbi.nlm.nih.gov/bioproject/PRJNA480404" TargetMode="External"/><Relationship Id="rId216" Type="http://schemas.openxmlformats.org/officeDocument/2006/relationships/hyperlink" Target="https://wwwops.currentscience.ac.in/Volumes/101/06/0736.pdf" TargetMode="External"/><Relationship Id="rId237" Type="http://schemas.openxmlformats.org/officeDocument/2006/relationships/hyperlink" Target="https://www.ncbi.nlm.nih.gov/assembly/GCA_902728285.1" TargetMode="External"/><Relationship Id="rId22" Type="http://schemas.openxmlformats.org/officeDocument/2006/relationships/hyperlink" Target="https://www.ncbi.nlm.nih.gov/bioproject/?term=PRJNA490213" TargetMode="External"/><Relationship Id="rId43" Type="http://schemas.openxmlformats.org/officeDocument/2006/relationships/hyperlink" Target="http://www.iridiangenomes.com/projects.html" TargetMode="External"/><Relationship Id="rId64" Type="http://schemas.openxmlformats.org/officeDocument/2006/relationships/hyperlink" Target="https://www.ncbi.nlm.nih.gov/genome/16902" TargetMode="External"/><Relationship Id="rId118" Type="http://schemas.openxmlformats.org/officeDocument/2006/relationships/hyperlink" Target="https://www.ncbi.nlm.nih.gov/bioproject/PRJNA493613/" TargetMode="External"/><Relationship Id="rId139" Type="http://schemas.openxmlformats.org/officeDocument/2006/relationships/hyperlink" Target="http://www.iridiangenomes.com/projects.html" TargetMode="External"/><Relationship Id="rId85" Type="http://schemas.openxmlformats.org/officeDocument/2006/relationships/hyperlink" Target="http://en.cnki.com.cn/Article_en/CJFDTOTAL-SCKX403.016.htm" TargetMode="External"/><Relationship Id="rId150" Type="http://schemas.openxmlformats.org/officeDocument/2006/relationships/hyperlink" Target="https://www.ncbi.nlm.nih.gov/genome/69462" TargetMode="External"/><Relationship Id="rId171" Type="http://schemas.openxmlformats.org/officeDocument/2006/relationships/hyperlink" Target="https://doi.org/10.1534/g3.120.401411" TargetMode="External"/><Relationship Id="rId192" Type="http://schemas.openxmlformats.org/officeDocument/2006/relationships/hyperlink" Target="https://www.ncbi.nlm.nih.gov/assembly/GCA_004118115.1" TargetMode="External"/><Relationship Id="rId206" Type="http://schemas.openxmlformats.org/officeDocument/2006/relationships/hyperlink" Target="https://www.ncbi.nlm.nih.gov/bioproject/PRJNA12876/" TargetMode="External"/><Relationship Id="rId227" Type="http://schemas.openxmlformats.org/officeDocument/2006/relationships/hyperlink" Target="http://www.iridiangenomes.com/projects.html" TargetMode="External"/><Relationship Id="rId201" Type="http://schemas.openxmlformats.org/officeDocument/2006/relationships/hyperlink" Target="https://doi.org/10.1016/j.zool.2004.04.005" TargetMode="External"/><Relationship Id="rId222" Type="http://schemas.openxmlformats.org/officeDocument/2006/relationships/hyperlink" Target="https://www.ncbi.nlm.nih.gov/biosample/SAMN15589955" TargetMode="External"/><Relationship Id="rId243" Type="http://schemas.openxmlformats.org/officeDocument/2006/relationships/comments" Target="../comments6.xml"/><Relationship Id="rId12" Type="http://schemas.openxmlformats.org/officeDocument/2006/relationships/hyperlink" Target="https://www.nature.com/articles/s41559-019-0853-y" TargetMode="External"/><Relationship Id="rId17" Type="http://schemas.openxmlformats.org/officeDocument/2006/relationships/hyperlink" Target="https://www.ncbi.nlm.nih.gov/genome/76108" TargetMode="External"/><Relationship Id="rId33" Type="http://schemas.openxmlformats.org/officeDocument/2006/relationships/hyperlink" Target="https://www.ncbi.nlm.nih.gov/assembly/GCA_015164055.1" TargetMode="External"/><Relationship Id="rId38" Type="http://schemas.openxmlformats.org/officeDocument/2006/relationships/hyperlink" Target="https://www.ncbi.nlm.nih.gov/bioproject/?term=PRJNA484605" TargetMode="External"/><Relationship Id="rId59" Type="http://schemas.openxmlformats.org/officeDocument/2006/relationships/hyperlink" Target="https://doi.org/10.3389/fgene.2020.00535" TargetMode="External"/><Relationship Id="rId103" Type="http://schemas.openxmlformats.org/officeDocument/2006/relationships/hyperlink" Target="https://www.ncbi.nlm.nih.gov/biosample/?term=SAMEA104446260" TargetMode="External"/><Relationship Id="rId108" Type="http://schemas.openxmlformats.org/officeDocument/2006/relationships/hyperlink" Target="https://www.ncbi.nlm.nih.gov/Taxonomy/Browser/wwwtax.cgi?id=1193083" TargetMode="External"/><Relationship Id="rId124" Type="http://schemas.openxmlformats.org/officeDocument/2006/relationships/hyperlink" Target="https://www.ncbi.nlm.nih.gov/Taxonomy/Browser/wwwtax.cgi?id=686327" TargetMode="External"/><Relationship Id="rId129" Type="http://schemas.openxmlformats.org/officeDocument/2006/relationships/hyperlink" Target="https://www.ncbi.nlm.nih.gov/assembly/GCA_003991215.1/" TargetMode="External"/><Relationship Id="rId54" Type="http://schemas.openxmlformats.org/officeDocument/2006/relationships/hyperlink" Target="https://www.ncbi.nlm.nih.gov/bioproject/?term=PRJNA658826" TargetMode="External"/><Relationship Id="rId70" Type="http://schemas.openxmlformats.org/officeDocument/2006/relationships/hyperlink" Target="https://www.ncbi.nlm.nih.gov/genome/91523" TargetMode="External"/><Relationship Id="rId75" Type="http://schemas.openxmlformats.org/officeDocument/2006/relationships/hyperlink" Target="https://www.ncbi.nlm.nih.gov/bioproject/PRJNA415234/" TargetMode="External"/><Relationship Id="rId91" Type="http://schemas.openxmlformats.org/officeDocument/2006/relationships/hyperlink" Target="https://www.ncbi.nlm.nih.gov/bioproject/?term=PRJNA523480" TargetMode="External"/><Relationship Id="rId96" Type="http://schemas.openxmlformats.org/officeDocument/2006/relationships/hyperlink" Target="https://www.ncbi.nlm.nih.gov/assembly/GCA_018155075.1/" TargetMode="External"/><Relationship Id="rId140" Type="http://schemas.openxmlformats.org/officeDocument/2006/relationships/hyperlink" Target="https://www.ncbi.nlm.nih.gov/Taxonomy/Browser/wwwtax.cgi?id=685043" TargetMode="External"/><Relationship Id="rId145" Type="http://schemas.openxmlformats.org/officeDocument/2006/relationships/hyperlink" Target="https://doi.org/10.1093/gigascience/giz069" TargetMode="External"/><Relationship Id="rId161" Type="http://schemas.openxmlformats.org/officeDocument/2006/relationships/hyperlink" Target="https://www.ncbi.nlm.nih.gov/genome/11492" TargetMode="External"/><Relationship Id="rId166" Type="http://schemas.openxmlformats.org/officeDocument/2006/relationships/hyperlink" Target="https://www.ncbi.nlm.nih.gov/biosample/SAMN12165722" TargetMode="External"/><Relationship Id="rId182" Type="http://schemas.openxmlformats.org/officeDocument/2006/relationships/hyperlink" Target="https://www.ncbi.nlm.nih.gov/biosample/SAMN09635813/" TargetMode="External"/><Relationship Id="rId187" Type="http://schemas.openxmlformats.org/officeDocument/2006/relationships/hyperlink" Target="https://marinegenomics.oist.jp/hydra_viridissima_a99/viewer/info?project_id=82" TargetMode="External"/><Relationship Id="rId217" Type="http://schemas.openxmlformats.org/officeDocument/2006/relationships/hyperlink" Target="https://www.ncbi.nlm.nih.gov/bioproject/PRJNA223227" TargetMode="External"/><Relationship Id="rId1" Type="http://schemas.openxmlformats.org/officeDocument/2006/relationships/hyperlink" Target="https://www.ncbi.nlm.nih.gov/genome/" TargetMode="External"/><Relationship Id="rId6" Type="http://schemas.openxmlformats.org/officeDocument/2006/relationships/hyperlink" Target="https://www.ncbi.nlm.nih.gov/biosample/SAMN10227664/" TargetMode="External"/><Relationship Id="rId212" Type="http://schemas.openxmlformats.org/officeDocument/2006/relationships/hyperlink" Target="https://www.ncbi.nlm.nih.gov/Taxonomy/Browser/wwwtax.cgi?id=6087" TargetMode="External"/><Relationship Id="rId233" Type="http://schemas.openxmlformats.org/officeDocument/2006/relationships/hyperlink" Target="https://doi.org/10.1038/s41559-019-0833-2" TargetMode="External"/><Relationship Id="rId238" Type="http://schemas.openxmlformats.org/officeDocument/2006/relationships/hyperlink" Target="https://doi.org/10.1038/s41559-019-0833-2" TargetMode="External"/><Relationship Id="rId23" Type="http://schemas.openxmlformats.org/officeDocument/2006/relationships/hyperlink" Target="https://www.ncbi.nlm.nih.gov/Taxonomy/Browser/wwwtax.cgi?id=1962980" TargetMode="External"/><Relationship Id="rId28" Type="http://schemas.openxmlformats.org/officeDocument/2006/relationships/hyperlink" Target="https://www.ncbi.nlm.nih.gov/nuccore/1823552088" TargetMode="External"/><Relationship Id="rId49" Type="http://schemas.openxmlformats.org/officeDocument/2006/relationships/hyperlink" Target="https://www.ncbi.nlm.nih.gov/nuccore/1802445720" TargetMode="External"/><Relationship Id="rId114" Type="http://schemas.openxmlformats.org/officeDocument/2006/relationships/hyperlink" Target="https://www.ncbi.nlm.nih.gov/genome/14011" TargetMode="External"/><Relationship Id="rId119" Type="http://schemas.openxmlformats.org/officeDocument/2006/relationships/hyperlink" Target="https://www.ncbi.nlm.nih.gov/biosample/?term=SAMN10138046" TargetMode="External"/><Relationship Id="rId44" Type="http://schemas.openxmlformats.org/officeDocument/2006/relationships/hyperlink" Target="https://www.ncbi.nlm.nih.gov/Taxonomy/Browser/wwwtax.cgi?id=880219" TargetMode="External"/><Relationship Id="rId60" Type="http://schemas.openxmlformats.org/officeDocument/2006/relationships/hyperlink" Target="http://www.zoores.ac.cn/en/article/doi/10.24272/j.issn.2095-8137.2020.258" TargetMode="External"/><Relationship Id="rId65" Type="http://schemas.openxmlformats.org/officeDocument/2006/relationships/hyperlink" Target="https://www.ncbi.nlm.nih.gov/Taxonomy/Browser/wwwtax.cgi?id=128131" TargetMode="External"/><Relationship Id="rId81" Type="http://schemas.openxmlformats.org/officeDocument/2006/relationships/hyperlink" Target="https://www.nature.com/articles/s41467-020-16801-9" TargetMode="External"/><Relationship Id="rId86" Type="http://schemas.openxmlformats.org/officeDocument/2006/relationships/hyperlink" Target="https://www.ncbi.nlm.nih.gov/genome/56778" TargetMode="External"/><Relationship Id="rId130" Type="http://schemas.openxmlformats.org/officeDocument/2006/relationships/hyperlink" Target="https://www.ncbi.nlm.nih.gov/genome/74966" TargetMode="External"/><Relationship Id="rId135" Type="http://schemas.openxmlformats.org/officeDocument/2006/relationships/hyperlink" Target="https://www.ncbi.nlm.nih.gov/biosample/SAMN10138045/" TargetMode="External"/><Relationship Id="rId151" Type="http://schemas.openxmlformats.org/officeDocument/2006/relationships/hyperlink" Target="https://www.ncbi.nlm.nih.gov/nuccore/1335457622" TargetMode="External"/><Relationship Id="rId156" Type="http://schemas.openxmlformats.org/officeDocument/2006/relationships/hyperlink" Target="http://www.iridiangenomes.com/projects.html" TargetMode="External"/><Relationship Id="rId177" Type="http://schemas.openxmlformats.org/officeDocument/2006/relationships/hyperlink" Target="https://www.ncbi.nlm.nih.gov/nuccore/1563328442" TargetMode="External"/><Relationship Id="rId198" Type="http://schemas.openxmlformats.org/officeDocument/2006/relationships/hyperlink" Target="https://www.ncbi.nlm.nih.gov/bioproject/PRJNA12876/" TargetMode="External"/><Relationship Id="rId172" Type="http://schemas.openxmlformats.org/officeDocument/2006/relationships/hyperlink" Target="https://www.ncbi.nlm.nih.gov/bioproject/PRJNA419866/" TargetMode="External"/><Relationship Id="rId193" Type="http://schemas.openxmlformats.org/officeDocument/2006/relationships/hyperlink" Target="https://doi.org/10.3897/CompCytogen.v12i4.32120" TargetMode="External"/><Relationship Id="rId202" Type="http://schemas.openxmlformats.org/officeDocument/2006/relationships/hyperlink" Target="https://www.ncbi.nlm.nih.gov/genome/browse/" TargetMode="External"/><Relationship Id="rId207" Type="http://schemas.openxmlformats.org/officeDocument/2006/relationships/hyperlink" Target="https://www.ncbi.nlm.nih.gov/biosample/SAMN00000081/" TargetMode="External"/><Relationship Id="rId223" Type="http://schemas.openxmlformats.org/officeDocument/2006/relationships/hyperlink" Target="http://www.iridiangenomes.com/projects.html" TargetMode="External"/><Relationship Id="rId228" Type="http://schemas.openxmlformats.org/officeDocument/2006/relationships/hyperlink" Target="https://www.ncbi.nlm.nih.gov/Taxonomy/Browser/wwwtax.cgi?id=2790655" TargetMode="External"/><Relationship Id="rId13" Type="http://schemas.openxmlformats.org/officeDocument/2006/relationships/hyperlink" Target="https://doi.org/10.1038/s41559-019-0853-y" TargetMode="External"/><Relationship Id="rId18" Type="http://schemas.openxmlformats.org/officeDocument/2006/relationships/hyperlink" Target="https://www.ncbi.nlm.nih.gov/nuccore/1573323704" TargetMode="External"/><Relationship Id="rId39" Type="http://schemas.openxmlformats.org/officeDocument/2006/relationships/hyperlink" Target="https://www.ncbi.nlm.nih.gov/biosample/?term=SAMN10138027" TargetMode="External"/><Relationship Id="rId109" Type="http://schemas.openxmlformats.org/officeDocument/2006/relationships/hyperlink" Target="https://academic.oup.com/gigascience/article/8/7/giz069/5524763" TargetMode="External"/><Relationship Id="rId34" Type="http://schemas.openxmlformats.org/officeDocument/2006/relationships/hyperlink" Target="https://www.ncbi.nlm.nih.gov/genome/%2096488" TargetMode="External"/><Relationship Id="rId50" Type="http://schemas.openxmlformats.org/officeDocument/2006/relationships/hyperlink" Target="http://www.iridiangenomes.com/projects.html" TargetMode="External"/><Relationship Id="rId55" Type="http://schemas.openxmlformats.org/officeDocument/2006/relationships/hyperlink" Target="https://www.ncbi.nlm.nih.gov/biosample/?term=SAMN15890707" TargetMode="External"/><Relationship Id="rId76" Type="http://schemas.openxmlformats.org/officeDocument/2006/relationships/hyperlink" Target="https://www.ncbi.nlm.nih.gov/biosample/SAMN07819368/" TargetMode="External"/><Relationship Id="rId97" Type="http://schemas.openxmlformats.org/officeDocument/2006/relationships/hyperlink" Target="https://www.ncbi.nlm.nih.gov/genome/100665" TargetMode="External"/><Relationship Id="rId104" Type="http://schemas.openxmlformats.org/officeDocument/2006/relationships/hyperlink" Target="https://www.ncbi.nlm.nih.gov/assembly/GCA_900291935.1" TargetMode="External"/><Relationship Id="rId120" Type="http://schemas.openxmlformats.org/officeDocument/2006/relationships/hyperlink" Target="https://www.ncbi.nlm.nih.gov/assembly/GCA_010016025.1" TargetMode="External"/><Relationship Id="rId125" Type="http://schemas.openxmlformats.org/officeDocument/2006/relationships/hyperlink" Target="https://www.nature.com/articles/s41559-019-0853-y" TargetMode="External"/><Relationship Id="rId141" Type="http://schemas.openxmlformats.org/officeDocument/2006/relationships/hyperlink" Target="https://www.ncbi.nlm.nih.gov/bioproject/PRJNA676141/" TargetMode="External"/><Relationship Id="rId146" Type="http://schemas.openxmlformats.org/officeDocument/2006/relationships/hyperlink" Target="https://doi.org/10.1093/gigascience/giz069" TargetMode="External"/><Relationship Id="rId167" Type="http://schemas.openxmlformats.org/officeDocument/2006/relationships/hyperlink" Target="https://archive.org/details/atlasofchromosom00maki/mode/2up" TargetMode="External"/><Relationship Id="rId188" Type="http://schemas.openxmlformats.org/officeDocument/2006/relationships/hyperlink" Target="https://www.ncbi.nlm.nih.gov/Taxonomy/Browser/wwwtax.cgi?id=6082" TargetMode="External"/><Relationship Id="rId7" Type="http://schemas.openxmlformats.org/officeDocument/2006/relationships/hyperlink" Target="https://www.ncbi.nlm.nih.gov/assembly/GCA_004194415.1/" TargetMode="External"/><Relationship Id="rId71" Type="http://schemas.openxmlformats.org/officeDocument/2006/relationships/hyperlink" Target="https://www.ncbi.nlm.nih.gov/nuccore/1841192413" TargetMode="External"/><Relationship Id="rId92" Type="http://schemas.openxmlformats.org/officeDocument/2006/relationships/hyperlink" Target="http://en.cnki.com.cn/Article_en/CJFDTOTAL-SCKX403.016.htm" TargetMode="External"/><Relationship Id="rId162" Type="http://schemas.openxmlformats.org/officeDocument/2006/relationships/hyperlink" Target="https://www.ncbi.nlm.nih.gov/nuccore/1495972485" TargetMode="External"/><Relationship Id="rId183" Type="http://schemas.openxmlformats.org/officeDocument/2006/relationships/hyperlink" Target="https://www.ncbi.nlm.nih.gov/assembly/GCA_014706445.1" TargetMode="External"/><Relationship Id="rId213" Type="http://schemas.openxmlformats.org/officeDocument/2006/relationships/hyperlink" Target="https://doi.org/10.1016/j.zool.2004.04.005" TargetMode="External"/><Relationship Id="rId218" Type="http://schemas.openxmlformats.org/officeDocument/2006/relationships/hyperlink" Target="https://www.ncbi.nlm.nih.gov/biosample/SAMN02376626" TargetMode="External"/><Relationship Id="rId234" Type="http://schemas.openxmlformats.org/officeDocument/2006/relationships/hyperlink" Target="https://doi.org/10.1038/s41559-019-0833-2" TargetMode="External"/><Relationship Id="rId239" Type="http://schemas.openxmlformats.org/officeDocument/2006/relationships/hyperlink" Target="https://www.ncbi.nlm.nih.gov/genome/17599" TargetMode="External"/><Relationship Id="rId2" Type="http://schemas.openxmlformats.org/officeDocument/2006/relationships/hyperlink" Target="https://www.ncbi.nlm.nih.gov/Taxonomy/Browser/wwwtax.cgi?id=6145" TargetMode="External"/><Relationship Id="rId29" Type="http://schemas.openxmlformats.org/officeDocument/2006/relationships/hyperlink" Target="http://www.iridiangenomes.com/projects.html" TargetMode="External"/><Relationship Id="rId24" Type="http://schemas.openxmlformats.org/officeDocument/2006/relationships/hyperlink" Target="https://www.ncbi.nlm.nih.gov/bioproject/?term=PRJNA493278" TargetMode="External"/><Relationship Id="rId40" Type="http://schemas.openxmlformats.org/officeDocument/2006/relationships/hyperlink" Target="https://www.ncbi.nlm.nih.gov/assembly/GCA_011763395.1" TargetMode="External"/><Relationship Id="rId45" Type="http://schemas.openxmlformats.org/officeDocument/2006/relationships/hyperlink" Target="https://www.ncbi.nlm.nih.gov/bioproject/PRJNA493610/" TargetMode="External"/><Relationship Id="rId66" Type="http://schemas.openxmlformats.org/officeDocument/2006/relationships/hyperlink" Target="https://doi.org/10.1038/s41467-020-16801-9" TargetMode="External"/><Relationship Id="rId87" Type="http://schemas.openxmlformats.org/officeDocument/2006/relationships/hyperlink" Target="https://www.ncbi.nlm.nih.gov/nuccore/1841193034" TargetMode="External"/><Relationship Id="rId110" Type="http://schemas.openxmlformats.org/officeDocument/2006/relationships/hyperlink" Target="https://doi.org/10.1093/gigascience/giz069" TargetMode="External"/><Relationship Id="rId115" Type="http://schemas.openxmlformats.org/officeDocument/2006/relationships/hyperlink" Target="https://www.ncbi.nlm.nih.gov/nuccore/1758922702" TargetMode="External"/><Relationship Id="rId131" Type="http://schemas.openxmlformats.org/officeDocument/2006/relationships/hyperlink" Target="https://www.ncbi.nlm.nih.gov/nuccore/1546993506" TargetMode="External"/><Relationship Id="rId136" Type="http://schemas.openxmlformats.org/officeDocument/2006/relationships/hyperlink" Target="https://www.ncbi.nlm.nih.gov/assembly/GCA_010016065.1/" TargetMode="External"/><Relationship Id="rId157" Type="http://schemas.openxmlformats.org/officeDocument/2006/relationships/hyperlink" Target="https://www.ncbi.nlm.nih.gov/Taxonomy/Browser/wwwtax.cgi?id=128124" TargetMode="External"/><Relationship Id="rId178" Type="http://schemas.openxmlformats.org/officeDocument/2006/relationships/hyperlink" Target="https://www.ncbi.nlm.nih.gov/Taxonomy/Browser/wwwtax.cgi?id=6082" TargetMode="External"/><Relationship Id="rId61" Type="http://schemas.openxmlformats.org/officeDocument/2006/relationships/hyperlink" Target="https://www.ncbi.nlm.nih.gov/bioproject/?term=PRJNA555711" TargetMode="External"/><Relationship Id="rId82" Type="http://schemas.openxmlformats.org/officeDocument/2006/relationships/hyperlink" Target="https://www.ncbi.nlm.nih.gov/bioproject/?term=PRJNA505074" TargetMode="External"/><Relationship Id="rId152" Type="http://schemas.openxmlformats.org/officeDocument/2006/relationships/hyperlink" Target="https://github.com/josephryan/Ohdera_et_al_2018" TargetMode="External"/><Relationship Id="rId173" Type="http://schemas.openxmlformats.org/officeDocument/2006/relationships/hyperlink" Target="https://www.ncbi.nlm.nih.gov/biosample/SAMN08153368/" TargetMode="External"/><Relationship Id="rId194" Type="http://schemas.openxmlformats.org/officeDocument/2006/relationships/hyperlink" Target="https://www.ncbi.nlm.nih.gov/genome/browse" TargetMode="External"/><Relationship Id="rId199" Type="http://schemas.openxmlformats.org/officeDocument/2006/relationships/hyperlink" Target="https://www.ncbi.nlm.nih.gov/biosample/SAMN00000081/" TargetMode="External"/><Relationship Id="rId203" Type="http://schemas.openxmlformats.org/officeDocument/2006/relationships/hyperlink" Target="https://www.ncbi.nlm.nih.gov/nuccore/ABRM00000000.1/" TargetMode="External"/><Relationship Id="rId208" Type="http://schemas.openxmlformats.org/officeDocument/2006/relationships/hyperlink" Target="https://www.ncbi.nlm.nih.gov/assembly/GCA_000004095.1" TargetMode="External"/><Relationship Id="rId229" Type="http://schemas.openxmlformats.org/officeDocument/2006/relationships/hyperlink" Target="https://www.ncbi.nlm.nih.gov/bioproject/684984" TargetMode="External"/><Relationship Id="rId19" Type="http://schemas.openxmlformats.org/officeDocument/2006/relationships/hyperlink" Target="https://www.ncbi.nlm.nih.gov/Taxonomy/Browser/wwwtax.cgi?id=1962980" TargetMode="External"/><Relationship Id="rId224" Type="http://schemas.openxmlformats.org/officeDocument/2006/relationships/hyperlink" Target="https://www.ncbi.nlm.nih.gov/Taxonomy/Browser/wwwtax.cgi?id=35630" TargetMode="External"/><Relationship Id="rId240" Type="http://schemas.openxmlformats.org/officeDocument/2006/relationships/hyperlink" Target="https://www.ncbi.nlm.nih.gov/nuccore/1805084763" TargetMode="External"/><Relationship Id="rId14" Type="http://schemas.openxmlformats.org/officeDocument/2006/relationships/hyperlink" Target="https://www.ncbi.nlm.nih.gov/bioproject/?term=PRJNA494062" TargetMode="External"/><Relationship Id="rId30" Type="http://schemas.openxmlformats.org/officeDocument/2006/relationships/hyperlink" Target="https://www.ncbi.nlm.nih.gov/Taxonomy/Browser/wwwtax.cgi?id=2039479" TargetMode="External"/><Relationship Id="rId35" Type="http://schemas.openxmlformats.org/officeDocument/2006/relationships/hyperlink" Target="https://www.ncbi.nlm.nih.gov/nuccore/1927382536" TargetMode="External"/><Relationship Id="rId56" Type="http://schemas.openxmlformats.org/officeDocument/2006/relationships/hyperlink" Target="https://www.ncbi.nlm.nih.gov/assembly/GCA_014526335.1" TargetMode="External"/><Relationship Id="rId77" Type="http://schemas.openxmlformats.org/officeDocument/2006/relationships/hyperlink" Target="https://www.ncbi.nlm.nih.gov/assembly/GCA_003864495.1" TargetMode="External"/><Relationship Id="rId100" Type="http://schemas.openxmlformats.org/officeDocument/2006/relationships/hyperlink" Target="https://doi.org/10.1093/gigascience/giz069" TargetMode="External"/><Relationship Id="rId105" Type="http://schemas.openxmlformats.org/officeDocument/2006/relationships/hyperlink" Target="https://www.ncbi.nlm.nih.gov/genome/67386" TargetMode="External"/><Relationship Id="rId126" Type="http://schemas.openxmlformats.org/officeDocument/2006/relationships/hyperlink" Target="https://doi.org/10.1038/s41559-019-0853-y" TargetMode="External"/><Relationship Id="rId147" Type="http://schemas.openxmlformats.org/officeDocument/2006/relationships/hyperlink" Target="https://www.ncbi.nlm.nih.gov/bioproject/PRJEB23739/" TargetMode="External"/><Relationship Id="rId168" Type="http://schemas.openxmlformats.org/officeDocument/2006/relationships/hyperlink" Target="http://www.iridiangenomes.com/projects.html" TargetMode="External"/><Relationship Id="rId8" Type="http://schemas.openxmlformats.org/officeDocument/2006/relationships/hyperlink" Target="https://www.ncbi.nlm.nih.gov/genome/8060" TargetMode="External"/><Relationship Id="rId51" Type="http://schemas.openxmlformats.org/officeDocument/2006/relationships/hyperlink" Target="https://www.ncbi.nlm.nih.gov/Taxonomy/Browser/wwwtax.cgi?id=6148" TargetMode="External"/><Relationship Id="rId72" Type="http://schemas.openxmlformats.org/officeDocument/2006/relationships/hyperlink" Target="https://www.ncbi.nlm.nih.gov/Taxonomy/Browser/wwwtax.cgi?id=321803" TargetMode="External"/><Relationship Id="rId93" Type="http://schemas.openxmlformats.org/officeDocument/2006/relationships/hyperlink" Target="https://www.ncbi.nlm.nih.gov/Taxonomy/Browser/wwwtax.cgi?id=114796" TargetMode="External"/><Relationship Id="rId98" Type="http://schemas.openxmlformats.org/officeDocument/2006/relationships/hyperlink" Target="https://www.ncbi.nlm.nih.gov/nuccore/2030222901" TargetMode="External"/><Relationship Id="rId121" Type="http://schemas.openxmlformats.org/officeDocument/2006/relationships/hyperlink" Target="https://www.ncbi.nlm.nih.gov/genome/87038" TargetMode="External"/><Relationship Id="rId142" Type="http://schemas.openxmlformats.org/officeDocument/2006/relationships/hyperlink" Target="https://www.ncbi.nlm.nih.gov/biosample/SAMN16755383/" TargetMode="External"/><Relationship Id="rId163" Type="http://schemas.openxmlformats.org/officeDocument/2006/relationships/hyperlink" Target="http://www.iridiangenomes.com/projects.html" TargetMode="External"/><Relationship Id="rId184" Type="http://schemas.openxmlformats.org/officeDocument/2006/relationships/hyperlink" Target="https://doi.org/10.3897/CompCytogen.v12i4.32120" TargetMode="External"/><Relationship Id="rId189" Type="http://schemas.openxmlformats.org/officeDocument/2006/relationships/hyperlink" Target="https://doi.org/10.1038/s41467-018-08242-2" TargetMode="External"/><Relationship Id="rId219" Type="http://schemas.openxmlformats.org/officeDocument/2006/relationships/hyperlink" Target="https://doi.org/10.1016/j.zool.2004.04.005" TargetMode="External"/><Relationship Id="rId3" Type="http://schemas.openxmlformats.org/officeDocument/2006/relationships/hyperlink" Target="https://www.nature.com/articles/s41559-019-0853-y" TargetMode="External"/><Relationship Id="rId214" Type="http://schemas.openxmlformats.org/officeDocument/2006/relationships/hyperlink" Target="https://research.nhgri.nih.gov/hydra/" TargetMode="External"/><Relationship Id="rId230" Type="http://schemas.openxmlformats.org/officeDocument/2006/relationships/hyperlink" Target="https://www.ncbi.nlm.nih.gov/biosample/SAMN17073642" TargetMode="External"/><Relationship Id="rId235" Type="http://schemas.openxmlformats.org/officeDocument/2006/relationships/hyperlink" Target="https://www.ncbi.nlm.nih.gov/bioproject/PRJEB35696/" TargetMode="External"/><Relationship Id="rId25" Type="http://schemas.openxmlformats.org/officeDocument/2006/relationships/hyperlink" Target="https://www.ncbi.nlm.nih.gov/biosample/?term=SAMN10133844" TargetMode="External"/><Relationship Id="rId46" Type="http://schemas.openxmlformats.org/officeDocument/2006/relationships/hyperlink" Target="https://www.ncbi.nlm.nih.gov/biosample/SAMN10138028/" TargetMode="External"/><Relationship Id="rId67" Type="http://schemas.openxmlformats.org/officeDocument/2006/relationships/hyperlink" Target="https://www.ncbi.nlm.nih.gov/bioproject/?term=PRJNA505074" TargetMode="External"/><Relationship Id="rId116" Type="http://schemas.openxmlformats.org/officeDocument/2006/relationships/hyperlink" Target="https://github.com/josephryan/Ohdera_et_al_2018" TargetMode="External"/><Relationship Id="rId137" Type="http://schemas.openxmlformats.org/officeDocument/2006/relationships/hyperlink" Target="https://www.ncbi.nlm.nih.gov/genome/87040" TargetMode="External"/><Relationship Id="rId158" Type="http://schemas.openxmlformats.org/officeDocument/2006/relationships/hyperlink" Target="https://www.ncbi.nlm.nih.gov/bioproject/PRJNA335818" TargetMode="External"/><Relationship Id="rId20" Type="http://schemas.openxmlformats.org/officeDocument/2006/relationships/hyperlink" Target="https://www.nature.com/articles/s41559-018-0719-8" TargetMode="External"/><Relationship Id="rId41" Type="http://schemas.openxmlformats.org/officeDocument/2006/relationships/hyperlink" Target="https://www.ncbi.nlm.nih.gov/genome/88489" TargetMode="External"/><Relationship Id="rId62" Type="http://schemas.openxmlformats.org/officeDocument/2006/relationships/hyperlink" Target="https://www.ncbi.nlm.nih.gov/biosample/?term=SAMN12326774" TargetMode="External"/><Relationship Id="rId83" Type="http://schemas.openxmlformats.org/officeDocument/2006/relationships/hyperlink" Target="https://www.ncbi.nlm.nih.gov/biosample/?term=SAMN11479163" TargetMode="External"/><Relationship Id="rId88" Type="http://schemas.openxmlformats.org/officeDocument/2006/relationships/hyperlink" Target="https://www.ncbi.nlm.nih.gov/Taxonomy/Browser/wwwtax.cgi?id=499914" TargetMode="External"/><Relationship Id="rId111" Type="http://schemas.openxmlformats.org/officeDocument/2006/relationships/hyperlink" Target="https://www.ncbi.nlm.nih.gov/bioproject/PRJNA421156/" TargetMode="External"/><Relationship Id="rId132" Type="http://schemas.openxmlformats.org/officeDocument/2006/relationships/hyperlink" Target="https://marinegenomics.oist.jp/morbakka_virulenta/viewer/info?project_id=70" TargetMode="External"/><Relationship Id="rId153" Type="http://schemas.openxmlformats.org/officeDocument/2006/relationships/hyperlink" Target="https://www.ncbi.nlm.nih.gov/Taxonomy/Browser/wwwtax.cgi?id=1843192" TargetMode="External"/><Relationship Id="rId174" Type="http://schemas.openxmlformats.org/officeDocument/2006/relationships/hyperlink" Target="https://www.ncbi.nlm.nih.gov/assembly/GCA_004118135.1" TargetMode="External"/><Relationship Id="rId179" Type="http://schemas.openxmlformats.org/officeDocument/2006/relationships/hyperlink" Target="https://doi.org/10.1534/g3.120.401411" TargetMode="External"/><Relationship Id="rId195" Type="http://schemas.openxmlformats.org/officeDocument/2006/relationships/hyperlink" Target="https://www.ncbi.nlm.nih.gov/nuccore/PJUU00000000.1" TargetMode="External"/><Relationship Id="rId209" Type="http://schemas.openxmlformats.org/officeDocument/2006/relationships/hyperlink" Target="https://doi.org/10.1016/j.zool.2004.04.005" TargetMode="External"/><Relationship Id="rId190" Type="http://schemas.openxmlformats.org/officeDocument/2006/relationships/hyperlink" Target="https://www.ncbi.nlm.nih.gov/bioproject/PRJNA419866/" TargetMode="External"/><Relationship Id="rId204" Type="http://schemas.openxmlformats.org/officeDocument/2006/relationships/hyperlink" Target="https://www.ncbi.nlm.nih.gov/Taxonomy/Browser/wwwtax.cgi?id=6087" TargetMode="External"/><Relationship Id="rId220" Type="http://schemas.openxmlformats.org/officeDocument/2006/relationships/hyperlink" Target="https://www.ncbi.nlm.nih.gov/Taxonomy/Browser/wwwtax.cgi?mode=Info&amp;id=264074" TargetMode="External"/><Relationship Id="rId225" Type="http://schemas.openxmlformats.org/officeDocument/2006/relationships/hyperlink" Target="https://www.ncbi.nlm.nih.gov/bioproject/326948" TargetMode="External"/><Relationship Id="rId241" Type="http://schemas.openxmlformats.org/officeDocument/2006/relationships/hyperlink" Target="http://marimba.obs-vlfr.fr/organism/Clytia/hemisphaerica" TargetMode="External"/><Relationship Id="rId15" Type="http://schemas.openxmlformats.org/officeDocument/2006/relationships/hyperlink" Target="https://www.ncbi.nlm.nih.gov/biosample/SAMN10234636" TargetMode="External"/><Relationship Id="rId36" Type="http://schemas.openxmlformats.org/officeDocument/2006/relationships/hyperlink" Target="http://www.iridiangenomes.com/projects.html" TargetMode="External"/><Relationship Id="rId57" Type="http://schemas.openxmlformats.org/officeDocument/2006/relationships/hyperlink" Target="https://www.ncbi.nlm.nih.gov/genome/16902?genome_assembly_id=986591" TargetMode="External"/><Relationship Id="rId106" Type="http://schemas.openxmlformats.org/officeDocument/2006/relationships/hyperlink" Target="https://www.ncbi.nlm.nih.gov/nuccore/1350385322" TargetMode="External"/><Relationship Id="rId127" Type="http://schemas.openxmlformats.org/officeDocument/2006/relationships/hyperlink" Target="https://www.ncbi.nlm.nih.gov/bioproject/PRJNA494059/" TargetMode="External"/><Relationship Id="rId10" Type="http://schemas.openxmlformats.org/officeDocument/2006/relationships/hyperlink" Target="https://marinegenomics.oist.jp/aurelia_aurita/viewer/info?project_id=69" TargetMode="External"/><Relationship Id="rId31" Type="http://schemas.openxmlformats.org/officeDocument/2006/relationships/hyperlink" Target="https://www.ncbi.nlm.nih.gov/bioproject/PRJNA493291/" TargetMode="External"/><Relationship Id="rId52" Type="http://schemas.openxmlformats.org/officeDocument/2006/relationships/hyperlink" Target="https://doi.org/10.24272/j.issn.2095-8137.2020.258" TargetMode="External"/><Relationship Id="rId73" Type="http://schemas.openxmlformats.org/officeDocument/2006/relationships/hyperlink" Target="https://bmcbiol.biomedcentral.com/articles/10.1186/s12915-019-0643-7" TargetMode="External"/><Relationship Id="rId78" Type="http://schemas.openxmlformats.org/officeDocument/2006/relationships/hyperlink" Target="https://www.ncbi.nlm.nih.gov/genome/56798" TargetMode="External"/><Relationship Id="rId94" Type="http://schemas.openxmlformats.org/officeDocument/2006/relationships/hyperlink" Target="https://www.ncbi.nlm.nih.gov/bioproject/PRJNA576371" TargetMode="External"/><Relationship Id="rId99" Type="http://schemas.openxmlformats.org/officeDocument/2006/relationships/hyperlink" Target="https://www.ncbi.nlm.nih.gov/Taxonomy/Browser/wwwtax.cgi?id=12993" TargetMode="External"/><Relationship Id="rId101" Type="http://schemas.openxmlformats.org/officeDocument/2006/relationships/hyperlink" Target="https://doi.org/10.1093/gigascience/giz069" TargetMode="External"/><Relationship Id="rId122" Type="http://schemas.openxmlformats.org/officeDocument/2006/relationships/hyperlink" Target="https://www.ncbi.nlm.nih.gov/nuccore/1802912707" TargetMode="External"/><Relationship Id="rId143" Type="http://schemas.openxmlformats.org/officeDocument/2006/relationships/hyperlink" Target="http://www.iridiangenomes.com/projects.html" TargetMode="External"/><Relationship Id="rId148" Type="http://schemas.openxmlformats.org/officeDocument/2006/relationships/hyperlink" Target="https://www.ncbi.nlm.nih.gov/biosample/SAMEA104421631/" TargetMode="External"/><Relationship Id="rId164" Type="http://schemas.openxmlformats.org/officeDocument/2006/relationships/hyperlink" Target="https://www.ncbi.nlm.nih.gov/Taxonomy/Browser/wwwtax.cgi?mode=Info&amp;id=340365" TargetMode="External"/><Relationship Id="rId169" Type="http://schemas.openxmlformats.org/officeDocument/2006/relationships/hyperlink" Target="https://www.ncbi.nlm.nih.gov/Taxonomy/Browser/wwwtax.cgi?id=6088" TargetMode="External"/><Relationship Id="rId185" Type="http://schemas.openxmlformats.org/officeDocument/2006/relationships/hyperlink" Target="https://www.ncbi.nlm.nih.gov/genome/75348?genome_assembly_id=995548" TargetMode="External"/><Relationship Id="rId4" Type="http://schemas.openxmlformats.org/officeDocument/2006/relationships/hyperlink" Target="https://doi.org/10.1038/s41559-019-0853-y" TargetMode="External"/><Relationship Id="rId9" Type="http://schemas.openxmlformats.org/officeDocument/2006/relationships/hyperlink" Target="https://www.ncbi.nlm.nih.gov/nuccore/REGM00000000.1/" TargetMode="External"/><Relationship Id="rId180" Type="http://schemas.openxmlformats.org/officeDocument/2006/relationships/hyperlink" Target="https://doi.org/10.1038/s41467-018-08242-2" TargetMode="External"/><Relationship Id="rId210" Type="http://schemas.openxmlformats.org/officeDocument/2006/relationships/hyperlink" Target="https://www.ncbi.nlm.nih.gov/genome/browse/" TargetMode="External"/><Relationship Id="rId215" Type="http://schemas.openxmlformats.org/officeDocument/2006/relationships/hyperlink" Target="https://www.ncbi.nlm.nih.gov/Taxonomy/Browser/wwwtax.cgi?id=6087" TargetMode="External"/><Relationship Id="rId236" Type="http://schemas.openxmlformats.org/officeDocument/2006/relationships/hyperlink" Target="https://www.ncbi.nlm.nih.gov/biosample/SAMEA6473874/" TargetMode="External"/><Relationship Id="rId26" Type="http://schemas.openxmlformats.org/officeDocument/2006/relationships/hyperlink" Target="https://www.ncbi.nlm.nih.gov/assembly/GCA_011634815.1" TargetMode="External"/><Relationship Id="rId231" Type="http://schemas.openxmlformats.org/officeDocument/2006/relationships/hyperlink" Target="http://www.iridiangenomes.com/projects.html" TargetMode="External"/><Relationship Id="rId47" Type="http://schemas.openxmlformats.org/officeDocument/2006/relationships/hyperlink" Target="https://www.ncbi.nlm.nih.gov/assembly/GCA_009936425.1" TargetMode="External"/><Relationship Id="rId68" Type="http://schemas.openxmlformats.org/officeDocument/2006/relationships/hyperlink" Target="https://www.ncbi.nlm.nih.gov/biosample/?term=SAMN10410586" TargetMode="External"/><Relationship Id="rId89" Type="http://schemas.openxmlformats.org/officeDocument/2006/relationships/hyperlink" Target="https://academic.oup.com/gigascience/article/9/4/giaa036/5823175" TargetMode="External"/><Relationship Id="rId112" Type="http://schemas.openxmlformats.org/officeDocument/2006/relationships/hyperlink" Target="https://www.ncbi.nlm.nih.gov/biosample/?term=SAMN08133470" TargetMode="External"/><Relationship Id="rId133" Type="http://schemas.openxmlformats.org/officeDocument/2006/relationships/hyperlink" Target="https://www.ncbi.nlm.nih.gov/Taxonomy/Browser/wwwtax.cgi?id=686687" TargetMode="External"/><Relationship Id="rId154" Type="http://schemas.openxmlformats.org/officeDocument/2006/relationships/hyperlink" Target="https://doi.org/10.1093/gigascience/giz069" TargetMode="External"/><Relationship Id="rId175" Type="http://schemas.openxmlformats.org/officeDocument/2006/relationships/hyperlink" Target="https://doi.org/10.1016/j.zool.2004.04.005" TargetMode="External"/><Relationship Id="rId196" Type="http://schemas.openxmlformats.org/officeDocument/2006/relationships/hyperlink" Target="https://www.ncbi.nlm.nih.gov/Taxonomy/Browser/wwwtax.cgi?id=6087" TargetMode="External"/><Relationship Id="rId200" Type="http://schemas.openxmlformats.org/officeDocument/2006/relationships/hyperlink" Target="https://www.ncbi.nlm.nih.gov/assembly/GCA_000219015.1" TargetMode="External"/><Relationship Id="rId16" Type="http://schemas.openxmlformats.org/officeDocument/2006/relationships/hyperlink" Target="https://www.ncbi.nlm.nih.gov/assembly/GCA_004194395.1" TargetMode="External"/><Relationship Id="rId221" Type="http://schemas.openxmlformats.org/officeDocument/2006/relationships/hyperlink" Target="https://www.ncbi.nlm.nih.gov/bioproject/647553" TargetMode="External"/><Relationship Id="rId242" Type="http://schemas.openxmlformats.org/officeDocument/2006/relationships/vmlDrawing" Target="../drawings/vmlDrawing6.vml"/><Relationship Id="rId37" Type="http://schemas.openxmlformats.org/officeDocument/2006/relationships/hyperlink" Target="https://www.ncbi.nlm.nih.gov/Taxonomy/Browser/wwwtax.cgi?id=2039481" TargetMode="External"/><Relationship Id="rId58" Type="http://schemas.openxmlformats.org/officeDocument/2006/relationships/hyperlink" Target="https://www.ncbi.nlm.nih.gov/Taxonomy/Browser/wwwtax.cgi?id=6148" TargetMode="External"/><Relationship Id="rId79" Type="http://schemas.openxmlformats.org/officeDocument/2006/relationships/hyperlink" Target="https://www.ncbi.nlm.nih.gov/nuccore/1529714497" TargetMode="External"/><Relationship Id="rId102" Type="http://schemas.openxmlformats.org/officeDocument/2006/relationships/hyperlink" Target="https://www.ncbi.nlm.nih.gov/bioproject/PRJEB23739" TargetMode="External"/><Relationship Id="rId123" Type="http://schemas.openxmlformats.org/officeDocument/2006/relationships/hyperlink" Target="http://www.iridiangenomes.com/projects.html" TargetMode="External"/><Relationship Id="rId144" Type="http://schemas.openxmlformats.org/officeDocument/2006/relationships/hyperlink" Target="https://www.ncbi.nlm.nih.gov/Taxonomy/Browser/wwwtax.cgi?id=1843192" TargetMode="External"/><Relationship Id="rId90" Type="http://schemas.openxmlformats.org/officeDocument/2006/relationships/hyperlink" Target="https://doi.org/10.1093/gigascience/giaa036" TargetMode="External"/><Relationship Id="rId165" Type="http://schemas.openxmlformats.org/officeDocument/2006/relationships/hyperlink" Target="https://www.ncbi.nlm.nih.gov/bioproject/PRJNA551768/" TargetMode="External"/><Relationship Id="rId186" Type="http://schemas.openxmlformats.org/officeDocument/2006/relationships/hyperlink" Target="https://www.ncbi.nlm.nih.gov/nuccore/1907915538" TargetMode="External"/><Relationship Id="rId211" Type="http://schemas.openxmlformats.org/officeDocument/2006/relationships/hyperlink" Target="https://www.ncbi.nlm.nih.gov/nuccore/ACZU00000000.1/" TargetMode="External"/><Relationship Id="rId232" Type="http://schemas.openxmlformats.org/officeDocument/2006/relationships/hyperlink" Target="https://www.ncbi.nlm.nih.gov/Taxonomy/Browser/wwwtax.cgi?id=252671" TargetMode="External"/><Relationship Id="rId27" Type="http://schemas.openxmlformats.org/officeDocument/2006/relationships/hyperlink" Target="https://www.ncbi.nlm.nih.gov/genome/88142" TargetMode="External"/><Relationship Id="rId48" Type="http://schemas.openxmlformats.org/officeDocument/2006/relationships/hyperlink" Target="https://www.ncbi.nlm.nih.gov/genome/86993" TargetMode="External"/><Relationship Id="rId69" Type="http://schemas.openxmlformats.org/officeDocument/2006/relationships/hyperlink" Target="https://www.ncbi.nlm.nih.gov/assembly/GCA_013076295.1/" TargetMode="External"/><Relationship Id="rId113" Type="http://schemas.openxmlformats.org/officeDocument/2006/relationships/hyperlink" Target="https://www.ncbi.nlm.nih.gov/assembly/GCA_008930755.1/" TargetMode="External"/><Relationship Id="rId134" Type="http://schemas.openxmlformats.org/officeDocument/2006/relationships/hyperlink" Target="https://www.ncbi.nlm.nih.gov/bioproject/PRJNA493611/" TargetMode="External"/><Relationship Id="rId80" Type="http://schemas.openxmlformats.org/officeDocument/2006/relationships/hyperlink" Target="https://www.ncbi.nlm.nih.gov/Taxonomy/Browser/wwwtax.cgi?id=499914" TargetMode="External"/><Relationship Id="rId155" Type="http://schemas.openxmlformats.org/officeDocument/2006/relationships/hyperlink" Target="https://www.ncbi.nlm.nih.gov/biosample/?term=SAMN16692227" TargetMode="External"/><Relationship Id="rId176" Type="http://schemas.openxmlformats.org/officeDocument/2006/relationships/hyperlink" Target="https://www.ncbi.nlm.nih.gov/genome/8393" TargetMode="External"/><Relationship Id="rId197" Type="http://schemas.openxmlformats.org/officeDocument/2006/relationships/hyperlink" Target="https://www.nature.com/articles/nature088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
  <sheetViews>
    <sheetView zoomScaleNormal="100" workbookViewId="0">
      <selection sqref="A1:I5"/>
    </sheetView>
  </sheetViews>
  <sheetFormatPr defaultColWidth="14.5703125" defaultRowHeight="12.75"/>
  <cols>
    <col min="10" max="10" width="5" customWidth="1"/>
  </cols>
  <sheetData>
    <row r="1" spans="1:10" ht="12.75" customHeight="1">
      <c r="A1" s="11" t="s">
        <v>0</v>
      </c>
      <c r="B1" s="11"/>
      <c r="C1" s="11"/>
      <c r="D1" s="11"/>
      <c r="E1" s="11"/>
      <c r="F1" s="11"/>
      <c r="G1" s="11"/>
      <c r="H1" s="11"/>
      <c r="I1" s="11"/>
      <c r="J1" s="12" t="s">
        <v>1</v>
      </c>
    </row>
    <row r="2" spans="1:10">
      <c r="A2" s="11"/>
      <c r="B2" s="11"/>
      <c r="C2" s="11"/>
      <c r="D2" s="11"/>
      <c r="E2" s="11"/>
      <c r="F2" s="11"/>
      <c r="G2" s="11"/>
      <c r="H2" s="11"/>
      <c r="I2" s="11"/>
      <c r="J2" s="12" t="s">
        <v>1</v>
      </c>
    </row>
    <row r="3" spans="1:10">
      <c r="A3" s="11"/>
      <c r="B3" s="11"/>
      <c r="C3" s="11"/>
      <c r="D3" s="11"/>
      <c r="E3" s="11"/>
      <c r="F3" s="11"/>
      <c r="G3" s="11"/>
      <c r="H3" s="11"/>
      <c r="I3" s="11"/>
      <c r="J3" s="12" t="s">
        <v>1</v>
      </c>
    </row>
    <row r="4" spans="1:10">
      <c r="A4" s="11"/>
      <c r="B4" s="11"/>
      <c r="C4" s="11"/>
      <c r="D4" s="11"/>
      <c r="E4" s="11"/>
      <c r="F4" s="11"/>
      <c r="G4" s="11"/>
      <c r="H4" s="11"/>
      <c r="I4" s="11"/>
      <c r="J4" s="12" t="s">
        <v>1</v>
      </c>
    </row>
    <row r="5" spans="1:10">
      <c r="A5" s="11"/>
      <c r="B5" s="11"/>
      <c r="C5" s="11"/>
      <c r="D5" s="11"/>
      <c r="E5" s="11"/>
      <c r="F5" s="11"/>
      <c r="G5" s="11"/>
      <c r="H5" s="11"/>
      <c r="I5" s="11"/>
      <c r="J5" s="12" t="s">
        <v>1</v>
      </c>
    </row>
    <row r="6" spans="1:10">
      <c r="A6" s="13" t="s">
        <v>1</v>
      </c>
      <c r="B6" s="13" t="s">
        <v>1</v>
      </c>
      <c r="C6" s="13" t="s">
        <v>1</v>
      </c>
      <c r="D6" s="13" t="s">
        <v>1</v>
      </c>
      <c r="E6" s="13" t="s">
        <v>1</v>
      </c>
      <c r="F6" s="13" t="s">
        <v>1</v>
      </c>
      <c r="G6" s="13" t="s">
        <v>1</v>
      </c>
      <c r="H6" s="13" t="s">
        <v>1</v>
      </c>
      <c r="I6" s="13" t="s">
        <v>1</v>
      </c>
      <c r="J6" s="14" t="s">
        <v>1</v>
      </c>
    </row>
  </sheetData>
  <mergeCells count="1">
    <mergeCell ref="A1:I5"/>
  </mergeCells>
  <pageMargins left="0.75" right="0.75" top="1" bottom="1"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4"/>
  <sheetViews>
    <sheetView zoomScaleNormal="100" workbookViewId="0">
      <selection activeCell="I32" sqref="I32"/>
    </sheetView>
  </sheetViews>
  <sheetFormatPr defaultColWidth="14.5703125" defaultRowHeight="12.75"/>
  <cols>
    <col min="1" max="1" width="5.5703125" customWidth="1"/>
    <col min="2" max="2" width="62.85546875" customWidth="1"/>
    <col min="3" max="3" width="14.7109375" customWidth="1"/>
    <col min="4" max="4" width="11.140625" customWidth="1"/>
    <col min="5" max="5" width="5" customWidth="1"/>
  </cols>
  <sheetData>
    <row r="1" spans="1:5">
      <c r="A1" s="704" t="s">
        <v>3</v>
      </c>
      <c r="B1" s="705" t="s">
        <v>4558</v>
      </c>
      <c r="C1" s="705"/>
      <c r="D1" s="705"/>
      <c r="E1" s="15" t="s">
        <v>1</v>
      </c>
    </row>
    <row r="2" spans="1:5" ht="12.75" customHeight="1">
      <c r="A2" s="704"/>
      <c r="B2" s="706" t="s">
        <v>4559</v>
      </c>
      <c r="C2" s="707" t="s">
        <v>4560</v>
      </c>
      <c r="D2" s="708" t="s">
        <v>4561</v>
      </c>
      <c r="E2" s="15" t="s">
        <v>1</v>
      </c>
    </row>
    <row r="3" spans="1:5">
      <c r="A3" s="704"/>
      <c r="B3" s="704"/>
      <c r="C3" s="707"/>
      <c r="D3" s="708"/>
      <c r="E3" s="15" t="s">
        <v>1</v>
      </c>
    </row>
    <row r="4" spans="1:5">
      <c r="A4" s="26" t="s">
        <v>4562</v>
      </c>
      <c r="B4" s="554" t="s">
        <v>4563</v>
      </c>
      <c r="C4" s="15" t="s">
        <v>4564</v>
      </c>
      <c r="D4" s="115">
        <v>32</v>
      </c>
      <c r="E4" s="15" t="s">
        <v>1</v>
      </c>
    </row>
    <row r="5" spans="1:5">
      <c r="A5" s="555" t="s">
        <v>4565</v>
      </c>
      <c r="B5" s="556" t="s">
        <v>4566</v>
      </c>
      <c r="C5" s="21" t="s">
        <v>4567</v>
      </c>
      <c r="D5" s="557">
        <v>8</v>
      </c>
      <c r="E5" s="15" t="s">
        <v>1</v>
      </c>
    </row>
    <row r="6" spans="1:5">
      <c r="A6" s="555" t="s">
        <v>4568</v>
      </c>
      <c r="B6" s="556" t="s">
        <v>4569</v>
      </c>
      <c r="C6" s="21" t="s">
        <v>4567</v>
      </c>
      <c r="D6" s="557">
        <v>3</v>
      </c>
      <c r="E6" s="15" t="s">
        <v>1</v>
      </c>
    </row>
    <row r="7" spans="1:5">
      <c r="A7" s="555" t="s">
        <v>4570</v>
      </c>
      <c r="B7" s="556" t="s">
        <v>4571</v>
      </c>
      <c r="C7" s="21" t="s">
        <v>4567</v>
      </c>
      <c r="D7" s="557">
        <v>2</v>
      </c>
      <c r="E7" s="15" t="s">
        <v>1</v>
      </c>
    </row>
    <row r="8" spans="1:5">
      <c r="A8" s="555" t="s">
        <v>4572</v>
      </c>
      <c r="B8" s="556" t="s">
        <v>4573</v>
      </c>
      <c r="C8" s="21" t="s">
        <v>4574</v>
      </c>
      <c r="D8" s="557">
        <v>25</v>
      </c>
      <c r="E8" s="15" t="s">
        <v>1</v>
      </c>
    </row>
    <row r="9" spans="1:5">
      <c r="A9" s="555" t="s">
        <v>4575</v>
      </c>
      <c r="B9" s="556" t="s">
        <v>4576</v>
      </c>
      <c r="C9" s="21" t="s">
        <v>4574</v>
      </c>
      <c r="D9" s="557">
        <v>27</v>
      </c>
      <c r="E9" s="15" t="s">
        <v>1</v>
      </c>
    </row>
    <row r="10" spans="1:5">
      <c r="A10" s="555" t="s">
        <v>4577</v>
      </c>
      <c r="B10" s="558" t="s">
        <v>4578</v>
      </c>
      <c r="C10" s="21" t="s">
        <v>4574</v>
      </c>
      <c r="D10" s="557">
        <v>12</v>
      </c>
      <c r="E10" s="15" t="s">
        <v>1</v>
      </c>
    </row>
    <row r="11" spans="1:5">
      <c r="A11" s="555" t="s">
        <v>4579</v>
      </c>
      <c r="B11" s="558" t="s">
        <v>4391</v>
      </c>
      <c r="C11" s="21" t="s">
        <v>4574</v>
      </c>
      <c r="D11" s="557">
        <v>13</v>
      </c>
      <c r="E11" s="15" t="s">
        <v>1</v>
      </c>
    </row>
    <row r="12" spans="1:5">
      <c r="A12" s="62" t="s">
        <v>4580</v>
      </c>
      <c r="B12" s="559" t="s">
        <v>4581</v>
      </c>
      <c r="C12" s="560" t="s">
        <v>4582</v>
      </c>
      <c r="D12" s="110">
        <v>32</v>
      </c>
      <c r="E12" s="15" t="s">
        <v>1</v>
      </c>
    </row>
    <row r="13" spans="1:5">
      <c r="A13" s="16" t="s">
        <v>1</v>
      </c>
      <c r="B13" s="16" t="s">
        <v>1</v>
      </c>
      <c r="C13" s="16" t="s">
        <v>1</v>
      </c>
      <c r="D13" s="561"/>
      <c r="E13" s="17" t="s">
        <v>1</v>
      </c>
    </row>
    <row r="14" spans="1:5">
      <c r="A14" s="709" t="s">
        <v>4583</v>
      </c>
      <c r="B14" s="709"/>
      <c r="C14" s="709"/>
      <c r="D14" s="709"/>
      <c r="E14" s="709"/>
    </row>
  </sheetData>
  <mergeCells count="6">
    <mergeCell ref="A14:E14"/>
    <mergeCell ref="A1:A3"/>
    <mergeCell ref="B1:D1"/>
    <mergeCell ref="B2:B3"/>
    <mergeCell ref="C2:C3"/>
    <mergeCell ref="D2:D3"/>
  </mergeCells>
  <pageMargins left="0.75" right="0.75" top="1" bottom="1"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23"/>
  <sheetViews>
    <sheetView tabSelected="1" zoomScaleNormal="100" workbookViewId="0">
      <selection activeCell="H31" sqref="H31"/>
    </sheetView>
  </sheetViews>
  <sheetFormatPr defaultColWidth="14.42578125" defaultRowHeight="12.75"/>
  <cols>
    <col min="1" max="1" width="4.85546875" style="204" customWidth="1"/>
    <col min="2" max="2" width="17.7109375" style="204" customWidth="1"/>
    <col min="3" max="3" width="7.7109375" style="204" customWidth="1"/>
    <col min="4" max="6" width="11.5703125" style="204" customWidth="1"/>
    <col min="7" max="7" width="12" style="204" customWidth="1"/>
    <col min="8" max="8" width="16.28515625" style="204" customWidth="1"/>
    <col min="9" max="9" width="17.5703125" style="204" customWidth="1"/>
    <col min="10" max="10" width="21.42578125" style="204" customWidth="1"/>
    <col min="11" max="11" width="4.85546875" style="204" customWidth="1"/>
    <col min="12" max="1024" width="14.42578125" style="204"/>
  </cols>
  <sheetData>
    <row r="1" spans="1:11">
      <c r="A1" s="710" t="s">
        <v>3</v>
      </c>
      <c r="B1" s="711" t="s">
        <v>4584</v>
      </c>
      <c r="C1" s="712" t="s">
        <v>51</v>
      </c>
      <c r="D1" s="711" t="s">
        <v>4585</v>
      </c>
      <c r="E1" s="711"/>
      <c r="F1" s="711"/>
      <c r="G1" s="711"/>
      <c r="H1" s="711"/>
      <c r="I1" s="711"/>
      <c r="J1" s="711"/>
      <c r="K1" s="678" t="s">
        <v>1</v>
      </c>
    </row>
    <row r="2" spans="1:11" ht="12.75" customHeight="1">
      <c r="A2" s="710"/>
      <c r="B2" s="710"/>
      <c r="C2" s="710"/>
      <c r="D2" s="713" t="s">
        <v>4586</v>
      </c>
      <c r="E2" s="713"/>
      <c r="F2" s="713"/>
      <c r="G2" s="713"/>
      <c r="H2" s="714" t="s">
        <v>4587</v>
      </c>
      <c r="I2" s="713" t="s">
        <v>4588</v>
      </c>
      <c r="J2" s="713"/>
      <c r="K2" s="678"/>
    </row>
    <row r="3" spans="1:11" ht="34.5" customHeight="1">
      <c r="A3" s="710"/>
      <c r="B3" s="710"/>
      <c r="C3" s="710"/>
      <c r="D3" s="562" t="s">
        <v>4589</v>
      </c>
      <c r="E3" s="562" t="s">
        <v>4566</v>
      </c>
      <c r="F3" s="562" t="s">
        <v>4569</v>
      </c>
      <c r="G3" s="562" t="s">
        <v>4571</v>
      </c>
      <c r="H3" s="714"/>
      <c r="I3" s="562" t="s">
        <v>4590</v>
      </c>
      <c r="J3" s="563" t="s">
        <v>4591</v>
      </c>
      <c r="K3" s="678"/>
    </row>
    <row r="4" spans="1:11">
      <c r="A4" s="240" t="s">
        <v>124</v>
      </c>
      <c r="B4" s="228" t="s">
        <v>440</v>
      </c>
      <c r="C4" s="246">
        <v>13</v>
      </c>
      <c r="D4" s="246">
        <v>13</v>
      </c>
      <c r="E4" s="246" t="s">
        <v>136</v>
      </c>
      <c r="F4" s="246" t="s">
        <v>136</v>
      </c>
      <c r="G4" s="246" t="s">
        <v>136</v>
      </c>
      <c r="H4" s="246">
        <v>7</v>
      </c>
      <c r="I4" s="246" t="s">
        <v>136</v>
      </c>
      <c r="J4" s="228" t="s">
        <v>136</v>
      </c>
      <c r="K4" s="352" t="s">
        <v>1</v>
      </c>
    </row>
    <row r="5" spans="1:11">
      <c r="A5" s="260" t="s">
        <v>285</v>
      </c>
      <c r="B5" s="264" t="s">
        <v>133</v>
      </c>
      <c r="C5" s="306">
        <v>3</v>
      </c>
      <c r="D5" s="306">
        <v>3</v>
      </c>
      <c r="E5" s="306">
        <v>3</v>
      </c>
      <c r="F5" s="306" t="s">
        <v>136</v>
      </c>
      <c r="G5" s="306" t="s">
        <v>136</v>
      </c>
      <c r="H5" s="306">
        <v>3</v>
      </c>
      <c r="I5" s="306">
        <v>3</v>
      </c>
      <c r="J5" s="250">
        <v>3</v>
      </c>
      <c r="K5" s="352" t="s">
        <v>1</v>
      </c>
    </row>
    <row r="6" spans="1:11">
      <c r="A6" s="260" t="s">
        <v>335</v>
      </c>
      <c r="B6" s="275" t="s">
        <v>980</v>
      </c>
      <c r="C6" s="306">
        <v>3</v>
      </c>
      <c r="D6" s="306">
        <v>3</v>
      </c>
      <c r="E6" s="306">
        <v>2</v>
      </c>
      <c r="F6" s="306">
        <v>1</v>
      </c>
      <c r="G6" s="306" t="s">
        <v>136</v>
      </c>
      <c r="H6" s="306">
        <v>3</v>
      </c>
      <c r="I6" s="306" t="s">
        <v>136</v>
      </c>
      <c r="J6" s="250">
        <v>3</v>
      </c>
      <c r="K6" s="352" t="s">
        <v>1</v>
      </c>
    </row>
    <row r="7" spans="1:11">
      <c r="A7" s="260" t="s">
        <v>438</v>
      </c>
      <c r="B7" s="264" t="s">
        <v>606</v>
      </c>
      <c r="C7" s="306">
        <v>2</v>
      </c>
      <c r="D7" s="306">
        <v>2</v>
      </c>
      <c r="E7" s="306">
        <v>2</v>
      </c>
      <c r="F7" s="306" t="s">
        <v>136</v>
      </c>
      <c r="G7" s="306">
        <v>2</v>
      </c>
      <c r="H7" s="306">
        <v>2</v>
      </c>
      <c r="I7" s="306">
        <v>2</v>
      </c>
      <c r="J7" s="250">
        <v>2</v>
      </c>
      <c r="K7" s="352" t="s">
        <v>1</v>
      </c>
    </row>
    <row r="8" spans="1:11">
      <c r="A8" s="260" t="s">
        <v>471</v>
      </c>
      <c r="B8" s="275" t="s">
        <v>1520</v>
      </c>
      <c r="C8" s="306">
        <v>2</v>
      </c>
      <c r="D8" s="306">
        <v>2</v>
      </c>
      <c r="E8" s="306" t="s">
        <v>136</v>
      </c>
      <c r="F8" s="306" t="s">
        <v>136</v>
      </c>
      <c r="G8" s="306" t="s">
        <v>136</v>
      </c>
      <c r="H8" s="306">
        <v>2</v>
      </c>
      <c r="I8" s="306" t="s">
        <v>136</v>
      </c>
      <c r="J8" s="250" t="s">
        <v>136</v>
      </c>
      <c r="K8" s="352" t="s">
        <v>1</v>
      </c>
    </row>
    <row r="9" spans="1:11">
      <c r="A9" s="260" t="s">
        <v>883</v>
      </c>
      <c r="B9" s="258" t="s">
        <v>1670</v>
      </c>
      <c r="C9" s="306">
        <v>2</v>
      </c>
      <c r="D9" s="306">
        <v>1</v>
      </c>
      <c r="E9" s="306" t="s">
        <v>136</v>
      </c>
      <c r="F9" s="306" t="s">
        <v>136</v>
      </c>
      <c r="G9" s="306" t="s">
        <v>136</v>
      </c>
      <c r="H9" s="306" t="s">
        <v>136</v>
      </c>
      <c r="I9" s="306" t="s">
        <v>136</v>
      </c>
      <c r="J9" s="250">
        <v>1</v>
      </c>
      <c r="K9" s="352" t="s">
        <v>1</v>
      </c>
    </row>
    <row r="10" spans="1:11">
      <c r="A10" s="260" t="s">
        <v>498</v>
      </c>
      <c r="B10" s="275" t="s">
        <v>1564</v>
      </c>
      <c r="C10" s="306">
        <v>1</v>
      </c>
      <c r="D10" s="306">
        <v>1</v>
      </c>
      <c r="E10" s="306" t="s">
        <v>136</v>
      </c>
      <c r="F10" s="306" t="s">
        <v>136</v>
      </c>
      <c r="G10" s="306" t="s">
        <v>136</v>
      </c>
      <c r="H10" s="306">
        <v>2</v>
      </c>
      <c r="I10" s="306">
        <v>1</v>
      </c>
      <c r="J10" s="250">
        <v>1</v>
      </c>
      <c r="K10" s="352" t="s">
        <v>1</v>
      </c>
    </row>
    <row r="11" spans="1:11">
      <c r="A11" s="260" t="s">
        <v>524</v>
      </c>
      <c r="B11" s="264" t="s">
        <v>337</v>
      </c>
      <c r="C11" s="306">
        <v>1</v>
      </c>
      <c r="D11" s="306">
        <v>1</v>
      </c>
      <c r="E11" s="306" t="s">
        <v>136</v>
      </c>
      <c r="F11" s="306">
        <v>1</v>
      </c>
      <c r="G11" s="306">
        <v>1</v>
      </c>
      <c r="H11" s="306" t="s">
        <v>136</v>
      </c>
      <c r="I11" s="306">
        <v>1</v>
      </c>
      <c r="J11" s="250">
        <v>1</v>
      </c>
      <c r="K11" s="352" t="s">
        <v>1</v>
      </c>
    </row>
    <row r="12" spans="1:11">
      <c r="A12" s="260" t="s">
        <v>549</v>
      </c>
      <c r="B12" s="275" t="s">
        <v>1544</v>
      </c>
      <c r="C12" s="306">
        <v>1</v>
      </c>
      <c r="D12" s="306" t="s">
        <v>136</v>
      </c>
      <c r="E12" s="306" t="s">
        <v>136</v>
      </c>
      <c r="F12" s="306" t="s">
        <v>136</v>
      </c>
      <c r="G12" s="306" t="s">
        <v>136</v>
      </c>
      <c r="H12" s="306">
        <v>1</v>
      </c>
      <c r="I12" s="306">
        <v>1</v>
      </c>
      <c r="J12" s="250">
        <v>1</v>
      </c>
      <c r="K12" s="352" t="s">
        <v>1</v>
      </c>
    </row>
    <row r="13" spans="1:11">
      <c r="A13" s="260" t="s">
        <v>576</v>
      </c>
      <c r="B13" s="258" t="s">
        <v>1672</v>
      </c>
      <c r="C13" s="306">
        <v>1</v>
      </c>
      <c r="D13" s="306" t="s">
        <v>2664</v>
      </c>
      <c r="E13" s="306" t="s">
        <v>136</v>
      </c>
      <c r="F13" s="306" t="s">
        <v>136</v>
      </c>
      <c r="G13" s="306" t="s">
        <v>136</v>
      </c>
      <c r="H13" s="306" t="s">
        <v>136</v>
      </c>
      <c r="I13" s="306" t="s">
        <v>136</v>
      </c>
      <c r="J13" s="250" t="s">
        <v>136</v>
      </c>
      <c r="K13" s="352" t="s">
        <v>1</v>
      </c>
    </row>
    <row r="14" spans="1:11">
      <c r="A14" s="260" t="s">
        <v>602</v>
      </c>
      <c r="B14" s="264" t="s">
        <v>730</v>
      </c>
      <c r="C14" s="306">
        <v>1</v>
      </c>
      <c r="D14" s="306">
        <v>1</v>
      </c>
      <c r="E14" s="306">
        <v>1</v>
      </c>
      <c r="F14" s="306" t="s">
        <v>136</v>
      </c>
      <c r="G14" s="306" t="s">
        <v>136</v>
      </c>
      <c r="H14" s="306">
        <v>1</v>
      </c>
      <c r="I14" s="306">
        <v>1</v>
      </c>
      <c r="J14" s="250">
        <v>1</v>
      </c>
      <c r="K14" s="352" t="s">
        <v>1</v>
      </c>
    </row>
    <row r="15" spans="1:11">
      <c r="A15" s="260" t="s">
        <v>723</v>
      </c>
      <c r="B15" s="275" t="s">
        <v>1811</v>
      </c>
      <c r="C15" s="306">
        <v>1</v>
      </c>
      <c r="D15" s="306">
        <v>1</v>
      </c>
      <c r="E15" s="306" t="s">
        <v>136</v>
      </c>
      <c r="F15" s="306">
        <v>1</v>
      </c>
      <c r="G15" s="306" t="s">
        <v>136</v>
      </c>
      <c r="H15" s="306">
        <v>1</v>
      </c>
      <c r="I15" s="306">
        <v>1</v>
      </c>
      <c r="J15" s="250">
        <v>1</v>
      </c>
      <c r="K15" s="352" t="s">
        <v>1</v>
      </c>
    </row>
    <row r="16" spans="1:11">
      <c r="A16" s="260" t="s">
        <v>802</v>
      </c>
      <c r="B16" s="264" t="s">
        <v>884</v>
      </c>
      <c r="C16" s="306">
        <v>1</v>
      </c>
      <c r="D16" s="306">
        <v>1</v>
      </c>
      <c r="E16" s="306" t="s">
        <v>4592</v>
      </c>
      <c r="F16" s="306" t="s">
        <v>136</v>
      </c>
      <c r="G16" s="306" t="s">
        <v>136</v>
      </c>
      <c r="H16" s="306">
        <v>1</v>
      </c>
      <c r="I16" s="306">
        <v>1</v>
      </c>
      <c r="J16" s="250">
        <v>1</v>
      </c>
      <c r="K16" s="352" t="s">
        <v>1</v>
      </c>
    </row>
    <row r="17" spans="1:11">
      <c r="A17" s="260" t="s">
        <v>919</v>
      </c>
      <c r="B17" s="258" t="s">
        <v>4593</v>
      </c>
      <c r="C17" s="306">
        <v>1</v>
      </c>
      <c r="D17" s="306">
        <v>1</v>
      </c>
      <c r="E17" s="306" t="s">
        <v>136</v>
      </c>
      <c r="F17" s="306" t="s">
        <v>136</v>
      </c>
      <c r="G17" s="306" t="s">
        <v>136</v>
      </c>
      <c r="H17" s="306">
        <v>1</v>
      </c>
      <c r="I17" s="306" t="s">
        <v>136</v>
      </c>
      <c r="J17" s="250" t="s">
        <v>136</v>
      </c>
      <c r="K17" s="352" t="s">
        <v>1</v>
      </c>
    </row>
    <row r="18" spans="1:11">
      <c r="A18" s="260" t="s">
        <v>977</v>
      </c>
      <c r="B18" s="275" t="s">
        <v>553</v>
      </c>
      <c r="C18" s="306">
        <v>1</v>
      </c>
      <c r="D18" s="306">
        <v>1</v>
      </c>
      <c r="E18" s="306" t="s">
        <v>4592</v>
      </c>
      <c r="F18" s="306" t="s">
        <v>136</v>
      </c>
      <c r="G18" s="306" t="s">
        <v>136</v>
      </c>
      <c r="H18" s="306">
        <v>1</v>
      </c>
      <c r="I18" s="306" t="s">
        <v>136</v>
      </c>
      <c r="J18" s="250">
        <v>1</v>
      </c>
      <c r="K18" s="352" t="s">
        <v>1</v>
      </c>
    </row>
    <row r="19" spans="1:11">
      <c r="A19" s="240" t="s">
        <v>1039</v>
      </c>
      <c r="B19" s="564" t="s">
        <v>577</v>
      </c>
      <c r="C19" s="246">
        <v>1</v>
      </c>
      <c r="D19" s="246">
        <v>1</v>
      </c>
      <c r="E19" s="246" t="s">
        <v>4592</v>
      </c>
      <c r="F19" s="246">
        <v>1</v>
      </c>
      <c r="G19" s="246" t="s">
        <v>136</v>
      </c>
      <c r="H19" s="246">
        <v>1</v>
      </c>
      <c r="I19" s="246">
        <v>1</v>
      </c>
      <c r="J19" s="228">
        <v>1</v>
      </c>
      <c r="K19" s="352" t="s">
        <v>1</v>
      </c>
    </row>
    <row r="20" spans="1:11">
      <c r="A20" s="370" t="s">
        <v>1</v>
      </c>
      <c r="B20" s="370" t="s">
        <v>1</v>
      </c>
      <c r="C20" s="370" t="s">
        <v>1</v>
      </c>
      <c r="D20" s="370" t="s">
        <v>1</v>
      </c>
      <c r="E20" s="370" t="s">
        <v>1</v>
      </c>
      <c r="F20" s="370" t="s">
        <v>1</v>
      </c>
      <c r="G20" s="370" t="s">
        <v>1</v>
      </c>
      <c r="H20" s="370" t="s">
        <v>1</v>
      </c>
      <c r="I20" s="370" t="s">
        <v>1</v>
      </c>
      <c r="J20" s="370" t="s">
        <v>1</v>
      </c>
      <c r="K20" s="565" t="s">
        <v>1</v>
      </c>
    </row>
    <row r="21" spans="1:11" ht="12.75" customHeight="1">
      <c r="A21" s="715" t="s">
        <v>4594</v>
      </c>
      <c r="B21" s="715"/>
      <c r="C21" s="715"/>
      <c r="D21" s="715"/>
      <c r="E21" s="715"/>
      <c r="F21" s="715"/>
      <c r="G21" s="715"/>
      <c r="H21" s="715"/>
      <c r="I21" s="715"/>
      <c r="J21" s="715"/>
      <c r="K21" s="715"/>
    </row>
    <row r="22" spans="1:11" ht="15.75" customHeight="1">
      <c r="A22" s="715"/>
      <c r="B22" s="715"/>
      <c r="C22" s="715"/>
      <c r="D22" s="715"/>
      <c r="E22" s="715"/>
      <c r="F22" s="715"/>
      <c r="G22" s="715"/>
      <c r="H22" s="715"/>
      <c r="I22" s="715"/>
      <c r="J22" s="715"/>
      <c r="K22" s="715"/>
    </row>
    <row r="23" spans="1:11" ht="15.75" customHeight="1">
      <c r="A23" s="715"/>
      <c r="B23" s="715"/>
      <c r="C23" s="715"/>
      <c r="D23" s="715"/>
      <c r="E23" s="715"/>
      <c r="F23" s="715"/>
      <c r="G23" s="715"/>
      <c r="H23" s="715"/>
      <c r="I23" s="715"/>
      <c r="J23" s="715"/>
      <c r="K23" s="715"/>
    </row>
  </sheetData>
  <mergeCells count="9">
    <mergeCell ref="A21:K23"/>
    <mergeCell ref="A1:A3"/>
    <mergeCell ref="B1:B3"/>
    <mergeCell ref="C1:C3"/>
    <mergeCell ref="D1:J1"/>
    <mergeCell ref="K1:K3"/>
    <mergeCell ref="D2:G2"/>
    <mergeCell ref="H2:H3"/>
    <mergeCell ref="I2:J2"/>
  </mergeCells>
  <hyperlinks>
    <hyperlink ref="B5" r:id="rId1" xr:uid="{00000000-0004-0000-0A00-000000000000}"/>
    <hyperlink ref="B6" r:id="rId2" xr:uid="{00000000-0004-0000-0A00-000001000000}"/>
    <hyperlink ref="B7" r:id="rId3" xr:uid="{00000000-0004-0000-0A00-000002000000}"/>
    <hyperlink ref="B8" r:id="rId4" xr:uid="{00000000-0004-0000-0A00-000003000000}"/>
    <hyperlink ref="B10" r:id="rId5" xr:uid="{00000000-0004-0000-0A00-000004000000}"/>
    <hyperlink ref="B11" r:id="rId6" xr:uid="{00000000-0004-0000-0A00-000005000000}"/>
    <hyperlink ref="B12" r:id="rId7" xr:uid="{00000000-0004-0000-0A00-000006000000}"/>
    <hyperlink ref="B14" r:id="rId8" xr:uid="{00000000-0004-0000-0A00-000007000000}"/>
    <hyperlink ref="B15" r:id="rId9" xr:uid="{00000000-0004-0000-0A00-000008000000}"/>
    <hyperlink ref="B16" r:id="rId10" xr:uid="{00000000-0004-0000-0A00-000009000000}"/>
    <hyperlink ref="B18" r:id="rId11" xr:uid="{00000000-0004-0000-0A00-00000A000000}"/>
    <hyperlink ref="B19" r:id="rId12" xr:uid="{00000000-0004-0000-0A00-00000B000000}"/>
  </hyperlinks>
  <pageMargins left="0.75" right="0.75" top="1" bottom="1"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9"/>
  <sheetViews>
    <sheetView zoomScaleNormal="100" workbookViewId="0">
      <selection sqref="A1:I38"/>
    </sheetView>
  </sheetViews>
  <sheetFormatPr defaultColWidth="14.5703125" defaultRowHeight="12.75"/>
  <cols>
    <col min="9" max="9" width="4.85546875" customWidth="1"/>
    <col min="10" max="10" width="5" customWidth="1"/>
  </cols>
  <sheetData>
    <row r="1" spans="1:10" ht="12.75" customHeight="1">
      <c r="A1" s="10" t="s">
        <v>2</v>
      </c>
      <c r="B1" s="10"/>
      <c r="C1" s="10"/>
      <c r="D1" s="10"/>
      <c r="E1" s="10"/>
      <c r="F1" s="10"/>
      <c r="G1" s="10"/>
      <c r="H1" s="10"/>
      <c r="I1" s="10"/>
      <c r="J1" s="15" t="s">
        <v>1</v>
      </c>
    </row>
    <row r="2" spans="1:10">
      <c r="A2" s="10"/>
      <c r="B2" s="10"/>
      <c r="C2" s="10"/>
      <c r="D2" s="10"/>
      <c r="E2" s="10"/>
      <c r="F2" s="10"/>
      <c r="G2" s="10"/>
      <c r="H2" s="10"/>
      <c r="I2" s="10"/>
      <c r="J2" s="15" t="s">
        <v>1</v>
      </c>
    </row>
    <row r="3" spans="1:10">
      <c r="A3" s="10"/>
      <c r="B3" s="10"/>
      <c r="C3" s="10"/>
      <c r="D3" s="10"/>
      <c r="E3" s="10"/>
      <c r="F3" s="10"/>
      <c r="G3" s="10"/>
      <c r="H3" s="10"/>
      <c r="I3" s="10"/>
      <c r="J3" s="15" t="s">
        <v>1</v>
      </c>
    </row>
    <row r="4" spans="1:10">
      <c r="A4" s="10"/>
      <c r="B4" s="10"/>
      <c r="C4" s="10"/>
      <c r="D4" s="10"/>
      <c r="E4" s="10"/>
      <c r="F4" s="10"/>
      <c r="G4" s="10"/>
      <c r="H4" s="10"/>
      <c r="I4" s="10"/>
      <c r="J4" s="15" t="s">
        <v>1</v>
      </c>
    </row>
    <row r="5" spans="1:10">
      <c r="A5" s="10"/>
      <c r="B5" s="10"/>
      <c r="C5" s="10"/>
      <c r="D5" s="10"/>
      <c r="E5" s="10"/>
      <c r="F5" s="10"/>
      <c r="G5" s="10"/>
      <c r="H5" s="10"/>
      <c r="I5" s="10"/>
      <c r="J5" s="15" t="s">
        <v>1</v>
      </c>
    </row>
    <row r="6" spans="1:10">
      <c r="A6" s="10"/>
      <c r="B6" s="10"/>
      <c r="C6" s="10"/>
      <c r="D6" s="10"/>
      <c r="E6" s="10"/>
      <c r="F6" s="10"/>
      <c r="G6" s="10"/>
      <c r="H6" s="10"/>
      <c r="I6" s="10"/>
      <c r="J6" s="15" t="s">
        <v>1</v>
      </c>
    </row>
    <row r="7" spans="1:10">
      <c r="A7" s="10"/>
      <c r="B7" s="10"/>
      <c r="C7" s="10"/>
      <c r="D7" s="10"/>
      <c r="E7" s="10"/>
      <c r="F7" s="10"/>
      <c r="G7" s="10"/>
      <c r="H7" s="10"/>
      <c r="I7" s="10"/>
      <c r="J7" s="15" t="s">
        <v>1</v>
      </c>
    </row>
    <row r="8" spans="1:10">
      <c r="A8" s="10"/>
      <c r="B8" s="10"/>
      <c r="C8" s="10"/>
      <c r="D8" s="10"/>
      <c r="E8" s="10"/>
      <c r="F8" s="10"/>
      <c r="G8" s="10"/>
      <c r="H8" s="10"/>
      <c r="I8" s="10"/>
      <c r="J8" s="15" t="s">
        <v>1</v>
      </c>
    </row>
    <row r="9" spans="1:10">
      <c r="A9" s="10"/>
      <c r="B9" s="10"/>
      <c r="C9" s="10"/>
      <c r="D9" s="10"/>
      <c r="E9" s="10"/>
      <c r="F9" s="10"/>
      <c r="G9" s="10"/>
      <c r="H9" s="10"/>
      <c r="I9" s="10"/>
      <c r="J9" s="15" t="s">
        <v>1</v>
      </c>
    </row>
    <row r="10" spans="1:10">
      <c r="A10" s="10"/>
      <c r="B10" s="10"/>
      <c r="C10" s="10"/>
      <c r="D10" s="10"/>
      <c r="E10" s="10"/>
      <c r="F10" s="10"/>
      <c r="G10" s="10"/>
      <c r="H10" s="10"/>
      <c r="I10" s="10"/>
      <c r="J10" s="15" t="s">
        <v>1</v>
      </c>
    </row>
    <row r="11" spans="1:10">
      <c r="A11" s="10"/>
      <c r="B11" s="10"/>
      <c r="C11" s="10"/>
      <c r="D11" s="10"/>
      <c r="E11" s="10"/>
      <c r="F11" s="10"/>
      <c r="G11" s="10"/>
      <c r="H11" s="10"/>
      <c r="I11" s="10"/>
      <c r="J11" s="15" t="s">
        <v>1</v>
      </c>
    </row>
    <row r="12" spans="1:10">
      <c r="A12" s="10"/>
      <c r="B12" s="10"/>
      <c r="C12" s="10"/>
      <c r="D12" s="10"/>
      <c r="E12" s="10"/>
      <c r="F12" s="10"/>
      <c r="G12" s="10"/>
      <c r="H12" s="10"/>
      <c r="I12" s="10"/>
      <c r="J12" s="15" t="s">
        <v>1</v>
      </c>
    </row>
    <row r="13" spans="1:10">
      <c r="A13" s="10"/>
      <c r="B13" s="10"/>
      <c r="C13" s="10"/>
      <c r="D13" s="10"/>
      <c r="E13" s="10"/>
      <c r="F13" s="10"/>
      <c r="G13" s="10"/>
      <c r="H13" s="10"/>
      <c r="I13" s="10"/>
      <c r="J13" s="15" t="s">
        <v>1</v>
      </c>
    </row>
    <row r="14" spans="1:10">
      <c r="A14" s="10"/>
      <c r="B14" s="10"/>
      <c r="C14" s="10"/>
      <c r="D14" s="10"/>
      <c r="E14" s="10"/>
      <c r="F14" s="10"/>
      <c r="G14" s="10"/>
      <c r="H14" s="10"/>
      <c r="I14" s="10"/>
      <c r="J14" s="15" t="s">
        <v>1</v>
      </c>
    </row>
    <row r="15" spans="1:10">
      <c r="A15" s="10"/>
      <c r="B15" s="10"/>
      <c r="C15" s="10"/>
      <c r="D15" s="10"/>
      <c r="E15" s="10"/>
      <c r="F15" s="10"/>
      <c r="G15" s="10"/>
      <c r="H15" s="10"/>
      <c r="I15" s="10"/>
      <c r="J15" s="15" t="s">
        <v>1</v>
      </c>
    </row>
    <row r="16" spans="1:10">
      <c r="A16" s="10"/>
      <c r="B16" s="10"/>
      <c r="C16" s="10"/>
      <c r="D16" s="10"/>
      <c r="E16" s="10"/>
      <c r="F16" s="10"/>
      <c r="G16" s="10"/>
      <c r="H16" s="10"/>
      <c r="I16" s="10"/>
      <c r="J16" s="15" t="s">
        <v>1</v>
      </c>
    </row>
    <row r="17" spans="1:10">
      <c r="A17" s="10"/>
      <c r="B17" s="10"/>
      <c r="C17" s="10"/>
      <c r="D17" s="10"/>
      <c r="E17" s="10"/>
      <c r="F17" s="10"/>
      <c r="G17" s="10"/>
      <c r="H17" s="10"/>
      <c r="I17" s="10"/>
      <c r="J17" s="15" t="s">
        <v>1</v>
      </c>
    </row>
    <row r="18" spans="1:10">
      <c r="A18" s="10"/>
      <c r="B18" s="10"/>
      <c r="C18" s="10"/>
      <c r="D18" s="10"/>
      <c r="E18" s="10"/>
      <c r="F18" s="10"/>
      <c r="G18" s="10"/>
      <c r="H18" s="10"/>
      <c r="I18" s="10"/>
      <c r="J18" s="15" t="s">
        <v>1</v>
      </c>
    </row>
    <row r="19" spans="1:10">
      <c r="A19" s="10"/>
      <c r="B19" s="10"/>
      <c r="C19" s="10"/>
      <c r="D19" s="10"/>
      <c r="E19" s="10"/>
      <c r="F19" s="10"/>
      <c r="G19" s="10"/>
      <c r="H19" s="10"/>
      <c r="I19" s="10"/>
      <c r="J19" s="15" t="s">
        <v>1</v>
      </c>
    </row>
    <row r="20" spans="1:10">
      <c r="A20" s="10"/>
      <c r="B20" s="10"/>
      <c r="C20" s="10"/>
      <c r="D20" s="10"/>
      <c r="E20" s="10"/>
      <c r="F20" s="10"/>
      <c r="G20" s="10"/>
      <c r="H20" s="10"/>
      <c r="I20" s="10"/>
      <c r="J20" s="15" t="s">
        <v>1</v>
      </c>
    </row>
    <row r="21" spans="1:10">
      <c r="A21" s="10"/>
      <c r="B21" s="10"/>
      <c r="C21" s="10"/>
      <c r="D21" s="10"/>
      <c r="E21" s="10"/>
      <c r="F21" s="10"/>
      <c r="G21" s="10"/>
      <c r="H21" s="10"/>
      <c r="I21" s="10"/>
      <c r="J21" s="15" t="s">
        <v>1</v>
      </c>
    </row>
    <row r="22" spans="1:10">
      <c r="A22" s="10"/>
      <c r="B22" s="10"/>
      <c r="C22" s="10"/>
      <c r="D22" s="10"/>
      <c r="E22" s="10"/>
      <c r="F22" s="10"/>
      <c r="G22" s="10"/>
      <c r="H22" s="10"/>
      <c r="I22" s="10"/>
      <c r="J22" s="15" t="s">
        <v>1</v>
      </c>
    </row>
    <row r="23" spans="1:10">
      <c r="A23" s="10"/>
      <c r="B23" s="10"/>
      <c r="C23" s="10"/>
      <c r="D23" s="10"/>
      <c r="E23" s="10"/>
      <c r="F23" s="10"/>
      <c r="G23" s="10"/>
      <c r="H23" s="10"/>
      <c r="I23" s="10"/>
      <c r="J23" s="15" t="s">
        <v>1</v>
      </c>
    </row>
    <row r="24" spans="1:10">
      <c r="A24" s="10"/>
      <c r="B24" s="10"/>
      <c r="C24" s="10"/>
      <c r="D24" s="10"/>
      <c r="E24" s="10"/>
      <c r="F24" s="10"/>
      <c r="G24" s="10"/>
      <c r="H24" s="10"/>
      <c r="I24" s="10"/>
      <c r="J24" s="15" t="s">
        <v>1</v>
      </c>
    </row>
    <row r="25" spans="1:10">
      <c r="A25" s="10"/>
      <c r="B25" s="10"/>
      <c r="C25" s="10"/>
      <c r="D25" s="10"/>
      <c r="E25" s="10"/>
      <c r="F25" s="10"/>
      <c r="G25" s="10"/>
      <c r="H25" s="10"/>
      <c r="I25" s="10"/>
      <c r="J25" s="15" t="s">
        <v>1</v>
      </c>
    </row>
    <row r="26" spans="1:10">
      <c r="A26" s="10"/>
      <c r="B26" s="10"/>
      <c r="C26" s="10"/>
      <c r="D26" s="10"/>
      <c r="E26" s="10"/>
      <c r="F26" s="10"/>
      <c r="G26" s="10"/>
      <c r="H26" s="10"/>
      <c r="I26" s="10"/>
      <c r="J26" s="15" t="s">
        <v>1</v>
      </c>
    </row>
    <row r="27" spans="1:10">
      <c r="A27" s="10"/>
      <c r="B27" s="10"/>
      <c r="C27" s="10"/>
      <c r="D27" s="10"/>
      <c r="E27" s="10"/>
      <c r="F27" s="10"/>
      <c r="G27" s="10"/>
      <c r="H27" s="10"/>
      <c r="I27" s="10"/>
      <c r="J27" s="15" t="s">
        <v>1</v>
      </c>
    </row>
    <row r="28" spans="1:10">
      <c r="A28" s="10"/>
      <c r="B28" s="10"/>
      <c r="C28" s="10"/>
      <c r="D28" s="10"/>
      <c r="E28" s="10"/>
      <c r="F28" s="10"/>
      <c r="G28" s="10"/>
      <c r="H28" s="10"/>
      <c r="I28" s="10"/>
      <c r="J28" s="15" t="s">
        <v>1</v>
      </c>
    </row>
    <row r="29" spans="1:10">
      <c r="A29" s="10"/>
      <c r="B29" s="10"/>
      <c r="C29" s="10"/>
      <c r="D29" s="10"/>
      <c r="E29" s="10"/>
      <c r="F29" s="10"/>
      <c r="G29" s="10"/>
      <c r="H29" s="10"/>
      <c r="I29" s="10"/>
      <c r="J29" s="15" t="s">
        <v>1</v>
      </c>
    </row>
    <row r="30" spans="1:10">
      <c r="A30" s="10"/>
      <c r="B30" s="10"/>
      <c r="C30" s="10"/>
      <c r="D30" s="10"/>
      <c r="E30" s="10"/>
      <c r="F30" s="10"/>
      <c r="G30" s="10"/>
      <c r="H30" s="10"/>
      <c r="I30" s="10"/>
      <c r="J30" s="15" t="s">
        <v>1</v>
      </c>
    </row>
    <row r="31" spans="1:10">
      <c r="A31" s="10"/>
      <c r="B31" s="10"/>
      <c r="C31" s="10"/>
      <c r="D31" s="10"/>
      <c r="E31" s="10"/>
      <c r="F31" s="10"/>
      <c r="G31" s="10"/>
      <c r="H31" s="10"/>
      <c r="I31" s="10"/>
      <c r="J31" s="15" t="s">
        <v>1</v>
      </c>
    </row>
    <row r="32" spans="1:10">
      <c r="A32" s="10"/>
      <c r="B32" s="10"/>
      <c r="C32" s="10"/>
      <c r="D32" s="10"/>
      <c r="E32" s="10"/>
      <c r="F32" s="10"/>
      <c r="G32" s="10"/>
      <c r="H32" s="10"/>
      <c r="I32" s="10"/>
      <c r="J32" s="15" t="s">
        <v>1</v>
      </c>
    </row>
    <row r="33" spans="1:10">
      <c r="A33" s="10"/>
      <c r="B33" s="10"/>
      <c r="C33" s="10"/>
      <c r="D33" s="10"/>
      <c r="E33" s="10"/>
      <c r="F33" s="10"/>
      <c r="G33" s="10"/>
      <c r="H33" s="10"/>
      <c r="I33" s="10"/>
      <c r="J33" s="15" t="s">
        <v>1</v>
      </c>
    </row>
    <row r="34" spans="1:10" ht="15.75" customHeight="1">
      <c r="A34" s="10"/>
      <c r="B34" s="10"/>
      <c r="C34" s="10"/>
      <c r="D34" s="10"/>
      <c r="E34" s="10"/>
      <c r="F34" s="10"/>
      <c r="G34" s="10"/>
      <c r="H34" s="10"/>
      <c r="I34" s="10"/>
      <c r="J34" s="15" t="s">
        <v>1</v>
      </c>
    </row>
    <row r="35" spans="1:10" ht="15.75" customHeight="1">
      <c r="A35" s="10"/>
      <c r="B35" s="10"/>
      <c r="C35" s="10"/>
      <c r="D35" s="10"/>
      <c r="E35" s="10"/>
      <c r="F35" s="10"/>
      <c r="G35" s="10"/>
      <c r="H35" s="10"/>
      <c r="I35" s="10"/>
      <c r="J35" s="15" t="s">
        <v>1</v>
      </c>
    </row>
    <row r="36" spans="1:10" ht="15.75" customHeight="1">
      <c r="A36" s="10"/>
      <c r="B36" s="10"/>
      <c r="C36" s="10"/>
      <c r="D36" s="10"/>
      <c r="E36" s="10"/>
      <c r="F36" s="10"/>
      <c r="G36" s="10"/>
      <c r="H36" s="10"/>
      <c r="I36" s="10"/>
      <c r="J36" s="15" t="s">
        <v>1</v>
      </c>
    </row>
    <row r="37" spans="1:10" ht="15.75" customHeight="1">
      <c r="A37" s="10"/>
      <c r="B37" s="10"/>
      <c r="C37" s="10"/>
      <c r="D37" s="10"/>
      <c r="E37" s="10"/>
      <c r="F37" s="10"/>
      <c r="G37" s="10"/>
      <c r="H37" s="10"/>
      <c r="I37" s="10"/>
      <c r="J37" s="15" t="s">
        <v>1</v>
      </c>
    </row>
    <row r="38" spans="1:10" ht="15.75" customHeight="1">
      <c r="A38" s="10"/>
      <c r="B38" s="10"/>
      <c r="C38" s="10"/>
      <c r="D38" s="10"/>
      <c r="E38" s="10"/>
      <c r="F38" s="10"/>
      <c r="G38" s="10"/>
      <c r="H38" s="10"/>
      <c r="I38" s="10"/>
      <c r="J38" s="15" t="s">
        <v>1</v>
      </c>
    </row>
    <row r="39" spans="1:10" ht="15.75" customHeight="1">
      <c r="A39" s="16" t="s">
        <v>1</v>
      </c>
      <c r="B39" s="16" t="s">
        <v>1</v>
      </c>
      <c r="C39" s="16" t="s">
        <v>1</v>
      </c>
      <c r="D39" s="16" t="s">
        <v>1</v>
      </c>
      <c r="E39" s="16" t="s">
        <v>1</v>
      </c>
      <c r="F39" s="16" t="s">
        <v>1</v>
      </c>
      <c r="G39" s="16" t="s">
        <v>1</v>
      </c>
      <c r="H39" s="16" t="s">
        <v>1</v>
      </c>
      <c r="I39" s="16" t="s">
        <v>1</v>
      </c>
      <c r="J39" s="17" t="s">
        <v>1</v>
      </c>
    </row>
  </sheetData>
  <mergeCells count="1">
    <mergeCell ref="A1:I38"/>
  </mergeCell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0"/>
  <sheetViews>
    <sheetView zoomScaleNormal="100" workbookViewId="0">
      <selection activeCell="D30" sqref="D30"/>
    </sheetView>
  </sheetViews>
  <sheetFormatPr defaultColWidth="14.5703125" defaultRowHeight="12.75"/>
  <cols>
    <col min="1" max="1" width="5.5703125" customWidth="1"/>
    <col min="2" max="2" width="37.42578125" customWidth="1"/>
    <col min="3" max="3" width="10.140625" customWidth="1"/>
    <col min="4" max="4" width="11.140625" customWidth="1"/>
    <col min="5" max="5" width="6.7109375" customWidth="1"/>
    <col min="6" max="6" width="9.42578125" customWidth="1"/>
    <col min="7" max="7" width="8.140625" customWidth="1"/>
    <col min="8" max="8" width="17.140625" customWidth="1"/>
    <col min="9" max="9" width="42.85546875" customWidth="1"/>
    <col min="10" max="10" width="5" customWidth="1"/>
  </cols>
  <sheetData>
    <row r="1" spans="1:10">
      <c r="A1" s="18" t="s">
        <v>3</v>
      </c>
      <c r="B1" s="9" t="s">
        <v>4</v>
      </c>
      <c r="C1" s="9"/>
      <c r="D1" s="9"/>
      <c r="E1" s="9"/>
      <c r="F1" s="9"/>
      <c r="G1" s="9"/>
      <c r="H1" s="9"/>
      <c r="I1" s="9"/>
      <c r="J1" s="19" t="s">
        <v>1</v>
      </c>
    </row>
    <row r="2" spans="1:10">
      <c r="A2" s="716" t="s">
        <v>5</v>
      </c>
      <c r="B2" s="717" t="s">
        <v>6</v>
      </c>
      <c r="C2" s="717"/>
      <c r="D2" s="717"/>
      <c r="E2" s="717"/>
      <c r="F2" s="717"/>
      <c r="G2" s="717"/>
      <c r="H2" s="717"/>
      <c r="I2" s="717"/>
      <c r="J2" s="19" t="s">
        <v>1</v>
      </c>
    </row>
    <row r="3" spans="1:10" ht="12.75" customHeight="1">
      <c r="A3" s="22" t="s">
        <v>7</v>
      </c>
      <c r="B3" s="3" t="s">
        <v>8</v>
      </c>
      <c r="C3" s="3"/>
      <c r="D3" s="3"/>
      <c r="E3" s="3"/>
      <c r="F3" s="3"/>
      <c r="G3" s="3"/>
      <c r="H3" s="3"/>
      <c r="I3" s="3"/>
      <c r="J3" s="19" t="s">
        <v>1</v>
      </c>
    </row>
    <row r="4" spans="1:10" ht="12.75" customHeight="1">
      <c r="A4" s="20" t="s">
        <v>9</v>
      </c>
      <c r="B4" s="8" t="s">
        <v>10</v>
      </c>
      <c r="C4" s="8"/>
      <c r="D4" s="8"/>
      <c r="E4" s="8"/>
      <c r="F4" s="8"/>
      <c r="G4" s="8"/>
      <c r="H4" s="8"/>
      <c r="I4" s="8"/>
      <c r="J4" s="19" t="s">
        <v>1</v>
      </c>
    </row>
    <row r="5" spans="1:10">
      <c r="A5" s="20" t="s">
        <v>11</v>
      </c>
      <c r="B5" s="7" t="s">
        <v>12</v>
      </c>
      <c r="C5" s="7"/>
      <c r="D5" s="7"/>
      <c r="E5" s="7"/>
      <c r="F5" s="7"/>
      <c r="G5" s="7"/>
      <c r="H5" s="7"/>
      <c r="I5" s="7"/>
      <c r="J5" s="19" t="s">
        <v>1</v>
      </c>
    </row>
    <row r="6" spans="1:10">
      <c r="A6" s="719" t="s">
        <v>13</v>
      </c>
      <c r="B6" s="718" t="s">
        <v>14</v>
      </c>
      <c r="C6" s="718"/>
      <c r="D6" s="718"/>
      <c r="E6" s="718"/>
      <c r="F6" s="718"/>
      <c r="G6" s="718"/>
      <c r="H6" s="718"/>
      <c r="I6" s="718"/>
      <c r="J6" s="19" t="s">
        <v>1</v>
      </c>
    </row>
    <row r="7" spans="1:10">
      <c r="A7" s="22" t="s">
        <v>15</v>
      </c>
      <c r="B7" s="6" t="s">
        <v>16</v>
      </c>
      <c r="C7" s="6"/>
      <c r="D7" s="6"/>
      <c r="E7" s="6"/>
      <c r="F7" s="6"/>
      <c r="G7" s="6"/>
      <c r="H7" s="6"/>
      <c r="I7" s="6"/>
      <c r="J7" s="19" t="s">
        <v>1</v>
      </c>
    </row>
    <row r="8" spans="1:10">
      <c r="A8" s="20" t="s">
        <v>17</v>
      </c>
      <c r="B8" s="6" t="s">
        <v>18</v>
      </c>
      <c r="C8" s="6"/>
      <c r="D8" s="6"/>
      <c r="E8" s="6"/>
      <c r="F8" s="6"/>
      <c r="G8" s="6"/>
      <c r="H8" s="6"/>
      <c r="I8" s="6"/>
      <c r="J8" s="19" t="s">
        <v>1</v>
      </c>
    </row>
    <row r="9" spans="1:10">
      <c r="A9" s="20" t="s">
        <v>19</v>
      </c>
      <c r="B9" s="7" t="s">
        <v>20</v>
      </c>
      <c r="C9" s="7"/>
      <c r="D9" s="7"/>
      <c r="E9" s="7"/>
      <c r="F9" s="7"/>
      <c r="G9" s="7"/>
      <c r="H9" s="7"/>
      <c r="I9" s="7"/>
      <c r="J9" s="19" t="s">
        <v>1</v>
      </c>
    </row>
    <row r="10" spans="1:10">
      <c r="A10" s="20" t="s">
        <v>21</v>
      </c>
      <c r="B10" s="5" t="s">
        <v>22</v>
      </c>
      <c r="C10" s="5"/>
      <c r="D10" s="5"/>
      <c r="E10" s="5"/>
      <c r="F10" s="5"/>
      <c r="G10" s="5"/>
      <c r="H10" s="5"/>
      <c r="I10" s="5"/>
      <c r="J10" s="19" t="s">
        <v>1</v>
      </c>
    </row>
    <row r="11" spans="1:10">
      <c r="A11" s="20" t="s">
        <v>23</v>
      </c>
      <c r="B11" s="7" t="s">
        <v>24</v>
      </c>
      <c r="C11" s="7"/>
      <c r="D11" s="7"/>
      <c r="E11" s="7"/>
      <c r="F11" s="7"/>
      <c r="G11" s="7"/>
      <c r="H11" s="7"/>
      <c r="I11" s="7"/>
      <c r="J11" s="19" t="s">
        <v>1</v>
      </c>
    </row>
    <row r="12" spans="1:10">
      <c r="A12" s="22" t="s">
        <v>25</v>
      </c>
      <c r="B12" s="4" t="s">
        <v>26</v>
      </c>
      <c r="C12" s="4"/>
      <c r="D12" s="4"/>
      <c r="E12" s="4"/>
      <c r="F12" s="4"/>
      <c r="G12" s="4"/>
      <c r="H12" s="4"/>
      <c r="I12" s="4"/>
      <c r="J12" s="19" t="s">
        <v>1</v>
      </c>
    </row>
    <row r="13" spans="1:10" ht="12.75" customHeight="1">
      <c r="A13" s="23" t="s">
        <v>27</v>
      </c>
      <c r="B13" s="3" t="s">
        <v>28</v>
      </c>
      <c r="C13" s="3"/>
      <c r="D13" s="3"/>
      <c r="E13" s="3"/>
      <c r="F13" s="3"/>
      <c r="G13" s="3"/>
      <c r="H13" s="3"/>
      <c r="I13" s="3"/>
      <c r="J13" s="19" t="s">
        <v>1</v>
      </c>
    </row>
    <row r="14" spans="1:10">
      <c r="A14" s="20" t="s">
        <v>29</v>
      </c>
      <c r="B14" s="6" t="s">
        <v>30</v>
      </c>
      <c r="C14" s="6"/>
      <c r="D14" s="6"/>
      <c r="E14" s="6"/>
      <c r="F14" s="6"/>
      <c r="G14" s="6"/>
      <c r="H14" s="6"/>
      <c r="I14" s="6"/>
      <c r="J14" s="19" t="s">
        <v>1</v>
      </c>
    </row>
    <row r="15" spans="1:10">
      <c r="A15" s="20" t="s">
        <v>31</v>
      </c>
      <c r="B15" s="6" t="s">
        <v>32</v>
      </c>
      <c r="C15" s="6"/>
      <c r="D15" s="6"/>
      <c r="E15" s="6"/>
      <c r="F15" s="6"/>
      <c r="G15" s="6"/>
      <c r="H15" s="6"/>
      <c r="I15" s="6"/>
      <c r="J15" s="19" t="s">
        <v>1</v>
      </c>
    </row>
    <row r="16" spans="1:10">
      <c r="A16" s="20" t="s">
        <v>33</v>
      </c>
      <c r="B16" s="6" t="s">
        <v>18</v>
      </c>
      <c r="C16" s="6"/>
      <c r="D16" s="6"/>
      <c r="E16" s="6"/>
      <c r="F16" s="6"/>
      <c r="G16" s="6"/>
      <c r="H16" s="6"/>
      <c r="I16" s="6"/>
      <c r="J16" s="19" t="s">
        <v>1</v>
      </c>
    </row>
    <row r="17" spans="1:10">
      <c r="A17" s="721" t="s">
        <v>34</v>
      </c>
      <c r="B17" s="722" t="s">
        <v>35</v>
      </c>
      <c r="C17" s="722"/>
      <c r="D17" s="722"/>
      <c r="E17" s="722"/>
      <c r="F17" s="722"/>
      <c r="G17" s="722"/>
      <c r="H17" s="722"/>
      <c r="I17" s="722"/>
      <c r="J17" s="19" t="s">
        <v>1</v>
      </c>
    </row>
    <row r="18" spans="1:10">
      <c r="A18" s="24" t="s">
        <v>1</v>
      </c>
      <c r="B18" s="24" t="s">
        <v>1</v>
      </c>
      <c r="C18" s="24" t="s">
        <v>1</v>
      </c>
      <c r="D18" s="24" t="s">
        <v>1</v>
      </c>
      <c r="E18" s="24" t="s">
        <v>1</v>
      </c>
      <c r="F18" s="24" t="s">
        <v>1</v>
      </c>
      <c r="G18" s="24" t="s">
        <v>1</v>
      </c>
      <c r="H18" s="24" t="s">
        <v>1</v>
      </c>
      <c r="I18" s="24" t="s">
        <v>1</v>
      </c>
      <c r="J18" s="25" t="s">
        <v>1</v>
      </c>
    </row>
    <row r="30" spans="1:10">
      <c r="D30" s="720"/>
    </row>
  </sheetData>
  <mergeCells count="17">
    <mergeCell ref="B16:I16"/>
    <mergeCell ref="B17:I17"/>
    <mergeCell ref="B11:I11"/>
    <mergeCell ref="B12:I12"/>
    <mergeCell ref="B13:I13"/>
    <mergeCell ref="B14:I14"/>
    <mergeCell ref="B15:I15"/>
    <mergeCell ref="B6:I6"/>
    <mergeCell ref="B7:I7"/>
    <mergeCell ref="B8:I8"/>
    <mergeCell ref="B9:I9"/>
    <mergeCell ref="B10:I10"/>
    <mergeCell ref="B1:I1"/>
    <mergeCell ref="B2:I2"/>
    <mergeCell ref="B3:I3"/>
    <mergeCell ref="B4:I4"/>
    <mergeCell ref="B5:I5"/>
  </mergeCells>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I275"/>
  <sheetViews>
    <sheetView zoomScaleNormal="100" workbookViewId="0">
      <pane xSplit="11" ySplit="2" topLeftCell="CB3" activePane="bottomRight" state="frozen"/>
      <selection pane="topRight" activeCell="L1" sqref="L1"/>
      <selection pane="bottomLeft" activeCell="A3" sqref="A3"/>
      <selection pane="bottomRight" activeCell="CM266" sqref="CM266"/>
    </sheetView>
  </sheetViews>
  <sheetFormatPr defaultColWidth="14.5703125" defaultRowHeight="12.75"/>
  <cols>
    <col min="1" max="1" width="5.85546875" customWidth="1"/>
    <col min="2" max="2" width="5.7109375" customWidth="1"/>
    <col min="3" max="3" width="8.140625" customWidth="1"/>
    <col min="4" max="4" width="9.5703125" customWidth="1"/>
    <col min="5" max="5" width="10.42578125" style="738" customWidth="1"/>
    <col min="6" max="6" width="12.5703125" customWidth="1"/>
    <col min="7" max="7" width="16.5703125" customWidth="1"/>
    <col min="8" max="8" width="9.85546875" customWidth="1"/>
    <col min="9" max="9" width="15" customWidth="1"/>
    <col min="10" max="10" width="13.5703125" customWidth="1"/>
    <col min="11" max="11" width="28" customWidth="1"/>
    <col min="12" max="12" width="17.7109375" customWidth="1"/>
    <col min="13" max="13" width="29.42578125" customWidth="1"/>
    <col min="14" max="14" width="14.85546875" customWidth="1"/>
    <col min="15" max="15" width="11.7109375" customWidth="1"/>
    <col min="16" max="16" width="17.140625" customWidth="1"/>
    <col min="17" max="18" width="11.7109375" customWidth="1"/>
    <col min="19" max="19" width="21.28515625" customWidth="1"/>
    <col min="20" max="20" width="20.140625" customWidth="1"/>
    <col min="21" max="21" width="22" customWidth="1"/>
    <col min="22" max="22" width="13.140625" customWidth="1"/>
    <col min="23" max="23" width="16.85546875" customWidth="1"/>
    <col min="24" max="24" width="15.7109375" customWidth="1"/>
    <col min="25" max="25" width="15.28515625" customWidth="1"/>
    <col min="26" max="26" width="13.85546875" customWidth="1"/>
    <col min="27" max="27" width="17.85546875" customWidth="1"/>
    <col min="28" max="28" width="21.7109375" customWidth="1"/>
    <col min="29" max="29" width="14.7109375" customWidth="1"/>
    <col min="30" max="30" width="11.7109375" customWidth="1"/>
    <col min="31" max="31" width="22" customWidth="1"/>
    <col min="32" max="32" width="18.7109375" customWidth="1"/>
    <col min="33" max="33" width="30.140625" customWidth="1"/>
    <col min="34" max="34" width="11.7109375" customWidth="1"/>
    <col min="35" max="35" width="37.28515625" customWidth="1"/>
    <col min="36" max="36" width="16.7109375" customWidth="1"/>
    <col min="37" max="37" width="14.7109375" customWidth="1"/>
    <col min="38" max="38" width="21.140625" customWidth="1"/>
    <col min="39" max="39" width="21.28515625" customWidth="1"/>
    <col min="40" max="40" width="17" customWidth="1"/>
    <col min="41" max="42" width="16.5703125" customWidth="1"/>
    <col min="43" max="43" width="11.7109375" customWidth="1"/>
    <col min="44" max="44" width="21.5703125" customWidth="1"/>
    <col min="45" max="45" width="30.42578125" customWidth="1"/>
    <col min="46" max="46" width="40.28515625" customWidth="1"/>
    <col min="47" max="47" width="17.5703125" customWidth="1"/>
    <col min="48" max="48" width="21.140625" customWidth="1"/>
    <col min="49" max="50" width="27.7109375" customWidth="1"/>
    <col min="51" max="51" width="16.85546875" customWidth="1"/>
    <col min="52" max="52" width="17.42578125" customWidth="1"/>
    <col min="53" max="53" width="12.5703125" customWidth="1"/>
    <col min="54" max="54" width="25.28515625" customWidth="1"/>
    <col min="55" max="55" width="16.7109375" customWidth="1"/>
    <col min="56" max="56" width="15.5703125" customWidth="1"/>
    <col min="57" max="57" width="18.42578125" customWidth="1"/>
    <col min="58" max="58" width="27.28515625" customWidth="1"/>
    <col min="59" max="59" width="20.5703125" customWidth="1"/>
    <col min="60" max="60" width="34.7109375" customWidth="1"/>
    <col min="61" max="61" width="12.7109375" customWidth="1"/>
    <col min="62" max="62" width="15.140625" customWidth="1"/>
    <col min="63" max="63" width="12.7109375" customWidth="1"/>
    <col min="64" max="64" width="11.5703125" customWidth="1"/>
    <col min="65" max="65" width="11.7109375" customWidth="1"/>
    <col min="66" max="66" width="21.7109375" customWidth="1"/>
    <col min="67" max="68" width="27.5703125" customWidth="1"/>
    <col min="69" max="69" width="20.28515625" customWidth="1"/>
    <col min="70" max="71" width="16" customWidth="1"/>
    <col min="72" max="72" width="35" customWidth="1"/>
    <col min="73" max="73" width="18.42578125" customWidth="1"/>
    <col min="74" max="74" width="12" customWidth="1"/>
    <col min="75" max="75" width="33.140625" customWidth="1"/>
    <col min="76" max="76" width="13.5703125" customWidth="1"/>
    <col min="77" max="77" width="13.42578125" customWidth="1"/>
    <col min="78" max="78" width="18.7109375" customWidth="1"/>
    <col min="79" max="79" width="13.5703125" customWidth="1"/>
    <col min="80" max="80" width="11" customWidth="1"/>
    <col min="81" max="81" width="13" customWidth="1"/>
    <col min="82" max="82" width="30.42578125" customWidth="1"/>
    <col min="83" max="83" width="24.42578125" customWidth="1"/>
    <col min="84" max="84" width="25" customWidth="1"/>
    <col min="85" max="85" width="17" customWidth="1"/>
    <col min="86" max="86" width="17.28515625" customWidth="1"/>
    <col min="87" max="87" width="5" customWidth="1"/>
  </cols>
  <sheetData>
    <row r="1" spans="1:87" ht="12.75" customHeight="1">
      <c r="A1" s="2" t="s">
        <v>36</v>
      </c>
      <c r="B1" s="1" t="s">
        <v>37</v>
      </c>
      <c r="C1" s="566" t="s">
        <v>38</v>
      </c>
      <c r="D1" s="567" t="s">
        <v>39</v>
      </c>
      <c r="E1" s="567"/>
      <c r="F1" s="567"/>
      <c r="G1" s="567"/>
      <c r="H1" s="567"/>
      <c r="I1" s="567"/>
      <c r="J1" s="567"/>
      <c r="K1" s="567"/>
      <c r="L1" s="568" t="s">
        <v>40</v>
      </c>
      <c r="M1" s="569" t="s">
        <v>41</v>
      </c>
      <c r="N1" s="570" t="s">
        <v>42</v>
      </c>
      <c r="O1" s="570"/>
      <c r="P1" s="570"/>
      <c r="Q1" s="570"/>
      <c r="R1" s="570"/>
      <c r="S1" s="570"/>
      <c r="T1" s="570"/>
      <c r="U1" s="570"/>
      <c r="V1" s="570"/>
      <c r="W1" s="570"/>
      <c r="X1" s="570"/>
      <c r="Y1" s="570"/>
      <c r="Z1" s="570"/>
      <c r="AA1" s="570"/>
      <c r="AB1" s="570"/>
      <c r="AC1" s="570"/>
      <c r="AD1" s="570"/>
      <c r="AE1" s="570"/>
      <c r="AF1" s="570"/>
      <c r="AG1" s="570"/>
      <c r="AH1" s="570"/>
      <c r="AI1" s="570"/>
      <c r="AJ1" s="570"/>
      <c r="AK1" s="570"/>
      <c r="AL1" s="570"/>
      <c r="AM1" s="570"/>
      <c r="AN1" s="570"/>
      <c r="AO1" s="570"/>
      <c r="AP1" s="570"/>
      <c r="AQ1" s="570"/>
      <c r="AR1" s="570"/>
      <c r="AS1" s="570"/>
      <c r="AT1" s="570"/>
      <c r="AU1" s="570"/>
      <c r="AV1" s="570"/>
      <c r="AW1" s="570"/>
      <c r="AX1" s="570"/>
      <c r="AY1" s="570"/>
      <c r="AZ1" s="570"/>
      <c r="BA1" s="570"/>
      <c r="BB1" s="570"/>
      <c r="BC1" s="570"/>
      <c r="BD1" s="570"/>
      <c r="BE1" s="570"/>
      <c r="BF1" s="570"/>
      <c r="BG1" s="570"/>
      <c r="BH1" s="570"/>
      <c r="BI1" s="570"/>
      <c r="BJ1" s="570"/>
      <c r="BK1" s="570"/>
      <c r="BL1" s="570"/>
      <c r="BM1" s="570"/>
      <c r="BN1" s="570"/>
      <c r="BO1" s="570"/>
      <c r="BP1" s="570"/>
      <c r="BQ1" s="570"/>
      <c r="BR1" s="570"/>
      <c r="BS1" s="570"/>
      <c r="BT1" s="570"/>
      <c r="BU1" s="570"/>
      <c r="BV1" s="570"/>
      <c r="BW1" s="570"/>
      <c r="BX1" s="570"/>
      <c r="BY1" s="570"/>
      <c r="BZ1" s="570"/>
      <c r="CA1" s="570"/>
      <c r="CB1" s="570"/>
      <c r="CC1" s="570"/>
      <c r="CD1" s="570"/>
      <c r="CE1" s="570"/>
      <c r="CF1" s="570"/>
      <c r="CG1" s="570"/>
      <c r="CH1" s="571" t="s">
        <v>43</v>
      </c>
      <c r="CI1" s="572" t="s">
        <v>1</v>
      </c>
    </row>
    <row r="2" spans="1:87" ht="30.75" customHeight="1">
      <c r="A2" s="2"/>
      <c r="B2" s="1"/>
      <c r="C2" s="566"/>
      <c r="D2" s="28" t="s">
        <v>44</v>
      </c>
      <c r="E2" s="731" t="s">
        <v>45</v>
      </c>
      <c r="F2" s="29" t="s">
        <v>46</v>
      </c>
      <c r="G2" s="30" t="s">
        <v>47</v>
      </c>
      <c r="H2" s="30" t="s">
        <v>48</v>
      </c>
      <c r="I2" s="29" t="s">
        <v>49</v>
      </c>
      <c r="J2" s="29" t="s">
        <v>50</v>
      </c>
      <c r="K2" s="31" t="s">
        <v>51</v>
      </c>
      <c r="L2" s="568"/>
      <c r="M2" s="568"/>
      <c r="N2" s="32" t="s">
        <v>52</v>
      </c>
      <c r="O2" s="33" t="s">
        <v>53</v>
      </c>
      <c r="P2" s="33" t="s">
        <v>54</v>
      </c>
      <c r="Q2" s="33" t="s">
        <v>55</v>
      </c>
      <c r="R2" s="34" t="s">
        <v>56</v>
      </c>
      <c r="S2" s="34" t="s">
        <v>57</v>
      </c>
      <c r="T2" s="33" t="s">
        <v>58</v>
      </c>
      <c r="U2" s="33" t="s">
        <v>59</v>
      </c>
      <c r="V2" s="33" t="s">
        <v>60</v>
      </c>
      <c r="W2" s="33" t="s">
        <v>61</v>
      </c>
      <c r="X2" s="33" t="s">
        <v>62</v>
      </c>
      <c r="Y2" s="33" t="s">
        <v>63</v>
      </c>
      <c r="Z2" s="34" t="s">
        <v>64</v>
      </c>
      <c r="AA2" s="34" t="s">
        <v>65</v>
      </c>
      <c r="AB2" s="34" t="s">
        <v>66</v>
      </c>
      <c r="AC2" s="34" t="s">
        <v>67</v>
      </c>
      <c r="AD2" s="34" t="s">
        <v>68</v>
      </c>
      <c r="AE2" s="34" t="s">
        <v>69</v>
      </c>
      <c r="AF2" s="34" t="s">
        <v>70</v>
      </c>
      <c r="AG2" s="34" t="s">
        <v>71</v>
      </c>
      <c r="AH2" s="34" t="s">
        <v>72</v>
      </c>
      <c r="AI2" s="34" t="s">
        <v>73</v>
      </c>
      <c r="AJ2" s="34" t="s">
        <v>74</v>
      </c>
      <c r="AK2" s="34" t="s">
        <v>75</v>
      </c>
      <c r="AL2" s="34" t="s">
        <v>76</v>
      </c>
      <c r="AM2" s="34" t="s">
        <v>77</v>
      </c>
      <c r="AN2" s="34" t="s">
        <v>78</v>
      </c>
      <c r="AO2" s="34" t="s">
        <v>79</v>
      </c>
      <c r="AP2" s="34" t="s">
        <v>80</v>
      </c>
      <c r="AQ2" s="34" t="s">
        <v>81</v>
      </c>
      <c r="AR2" s="34" t="s">
        <v>82</v>
      </c>
      <c r="AS2" s="34" t="s">
        <v>83</v>
      </c>
      <c r="AT2" s="34" t="s">
        <v>84</v>
      </c>
      <c r="AU2" s="34" t="s">
        <v>85</v>
      </c>
      <c r="AV2" s="34" t="s">
        <v>86</v>
      </c>
      <c r="AW2" s="34" t="s">
        <v>87</v>
      </c>
      <c r="AX2" s="34" t="s">
        <v>88</v>
      </c>
      <c r="AY2" s="34" t="s">
        <v>89</v>
      </c>
      <c r="AZ2" s="34" t="s">
        <v>90</v>
      </c>
      <c r="BA2" s="34" t="s">
        <v>91</v>
      </c>
      <c r="BB2" s="34" t="s">
        <v>92</v>
      </c>
      <c r="BC2" s="34" t="s">
        <v>93</v>
      </c>
      <c r="BD2" s="34" t="s">
        <v>94</v>
      </c>
      <c r="BE2" s="34" t="s">
        <v>95</v>
      </c>
      <c r="BF2" s="34" t="s">
        <v>96</v>
      </c>
      <c r="BG2" s="34" t="s">
        <v>97</v>
      </c>
      <c r="BH2" s="34" t="s">
        <v>98</v>
      </c>
      <c r="BI2" s="34" t="s">
        <v>99</v>
      </c>
      <c r="BJ2" s="34" t="s">
        <v>100</v>
      </c>
      <c r="BK2" s="34" t="s">
        <v>101</v>
      </c>
      <c r="BL2" s="34" t="s">
        <v>102</v>
      </c>
      <c r="BM2" s="34" t="s">
        <v>103</v>
      </c>
      <c r="BN2" s="34" t="s">
        <v>104</v>
      </c>
      <c r="BO2" s="34" t="s">
        <v>105</v>
      </c>
      <c r="BP2" s="34" t="s">
        <v>106</v>
      </c>
      <c r="BQ2" s="34" t="s">
        <v>107</v>
      </c>
      <c r="BR2" s="34" t="s">
        <v>108</v>
      </c>
      <c r="BS2" s="34" t="s">
        <v>109</v>
      </c>
      <c r="BT2" s="34" t="s">
        <v>110</v>
      </c>
      <c r="BU2" s="34" t="s">
        <v>111</v>
      </c>
      <c r="BV2" s="34" t="s">
        <v>112</v>
      </c>
      <c r="BW2" s="34" t="s">
        <v>113</v>
      </c>
      <c r="BX2" s="34" t="s">
        <v>114</v>
      </c>
      <c r="BY2" s="34" t="s">
        <v>115</v>
      </c>
      <c r="BZ2" s="34" t="s">
        <v>116</v>
      </c>
      <c r="CA2" s="34" t="s">
        <v>117</v>
      </c>
      <c r="CB2" s="34" t="s">
        <v>118</v>
      </c>
      <c r="CC2" s="34" t="s">
        <v>119</v>
      </c>
      <c r="CD2" s="34" t="s">
        <v>120</v>
      </c>
      <c r="CE2" s="34" t="s">
        <v>121</v>
      </c>
      <c r="CF2" s="34" t="s">
        <v>122</v>
      </c>
      <c r="CG2" s="35" t="s">
        <v>123</v>
      </c>
      <c r="CH2" s="571"/>
      <c r="CI2" s="572"/>
    </row>
    <row r="3" spans="1:87">
      <c r="A3" s="36" t="s">
        <v>124</v>
      </c>
      <c r="B3" s="37" t="s">
        <v>125</v>
      </c>
      <c r="C3" s="38" t="s">
        <v>126</v>
      </c>
      <c r="D3" s="39" t="s">
        <v>127</v>
      </c>
      <c r="E3" s="732" t="s">
        <v>128</v>
      </c>
      <c r="F3" s="37" t="s">
        <v>129</v>
      </c>
      <c r="G3" s="37" t="s">
        <v>130</v>
      </c>
      <c r="H3" s="37" t="s">
        <v>129</v>
      </c>
      <c r="I3" s="37" t="s">
        <v>131</v>
      </c>
      <c r="J3" s="41" t="s">
        <v>132</v>
      </c>
      <c r="K3" s="723" t="s">
        <v>4595</v>
      </c>
      <c r="L3" s="43" t="s">
        <v>133</v>
      </c>
      <c r="M3" s="44" t="s">
        <v>134</v>
      </c>
      <c r="N3" s="45" t="s">
        <v>135</v>
      </c>
      <c r="O3" s="46" t="s">
        <v>136</v>
      </c>
      <c r="P3" s="46" t="s">
        <v>136</v>
      </c>
      <c r="Q3" s="46" t="s">
        <v>137</v>
      </c>
      <c r="R3" s="46" t="s">
        <v>138</v>
      </c>
      <c r="S3" s="46" t="s">
        <v>139</v>
      </c>
      <c r="T3" s="46" t="s">
        <v>136</v>
      </c>
      <c r="U3" s="46" t="s">
        <v>136</v>
      </c>
      <c r="V3" s="46" t="s">
        <v>140</v>
      </c>
      <c r="W3" s="46" t="s">
        <v>141</v>
      </c>
      <c r="X3" s="46" t="s">
        <v>142</v>
      </c>
      <c r="Y3" s="46" t="s">
        <v>136</v>
      </c>
      <c r="Z3" s="46" t="s">
        <v>143</v>
      </c>
      <c r="AA3" s="46" t="s">
        <v>144</v>
      </c>
      <c r="AB3" s="46" t="s">
        <v>145</v>
      </c>
      <c r="AC3" s="46" t="s">
        <v>146</v>
      </c>
      <c r="AD3" s="46" t="s">
        <v>147</v>
      </c>
      <c r="AE3" s="46" t="s">
        <v>148</v>
      </c>
      <c r="AF3" s="46" t="s">
        <v>149</v>
      </c>
      <c r="AG3" s="46" t="s">
        <v>150</v>
      </c>
      <c r="AH3" s="46" t="s">
        <v>136</v>
      </c>
      <c r="AI3" s="46" t="s">
        <v>136</v>
      </c>
      <c r="AJ3" s="46" t="s">
        <v>151</v>
      </c>
      <c r="AK3" s="46" t="s">
        <v>136</v>
      </c>
      <c r="AL3" s="46" t="s">
        <v>136</v>
      </c>
      <c r="AM3" s="46" t="s">
        <v>136</v>
      </c>
      <c r="AN3" s="46" t="s">
        <v>136</v>
      </c>
      <c r="AO3" s="46" t="s">
        <v>136</v>
      </c>
      <c r="AP3" s="46" t="s">
        <v>136</v>
      </c>
      <c r="AQ3" s="46" t="s">
        <v>152</v>
      </c>
      <c r="AR3" s="46" t="s">
        <v>153</v>
      </c>
      <c r="AS3" s="46" t="s">
        <v>154</v>
      </c>
      <c r="AT3" s="46" t="s">
        <v>155</v>
      </c>
      <c r="AU3" s="46" t="s">
        <v>136</v>
      </c>
      <c r="AV3" s="46" t="s">
        <v>136</v>
      </c>
      <c r="AW3" s="46" t="s">
        <v>136</v>
      </c>
      <c r="AX3" s="46" t="s">
        <v>136</v>
      </c>
      <c r="AY3" s="46" t="s">
        <v>136</v>
      </c>
      <c r="AZ3" s="46" t="s">
        <v>136</v>
      </c>
      <c r="BA3" s="46" t="s">
        <v>136</v>
      </c>
      <c r="BB3" s="46" t="s">
        <v>156</v>
      </c>
      <c r="BC3" s="46" t="s">
        <v>136</v>
      </c>
      <c r="BD3" s="46" t="s">
        <v>157</v>
      </c>
      <c r="BE3" s="46" t="s">
        <v>158</v>
      </c>
      <c r="BF3" s="46" t="s">
        <v>136</v>
      </c>
      <c r="BG3" s="46" t="s">
        <v>159</v>
      </c>
      <c r="BH3" s="46" t="s">
        <v>160</v>
      </c>
      <c r="BI3" s="46" t="s">
        <v>161</v>
      </c>
      <c r="BJ3" s="46" t="s">
        <v>162</v>
      </c>
      <c r="BK3" s="46" t="s">
        <v>163</v>
      </c>
      <c r="BL3" s="46" t="s">
        <v>164</v>
      </c>
      <c r="BM3" s="46" t="s">
        <v>165</v>
      </c>
      <c r="BN3" s="46" t="s">
        <v>166</v>
      </c>
      <c r="BO3" s="46" t="s">
        <v>136</v>
      </c>
      <c r="BP3" s="46" t="s">
        <v>167</v>
      </c>
      <c r="BQ3" s="46" t="s">
        <v>168</v>
      </c>
      <c r="BR3" s="46" t="s">
        <v>136</v>
      </c>
      <c r="BS3" s="46" t="s">
        <v>136</v>
      </c>
      <c r="BT3" s="46" t="s">
        <v>136</v>
      </c>
      <c r="BU3" s="46" t="s">
        <v>169</v>
      </c>
      <c r="BV3" s="46" t="s">
        <v>170</v>
      </c>
      <c r="BW3" s="46" t="s">
        <v>171</v>
      </c>
      <c r="BX3" s="46" t="s">
        <v>136</v>
      </c>
      <c r="BY3" s="46" t="s">
        <v>172</v>
      </c>
      <c r="BZ3" s="46" t="s">
        <v>136</v>
      </c>
      <c r="CA3" s="46" t="s">
        <v>136</v>
      </c>
      <c r="CB3" s="46" t="s">
        <v>173</v>
      </c>
      <c r="CC3" s="46" t="s">
        <v>136</v>
      </c>
      <c r="CD3" s="46" t="s">
        <v>136</v>
      </c>
      <c r="CE3" s="46" t="s">
        <v>136</v>
      </c>
      <c r="CF3" s="46" t="s">
        <v>136</v>
      </c>
      <c r="CG3" s="47" t="s">
        <v>174</v>
      </c>
      <c r="CH3" s="26" t="str">
        <f t="shared" ref="CH3:CH14" si="0">_xlfn.CONCAT("count=",COUNTIFS(M3:CG3,"&lt;&gt;no_info",M3:CG3,"&lt;&gt;NA",M3:CG3,"&lt;&gt;count*",M3:CG3,"&lt;&gt;ADD",M3:CG3,"&lt;&gt;blank_data",M3:CG3,"&lt;&gt;not_yet",M3:CG3,"&lt;&gt;not_informed"))</f>
        <v>count=40</v>
      </c>
      <c r="CI3" s="27" t="s">
        <v>1</v>
      </c>
    </row>
    <row r="4" spans="1:87">
      <c r="A4" s="48" t="s">
        <v>124</v>
      </c>
      <c r="B4" s="49" t="s">
        <v>175</v>
      </c>
      <c r="C4" s="50" t="s">
        <v>126</v>
      </c>
      <c r="D4" s="51" t="s">
        <v>127</v>
      </c>
      <c r="E4" s="733" t="s">
        <v>128</v>
      </c>
      <c r="F4" s="52" t="s">
        <v>129</v>
      </c>
      <c r="G4" s="52" t="s">
        <v>130</v>
      </c>
      <c r="H4" s="52" t="s">
        <v>129</v>
      </c>
      <c r="I4" s="53" t="s">
        <v>131</v>
      </c>
      <c r="J4" s="54" t="s">
        <v>132</v>
      </c>
      <c r="K4" s="724" t="s">
        <v>4595</v>
      </c>
      <c r="L4" s="56" t="s">
        <v>133</v>
      </c>
      <c r="M4" s="57" t="s">
        <v>134</v>
      </c>
      <c r="N4" s="58" t="s">
        <v>176</v>
      </c>
      <c r="O4" s="49" t="s">
        <v>136</v>
      </c>
      <c r="P4" s="49" t="s">
        <v>136</v>
      </c>
      <c r="Q4" s="49" t="s">
        <v>137</v>
      </c>
      <c r="R4" s="49" t="s">
        <v>177</v>
      </c>
      <c r="S4" s="49" t="s">
        <v>178</v>
      </c>
      <c r="T4" s="49" t="s">
        <v>136</v>
      </c>
      <c r="U4" s="49" t="s">
        <v>136</v>
      </c>
      <c r="V4" s="49" t="s">
        <v>140</v>
      </c>
      <c r="W4" s="49" t="s">
        <v>141</v>
      </c>
      <c r="X4" s="49" t="s">
        <v>142</v>
      </c>
      <c r="Y4" s="49" t="s">
        <v>136</v>
      </c>
      <c r="Z4" s="49" t="s">
        <v>179</v>
      </c>
      <c r="AA4" s="49" t="s">
        <v>144</v>
      </c>
      <c r="AB4" s="49" t="s">
        <v>145</v>
      </c>
      <c r="AC4" s="49" t="s">
        <v>146</v>
      </c>
      <c r="AD4" s="49" t="s">
        <v>147</v>
      </c>
      <c r="AE4" s="49" t="s">
        <v>148</v>
      </c>
      <c r="AF4" s="49" t="s">
        <v>149</v>
      </c>
      <c r="AG4" s="49" t="s">
        <v>150</v>
      </c>
      <c r="AH4" s="59" t="s">
        <v>136</v>
      </c>
      <c r="AI4" s="59" t="s">
        <v>136</v>
      </c>
      <c r="AJ4" s="49" t="s">
        <v>151</v>
      </c>
      <c r="AK4" s="59" t="s">
        <v>136</v>
      </c>
      <c r="AL4" s="59" t="s">
        <v>136</v>
      </c>
      <c r="AM4" s="59" t="s">
        <v>136</v>
      </c>
      <c r="AN4" s="59" t="s">
        <v>136</v>
      </c>
      <c r="AO4" s="59" t="s">
        <v>136</v>
      </c>
      <c r="AP4" s="59" t="s">
        <v>136</v>
      </c>
      <c r="AQ4" s="49" t="s">
        <v>180</v>
      </c>
      <c r="AR4" s="49" t="s">
        <v>153</v>
      </c>
      <c r="AS4" s="49" t="s">
        <v>154</v>
      </c>
      <c r="AT4" s="49" t="s">
        <v>155</v>
      </c>
      <c r="AU4" s="59" t="s">
        <v>136</v>
      </c>
      <c r="AV4" s="59" t="s">
        <v>136</v>
      </c>
      <c r="AW4" s="59" t="s">
        <v>136</v>
      </c>
      <c r="AX4" s="59" t="s">
        <v>136</v>
      </c>
      <c r="AY4" s="59" t="s">
        <v>136</v>
      </c>
      <c r="AZ4" s="59" t="s">
        <v>136</v>
      </c>
      <c r="BA4" s="59" t="s">
        <v>136</v>
      </c>
      <c r="BB4" s="49" t="s">
        <v>156</v>
      </c>
      <c r="BC4" s="59" t="s">
        <v>136</v>
      </c>
      <c r="BD4" s="49" t="s">
        <v>157</v>
      </c>
      <c r="BE4" s="49" t="s">
        <v>158</v>
      </c>
      <c r="BF4" s="59" t="s">
        <v>136</v>
      </c>
      <c r="BG4" s="49" t="s">
        <v>159</v>
      </c>
      <c r="BH4" s="49" t="s">
        <v>181</v>
      </c>
      <c r="BI4" s="49" t="s">
        <v>161</v>
      </c>
      <c r="BJ4" s="49" t="s">
        <v>162</v>
      </c>
      <c r="BK4" s="49" t="s">
        <v>163</v>
      </c>
      <c r="BL4" s="49" t="s">
        <v>182</v>
      </c>
      <c r="BM4" s="49" t="s">
        <v>183</v>
      </c>
      <c r="BN4" s="49" t="s">
        <v>166</v>
      </c>
      <c r="BO4" s="59" t="s">
        <v>136</v>
      </c>
      <c r="BP4" s="49" t="s">
        <v>167</v>
      </c>
      <c r="BQ4" s="49" t="s">
        <v>168</v>
      </c>
      <c r="BR4" s="59" t="s">
        <v>136</v>
      </c>
      <c r="BS4" s="59" t="s">
        <v>136</v>
      </c>
      <c r="BT4" s="59" t="s">
        <v>136</v>
      </c>
      <c r="BU4" s="49" t="s">
        <v>169</v>
      </c>
      <c r="BV4" s="49" t="s">
        <v>170</v>
      </c>
      <c r="BW4" s="49" t="s">
        <v>171</v>
      </c>
      <c r="BX4" s="49" t="s">
        <v>136</v>
      </c>
      <c r="BY4" s="49" t="s">
        <v>172</v>
      </c>
      <c r="BZ4" s="49" t="s">
        <v>136</v>
      </c>
      <c r="CA4" s="49" t="s">
        <v>136</v>
      </c>
      <c r="CB4" s="49" t="s">
        <v>173</v>
      </c>
      <c r="CC4" s="49" t="s">
        <v>136</v>
      </c>
      <c r="CD4" s="49" t="s">
        <v>136</v>
      </c>
      <c r="CE4" s="49" t="s">
        <v>136</v>
      </c>
      <c r="CF4" s="49" t="s">
        <v>136</v>
      </c>
      <c r="CG4" s="60" t="s">
        <v>174</v>
      </c>
      <c r="CH4" s="26" t="str">
        <f t="shared" si="0"/>
        <v>count=40</v>
      </c>
      <c r="CI4" s="27" t="s">
        <v>1</v>
      </c>
    </row>
    <row r="5" spans="1:87">
      <c r="A5" s="48" t="s">
        <v>124</v>
      </c>
      <c r="B5" s="52" t="s">
        <v>184</v>
      </c>
      <c r="C5" s="50" t="s">
        <v>126</v>
      </c>
      <c r="D5" s="51" t="s">
        <v>127</v>
      </c>
      <c r="E5" s="733" t="s">
        <v>128</v>
      </c>
      <c r="F5" s="52" t="s">
        <v>129</v>
      </c>
      <c r="G5" s="52" t="s">
        <v>130</v>
      </c>
      <c r="H5" s="52" t="s">
        <v>129</v>
      </c>
      <c r="I5" s="53" t="s">
        <v>131</v>
      </c>
      <c r="J5" s="54" t="s">
        <v>132</v>
      </c>
      <c r="K5" s="724" t="s">
        <v>4595</v>
      </c>
      <c r="L5" s="56" t="s">
        <v>133</v>
      </c>
      <c r="M5" s="57" t="s">
        <v>134</v>
      </c>
      <c r="N5" s="58" t="s">
        <v>185</v>
      </c>
      <c r="O5" s="49" t="s">
        <v>136</v>
      </c>
      <c r="P5" s="49" t="s">
        <v>136</v>
      </c>
      <c r="Q5" s="49" t="s">
        <v>137</v>
      </c>
      <c r="R5" s="49" t="s">
        <v>186</v>
      </c>
      <c r="S5" s="49" t="s">
        <v>187</v>
      </c>
      <c r="T5" s="49" t="s">
        <v>136</v>
      </c>
      <c r="U5" s="49" t="s">
        <v>136</v>
      </c>
      <c r="V5" s="49" t="s">
        <v>140</v>
      </c>
      <c r="W5" s="49" t="s">
        <v>141</v>
      </c>
      <c r="X5" s="49" t="s">
        <v>142</v>
      </c>
      <c r="Y5" s="49" t="s">
        <v>136</v>
      </c>
      <c r="Z5" s="49" t="s">
        <v>188</v>
      </c>
      <c r="AA5" s="49" t="s">
        <v>144</v>
      </c>
      <c r="AB5" s="49" t="s">
        <v>145</v>
      </c>
      <c r="AC5" s="49" t="s">
        <v>146</v>
      </c>
      <c r="AD5" s="49" t="s">
        <v>147</v>
      </c>
      <c r="AE5" s="49" t="s">
        <v>189</v>
      </c>
      <c r="AF5" s="49" t="s">
        <v>190</v>
      </c>
      <c r="AG5" s="49" t="s">
        <v>150</v>
      </c>
      <c r="AH5" s="59" t="s">
        <v>136</v>
      </c>
      <c r="AI5" s="59" t="s">
        <v>136</v>
      </c>
      <c r="AJ5" s="49" t="s">
        <v>151</v>
      </c>
      <c r="AK5" s="59" t="s">
        <v>136</v>
      </c>
      <c r="AL5" s="59" t="s">
        <v>136</v>
      </c>
      <c r="AM5" s="59" t="s">
        <v>136</v>
      </c>
      <c r="AN5" s="59" t="s">
        <v>136</v>
      </c>
      <c r="AO5" s="59" t="s">
        <v>136</v>
      </c>
      <c r="AP5" s="59" t="s">
        <v>136</v>
      </c>
      <c r="AQ5" s="49" t="s">
        <v>191</v>
      </c>
      <c r="AR5" s="49" t="s">
        <v>153</v>
      </c>
      <c r="AS5" s="49" t="s">
        <v>154</v>
      </c>
      <c r="AT5" s="49" t="s">
        <v>155</v>
      </c>
      <c r="AU5" s="59" t="s">
        <v>136</v>
      </c>
      <c r="AV5" s="59" t="s">
        <v>136</v>
      </c>
      <c r="AW5" s="59" t="s">
        <v>136</v>
      </c>
      <c r="AX5" s="59" t="s">
        <v>136</v>
      </c>
      <c r="AY5" s="59" t="s">
        <v>136</v>
      </c>
      <c r="AZ5" s="59" t="s">
        <v>136</v>
      </c>
      <c r="BA5" s="59" t="s">
        <v>136</v>
      </c>
      <c r="BB5" s="49" t="s">
        <v>156</v>
      </c>
      <c r="BC5" s="59" t="s">
        <v>136</v>
      </c>
      <c r="BD5" s="49" t="s">
        <v>157</v>
      </c>
      <c r="BE5" s="49" t="s">
        <v>158</v>
      </c>
      <c r="BF5" s="59" t="s">
        <v>136</v>
      </c>
      <c r="BG5" s="49" t="s">
        <v>159</v>
      </c>
      <c r="BH5" s="49" t="s">
        <v>192</v>
      </c>
      <c r="BI5" s="49" t="s">
        <v>161</v>
      </c>
      <c r="BJ5" s="49" t="s">
        <v>162</v>
      </c>
      <c r="BK5" s="49" t="s">
        <v>163</v>
      </c>
      <c r="BL5" s="49" t="s">
        <v>193</v>
      </c>
      <c r="BM5" s="49" t="s">
        <v>194</v>
      </c>
      <c r="BN5" s="49" t="s">
        <v>166</v>
      </c>
      <c r="BO5" s="59" t="s">
        <v>136</v>
      </c>
      <c r="BP5" s="49" t="s">
        <v>167</v>
      </c>
      <c r="BQ5" s="49" t="s">
        <v>168</v>
      </c>
      <c r="BR5" s="59" t="s">
        <v>136</v>
      </c>
      <c r="BS5" s="59" t="s">
        <v>136</v>
      </c>
      <c r="BT5" s="59" t="s">
        <v>136</v>
      </c>
      <c r="BU5" s="49" t="s">
        <v>169</v>
      </c>
      <c r="BV5" s="49" t="s">
        <v>170</v>
      </c>
      <c r="BW5" s="49" t="s">
        <v>171</v>
      </c>
      <c r="BX5" s="49" t="s">
        <v>136</v>
      </c>
      <c r="BY5" s="49" t="s">
        <v>172</v>
      </c>
      <c r="BZ5" s="49" t="s">
        <v>136</v>
      </c>
      <c r="CA5" s="49" t="s">
        <v>136</v>
      </c>
      <c r="CB5" s="49" t="s">
        <v>173</v>
      </c>
      <c r="CC5" s="49" t="s">
        <v>136</v>
      </c>
      <c r="CD5" s="49" t="s">
        <v>136</v>
      </c>
      <c r="CE5" s="49" t="s">
        <v>136</v>
      </c>
      <c r="CF5" s="49" t="s">
        <v>136</v>
      </c>
      <c r="CG5" s="60" t="s">
        <v>174</v>
      </c>
      <c r="CH5" s="26" t="str">
        <f t="shared" si="0"/>
        <v>count=40</v>
      </c>
      <c r="CI5" s="27" t="s">
        <v>1</v>
      </c>
    </row>
    <row r="6" spans="1:87">
      <c r="A6" s="48" t="s">
        <v>124</v>
      </c>
      <c r="B6" s="49" t="s">
        <v>195</v>
      </c>
      <c r="C6" s="50" t="s">
        <v>126</v>
      </c>
      <c r="D6" s="51" t="s">
        <v>127</v>
      </c>
      <c r="E6" s="733" t="s">
        <v>128</v>
      </c>
      <c r="F6" s="52" t="s">
        <v>129</v>
      </c>
      <c r="G6" s="52" t="s">
        <v>130</v>
      </c>
      <c r="H6" s="52" t="s">
        <v>129</v>
      </c>
      <c r="I6" s="53" t="s">
        <v>131</v>
      </c>
      <c r="J6" s="54" t="s">
        <v>132</v>
      </c>
      <c r="K6" s="724" t="s">
        <v>4595</v>
      </c>
      <c r="L6" s="56" t="s">
        <v>133</v>
      </c>
      <c r="M6" s="57" t="s">
        <v>134</v>
      </c>
      <c r="N6" s="58" t="s">
        <v>196</v>
      </c>
      <c r="O6" s="49" t="s">
        <v>136</v>
      </c>
      <c r="P6" s="49" t="s">
        <v>136</v>
      </c>
      <c r="Q6" s="49" t="s">
        <v>137</v>
      </c>
      <c r="R6" s="49" t="s">
        <v>197</v>
      </c>
      <c r="S6" s="49" t="s">
        <v>198</v>
      </c>
      <c r="T6" s="49" t="s">
        <v>136</v>
      </c>
      <c r="U6" s="49" t="s">
        <v>136</v>
      </c>
      <c r="V6" s="49" t="s">
        <v>140</v>
      </c>
      <c r="W6" s="49" t="s">
        <v>141</v>
      </c>
      <c r="X6" s="49" t="s">
        <v>142</v>
      </c>
      <c r="Y6" s="49" t="s">
        <v>136</v>
      </c>
      <c r="Z6" s="49" t="s">
        <v>199</v>
      </c>
      <c r="AA6" s="49" t="s">
        <v>144</v>
      </c>
      <c r="AB6" s="49" t="s">
        <v>145</v>
      </c>
      <c r="AC6" s="49" t="s">
        <v>146</v>
      </c>
      <c r="AD6" s="49" t="s">
        <v>147</v>
      </c>
      <c r="AE6" s="49" t="s">
        <v>189</v>
      </c>
      <c r="AF6" s="49" t="s">
        <v>190</v>
      </c>
      <c r="AG6" s="49" t="s">
        <v>200</v>
      </c>
      <c r="AH6" s="59" t="s">
        <v>136</v>
      </c>
      <c r="AI6" s="59" t="s">
        <v>136</v>
      </c>
      <c r="AJ6" s="49" t="s">
        <v>151</v>
      </c>
      <c r="AK6" s="59" t="s">
        <v>136</v>
      </c>
      <c r="AL6" s="59" t="s">
        <v>136</v>
      </c>
      <c r="AM6" s="59" t="s">
        <v>136</v>
      </c>
      <c r="AN6" s="59" t="s">
        <v>136</v>
      </c>
      <c r="AO6" s="59" t="s">
        <v>136</v>
      </c>
      <c r="AP6" s="59" t="s">
        <v>136</v>
      </c>
      <c r="AQ6" s="49" t="s">
        <v>201</v>
      </c>
      <c r="AR6" s="49" t="s">
        <v>153</v>
      </c>
      <c r="AS6" s="49" t="s">
        <v>154</v>
      </c>
      <c r="AT6" s="49" t="s">
        <v>155</v>
      </c>
      <c r="AU6" s="59" t="s">
        <v>136</v>
      </c>
      <c r="AV6" s="59" t="s">
        <v>136</v>
      </c>
      <c r="AW6" s="59" t="s">
        <v>136</v>
      </c>
      <c r="AX6" s="59" t="s">
        <v>136</v>
      </c>
      <c r="AY6" s="59" t="s">
        <v>136</v>
      </c>
      <c r="AZ6" s="59" t="s">
        <v>136</v>
      </c>
      <c r="BA6" s="59" t="s">
        <v>136</v>
      </c>
      <c r="BB6" s="49" t="s">
        <v>156</v>
      </c>
      <c r="BC6" s="59" t="s">
        <v>136</v>
      </c>
      <c r="BD6" s="49" t="s">
        <v>157</v>
      </c>
      <c r="BE6" s="49" t="s">
        <v>158</v>
      </c>
      <c r="BF6" s="59" t="s">
        <v>136</v>
      </c>
      <c r="BG6" s="49" t="s">
        <v>159</v>
      </c>
      <c r="BH6" s="49" t="s">
        <v>202</v>
      </c>
      <c r="BI6" s="49" t="s">
        <v>161</v>
      </c>
      <c r="BJ6" s="49" t="s">
        <v>162</v>
      </c>
      <c r="BK6" s="49" t="s">
        <v>163</v>
      </c>
      <c r="BL6" s="49" t="s">
        <v>203</v>
      </c>
      <c r="BM6" s="49" t="s">
        <v>204</v>
      </c>
      <c r="BN6" s="49" t="s">
        <v>166</v>
      </c>
      <c r="BO6" s="59" t="s">
        <v>136</v>
      </c>
      <c r="BP6" s="49" t="s">
        <v>167</v>
      </c>
      <c r="BQ6" s="49" t="s">
        <v>168</v>
      </c>
      <c r="BR6" s="59" t="s">
        <v>136</v>
      </c>
      <c r="BS6" s="59" t="s">
        <v>136</v>
      </c>
      <c r="BT6" s="59" t="s">
        <v>136</v>
      </c>
      <c r="BU6" s="49" t="s">
        <v>169</v>
      </c>
      <c r="BV6" s="49" t="s">
        <v>170</v>
      </c>
      <c r="BW6" s="49" t="s">
        <v>171</v>
      </c>
      <c r="BX6" s="49" t="s">
        <v>136</v>
      </c>
      <c r="BY6" s="49" t="s">
        <v>172</v>
      </c>
      <c r="BZ6" s="49" t="s">
        <v>136</v>
      </c>
      <c r="CA6" s="49" t="s">
        <v>136</v>
      </c>
      <c r="CB6" s="49" t="s">
        <v>173</v>
      </c>
      <c r="CC6" s="49" t="s">
        <v>136</v>
      </c>
      <c r="CD6" s="49" t="s">
        <v>136</v>
      </c>
      <c r="CE6" s="49" t="s">
        <v>136</v>
      </c>
      <c r="CF6" s="49" t="s">
        <v>136</v>
      </c>
      <c r="CG6" s="60" t="s">
        <v>174</v>
      </c>
      <c r="CH6" s="26" t="str">
        <f t="shared" si="0"/>
        <v>count=40</v>
      </c>
      <c r="CI6" s="27" t="s">
        <v>1</v>
      </c>
    </row>
    <row r="7" spans="1:87">
      <c r="A7" s="48" t="s">
        <v>124</v>
      </c>
      <c r="B7" s="52" t="s">
        <v>205</v>
      </c>
      <c r="C7" s="50" t="s">
        <v>126</v>
      </c>
      <c r="D7" s="51" t="s">
        <v>127</v>
      </c>
      <c r="E7" s="733" t="s">
        <v>128</v>
      </c>
      <c r="F7" s="52" t="s">
        <v>129</v>
      </c>
      <c r="G7" s="52" t="s">
        <v>130</v>
      </c>
      <c r="H7" s="52" t="s">
        <v>129</v>
      </c>
      <c r="I7" s="53" t="s">
        <v>131</v>
      </c>
      <c r="J7" s="54" t="s">
        <v>132</v>
      </c>
      <c r="K7" s="724" t="s">
        <v>4595</v>
      </c>
      <c r="L7" s="56" t="s">
        <v>133</v>
      </c>
      <c r="M7" s="57" t="s">
        <v>134</v>
      </c>
      <c r="N7" s="58" t="s">
        <v>206</v>
      </c>
      <c r="O7" s="49" t="s">
        <v>136</v>
      </c>
      <c r="P7" s="49" t="s">
        <v>136</v>
      </c>
      <c r="Q7" s="49" t="s">
        <v>137</v>
      </c>
      <c r="R7" s="49" t="s">
        <v>207</v>
      </c>
      <c r="S7" s="49" t="s">
        <v>208</v>
      </c>
      <c r="T7" s="49" t="s">
        <v>136</v>
      </c>
      <c r="U7" s="49" t="s">
        <v>136</v>
      </c>
      <c r="V7" s="49" t="s">
        <v>140</v>
      </c>
      <c r="W7" s="49" t="s">
        <v>141</v>
      </c>
      <c r="X7" s="49" t="s">
        <v>142</v>
      </c>
      <c r="Y7" s="49" t="s">
        <v>136</v>
      </c>
      <c r="Z7" s="49" t="s">
        <v>209</v>
      </c>
      <c r="AA7" s="49" t="s">
        <v>144</v>
      </c>
      <c r="AB7" s="49" t="s">
        <v>145</v>
      </c>
      <c r="AC7" s="49" t="s">
        <v>146</v>
      </c>
      <c r="AD7" s="49" t="s">
        <v>147</v>
      </c>
      <c r="AE7" s="49" t="s">
        <v>189</v>
      </c>
      <c r="AF7" s="49" t="s">
        <v>210</v>
      </c>
      <c r="AG7" s="49" t="s">
        <v>211</v>
      </c>
      <c r="AH7" s="59" t="s">
        <v>136</v>
      </c>
      <c r="AI7" s="59" t="s">
        <v>136</v>
      </c>
      <c r="AJ7" s="49" t="s">
        <v>151</v>
      </c>
      <c r="AK7" s="59" t="s">
        <v>136</v>
      </c>
      <c r="AL7" s="59" t="s">
        <v>136</v>
      </c>
      <c r="AM7" s="59" t="s">
        <v>136</v>
      </c>
      <c r="AN7" s="59" t="s">
        <v>136</v>
      </c>
      <c r="AO7" s="59" t="s">
        <v>136</v>
      </c>
      <c r="AP7" s="59" t="s">
        <v>136</v>
      </c>
      <c r="AQ7" s="49" t="s">
        <v>212</v>
      </c>
      <c r="AR7" s="49" t="s">
        <v>153</v>
      </c>
      <c r="AS7" s="49" t="s">
        <v>154</v>
      </c>
      <c r="AT7" s="49" t="s">
        <v>155</v>
      </c>
      <c r="AU7" s="59" t="s">
        <v>136</v>
      </c>
      <c r="AV7" s="59" t="s">
        <v>136</v>
      </c>
      <c r="AW7" s="59" t="s">
        <v>136</v>
      </c>
      <c r="AX7" s="59" t="s">
        <v>136</v>
      </c>
      <c r="AY7" s="59" t="s">
        <v>136</v>
      </c>
      <c r="AZ7" s="59" t="s">
        <v>136</v>
      </c>
      <c r="BA7" s="59" t="s">
        <v>136</v>
      </c>
      <c r="BB7" s="49" t="s">
        <v>156</v>
      </c>
      <c r="BC7" s="59" t="s">
        <v>136</v>
      </c>
      <c r="BD7" s="49" t="s">
        <v>157</v>
      </c>
      <c r="BE7" s="49" t="s">
        <v>158</v>
      </c>
      <c r="BF7" s="59" t="s">
        <v>136</v>
      </c>
      <c r="BG7" s="49" t="s">
        <v>159</v>
      </c>
      <c r="BH7" s="49" t="s">
        <v>213</v>
      </c>
      <c r="BI7" s="49" t="s">
        <v>161</v>
      </c>
      <c r="BJ7" s="49" t="s">
        <v>214</v>
      </c>
      <c r="BK7" s="49" t="s">
        <v>163</v>
      </c>
      <c r="BL7" s="49" t="s">
        <v>215</v>
      </c>
      <c r="BM7" s="49" t="s">
        <v>216</v>
      </c>
      <c r="BN7" s="49" t="s">
        <v>166</v>
      </c>
      <c r="BO7" s="59" t="s">
        <v>136</v>
      </c>
      <c r="BP7" s="49" t="s">
        <v>167</v>
      </c>
      <c r="BQ7" s="49" t="s">
        <v>168</v>
      </c>
      <c r="BR7" s="59" t="s">
        <v>136</v>
      </c>
      <c r="BS7" s="59" t="s">
        <v>136</v>
      </c>
      <c r="BT7" s="59" t="s">
        <v>136</v>
      </c>
      <c r="BU7" s="49" t="s">
        <v>169</v>
      </c>
      <c r="BV7" s="49" t="s">
        <v>170</v>
      </c>
      <c r="BW7" s="49" t="s">
        <v>171</v>
      </c>
      <c r="BX7" s="49" t="s">
        <v>136</v>
      </c>
      <c r="BY7" s="49" t="s">
        <v>172</v>
      </c>
      <c r="BZ7" s="49" t="s">
        <v>136</v>
      </c>
      <c r="CA7" s="49" t="s">
        <v>136</v>
      </c>
      <c r="CB7" s="49" t="s">
        <v>173</v>
      </c>
      <c r="CC7" s="49" t="s">
        <v>136</v>
      </c>
      <c r="CD7" s="49" t="s">
        <v>136</v>
      </c>
      <c r="CE7" s="49" t="s">
        <v>136</v>
      </c>
      <c r="CF7" s="49" t="s">
        <v>136</v>
      </c>
      <c r="CG7" s="60" t="s">
        <v>174</v>
      </c>
      <c r="CH7" s="26" t="str">
        <f t="shared" si="0"/>
        <v>count=40</v>
      </c>
      <c r="CI7" s="27" t="s">
        <v>1</v>
      </c>
    </row>
    <row r="8" spans="1:87">
      <c r="A8" s="48" t="s">
        <v>124</v>
      </c>
      <c r="B8" s="49" t="s">
        <v>217</v>
      </c>
      <c r="C8" s="50" t="s">
        <v>126</v>
      </c>
      <c r="D8" s="51" t="s">
        <v>127</v>
      </c>
      <c r="E8" s="733" t="s">
        <v>128</v>
      </c>
      <c r="F8" s="52" t="s">
        <v>129</v>
      </c>
      <c r="G8" s="52" t="s">
        <v>130</v>
      </c>
      <c r="H8" s="52" t="s">
        <v>129</v>
      </c>
      <c r="I8" s="53" t="s">
        <v>131</v>
      </c>
      <c r="J8" s="54" t="s">
        <v>132</v>
      </c>
      <c r="K8" s="724" t="s">
        <v>4595</v>
      </c>
      <c r="L8" s="56" t="s">
        <v>133</v>
      </c>
      <c r="M8" s="57" t="s">
        <v>134</v>
      </c>
      <c r="N8" s="58" t="s">
        <v>218</v>
      </c>
      <c r="O8" s="49" t="s">
        <v>136</v>
      </c>
      <c r="P8" s="49" t="s">
        <v>136</v>
      </c>
      <c r="Q8" s="49" t="s">
        <v>137</v>
      </c>
      <c r="R8" s="49" t="s">
        <v>219</v>
      </c>
      <c r="S8" s="49" t="s">
        <v>220</v>
      </c>
      <c r="T8" s="49" t="s">
        <v>136</v>
      </c>
      <c r="U8" s="49" t="s">
        <v>136</v>
      </c>
      <c r="V8" s="49" t="s">
        <v>140</v>
      </c>
      <c r="W8" s="49" t="s">
        <v>141</v>
      </c>
      <c r="X8" s="49" t="s">
        <v>142</v>
      </c>
      <c r="Y8" s="49" t="s">
        <v>136</v>
      </c>
      <c r="Z8" s="49" t="s">
        <v>221</v>
      </c>
      <c r="AA8" s="49" t="s">
        <v>144</v>
      </c>
      <c r="AB8" s="49" t="s">
        <v>145</v>
      </c>
      <c r="AC8" s="49" t="s">
        <v>146</v>
      </c>
      <c r="AD8" s="49" t="s">
        <v>147</v>
      </c>
      <c r="AE8" s="49" t="s">
        <v>189</v>
      </c>
      <c r="AF8" s="49" t="s">
        <v>222</v>
      </c>
      <c r="AG8" s="49" t="s">
        <v>223</v>
      </c>
      <c r="AH8" s="49" t="s">
        <v>136</v>
      </c>
      <c r="AI8" s="49" t="s">
        <v>136</v>
      </c>
      <c r="AJ8" s="49" t="s">
        <v>151</v>
      </c>
      <c r="AK8" s="49" t="s">
        <v>136</v>
      </c>
      <c r="AL8" s="49" t="s">
        <v>136</v>
      </c>
      <c r="AM8" s="49" t="s">
        <v>136</v>
      </c>
      <c r="AN8" s="49" t="s">
        <v>136</v>
      </c>
      <c r="AO8" s="49" t="s">
        <v>136</v>
      </c>
      <c r="AP8" s="49" t="s">
        <v>136</v>
      </c>
      <c r="AQ8" s="49" t="s">
        <v>224</v>
      </c>
      <c r="AR8" s="49" t="s">
        <v>153</v>
      </c>
      <c r="AS8" s="49" t="s">
        <v>154</v>
      </c>
      <c r="AT8" s="49" t="s">
        <v>155</v>
      </c>
      <c r="AU8" s="49" t="s">
        <v>136</v>
      </c>
      <c r="AV8" s="49" t="s">
        <v>136</v>
      </c>
      <c r="AW8" s="49" t="s">
        <v>136</v>
      </c>
      <c r="AX8" s="49" t="s">
        <v>136</v>
      </c>
      <c r="AY8" s="49" t="s">
        <v>136</v>
      </c>
      <c r="AZ8" s="49" t="s">
        <v>136</v>
      </c>
      <c r="BA8" s="49" t="s">
        <v>136</v>
      </c>
      <c r="BB8" s="49" t="s">
        <v>156</v>
      </c>
      <c r="BC8" s="49" t="s">
        <v>136</v>
      </c>
      <c r="BD8" s="49" t="s">
        <v>157</v>
      </c>
      <c r="BE8" s="49" t="s">
        <v>158</v>
      </c>
      <c r="BF8" s="49" t="s">
        <v>136</v>
      </c>
      <c r="BG8" s="49" t="s">
        <v>159</v>
      </c>
      <c r="BH8" s="49" t="s">
        <v>225</v>
      </c>
      <c r="BI8" s="49" t="s">
        <v>161</v>
      </c>
      <c r="BJ8" s="49" t="s">
        <v>214</v>
      </c>
      <c r="BK8" s="49" t="s">
        <v>163</v>
      </c>
      <c r="BL8" s="49" t="s">
        <v>226</v>
      </c>
      <c r="BM8" s="49" t="s">
        <v>227</v>
      </c>
      <c r="BN8" s="49" t="s">
        <v>166</v>
      </c>
      <c r="BO8" s="49" t="s">
        <v>136</v>
      </c>
      <c r="BP8" s="49" t="s">
        <v>167</v>
      </c>
      <c r="BQ8" s="49" t="s">
        <v>168</v>
      </c>
      <c r="BR8" s="49" t="s">
        <v>136</v>
      </c>
      <c r="BS8" s="49" t="s">
        <v>136</v>
      </c>
      <c r="BT8" s="49" t="s">
        <v>136</v>
      </c>
      <c r="BU8" s="49" t="s">
        <v>169</v>
      </c>
      <c r="BV8" s="49" t="s">
        <v>170</v>
      </c>
      <c r="BW8" s="49" t="s">
        <v>171</v>
      </c>
      <c r="BX8" s="49" t="s">
        <v>136</v>
      </c>
      <c r="BY8" s="49" t="s">
        <v>172</v>
      </c>
      <c r="BZ8" s="49" t="s">
        <v>136</v>
      </c>
      <c r="CA8" s="49" t="s">
        <v>136</v>
      </c>
      <c r="CB8" s="49" t="s">
        <v>173</v>
      </c>
      <c r="CC8" s="49" t="s">
        <v>136</v>
      </c>
      <c r="CD8" s="49" t="s">
        <v>136</v>
      </c>
      <c r="CE8" s="49" t="s">
        <v>136</v>
      </c>
      <c r="CF8" s="49" t="s">
        <v>136</v>
      </c>
      <c r="CG8" s="60" t="s">
        <v>174</v>
      </c>
      <c r="CH8" s="26" t="str">
        <f t="shared" si="0"/>
        <v>count=40</v>
      </c>
      <c r="CI8" s="27" t="s">
        <v>1</v>
      </c>
    </row>
    <row r="9" spans="1:87">
      <c r="A9" s="48" t="s">
        <v>124</v>
      </c>
      <c r="B9" s="52" t="s">
        <v>228</v>
      </c>
      <c r="C9" s="50" t="s">
        <v>126</v>
      </c>
      <c r="D9" s="51" t="s">
        <v>127</v>
      </c>
      <c r="E9" s="733" t="s">
        <v>128</v>
      </c>
      <c r="F9" s="52" t="s">
        <v>129</v>
      </c>
      <c r="G9" s="52" t="s">
        <v>130</v>
      </c>
      <c r="H9" s="52" t="s">
        <v>129</v>
      </c>
      <c r="I9" s="53" t="s">
        <v>131</v>
      </c>
      <c r="J9" s="54" t="s">
        <v>132</v>
      </c>
      <c r="K9" s="724" t="s">
        <v>4595</v>
      </c>
      <c r="L9" s="56" t="s">
        <v>133</v>
      </c>
      <c r="M9" s="57" t="s">
        <v>134</v>
      </c>
      <c r="N9" s="58" t="s">
        <v>229</v>
      </c>
      <c r="O9" s="49" t="s">
        <v>136</v>
      </c>
      <c r="P9" s="49" t="s">
        <v>136</v>
      </c>
      <c r="Q9" s="49" t="s">
        <v>137</v>
      </c>
      <c r="R9" s="49" t="s">
        <v>230</v>
      </c>
      <c r="S9" s="49" t="s">
        <v>231</v>
      </c>
      <c r="T9" s="49" t="s">
        <v>136</v>
      </c>
      <c r="U9" s="49" t="s">
        <v>136</v>
      </c>
      <c r="V9" s="49" t="s">
        <v>140</v>
      </c>
      <c r="W9" s="49" t="s">
        <v>141</v>
      </c>
      <c r="X9" s="49" t="s">
        <v>142</v>
      </c>
      <c r="Y9" s="49" t="s">
        <v>136</v>
      </c>
      <c r="Z9" s="49" t="s">
        <v>232</v>
      </c>
      <c r="AA9" s="49" t="s">
        <v>144</v>
      </c>
      <c r="AB9" s="49" t="s">
        <v>145</v>
      </c>
      <c r="AC9" s="49" t="s">
        <v>146</v>
      </c>
      <c r="AD9" s="49" t="s">
        <v>147</v>
      </c>
      <c r="AE9" s="49" t="s">
        <v>148</v>
      </c>
      <c r="AF9" s="49" t="s">
        <v>190</v>
      </c>
      <c r="AG9" s="49" t="s">
        <v>223</v>
      </c>
      <c r="AH9" s="59" t="s">
        <v>136</v>
      </c>
      <c r="AI9" s="59" t="s">
        <v>136</v>
      </c>
      <c r="AJ9" s="49" t="s">
        <v>151</v>
      </c>
      <c r="AK9" s="59" t="s">
        <v>136</v>
      </c>
      <c r="AL9" s="59" t="s">
        <v>136</v>
      </c>
      <c r="AM9" s="59" t="s">
        <v>136</v>
      </c>
      <c r="AN9" s="59" t="s">
        <v>136</v>
      </c>
      <c r="AO9" s="59" t="s">
        <v>136</v>
      </c>
      <c r="AP9" s="59" t="s">
        <v>136</v>
      </c>
      <c r="AQ9" s="49" t="s">
        <v>233</v>
      </c>
      <c r="AR9" s="49" t="s">
        <v>153</v>
      </c>
      <c r="AS9" s="49" t="s">
        <v>154</v>
      </c>
      <c r="AT9" s="49" t="s">
        <v>155</v>
      </c>
      <c r="AU9" s="59" t="s">
        <v>136</v>
      </c>
      <c r="AV9" s="59" t="s">
        <v>136</v>
      </c>
      <c r="AW9" s="59" t="s">
        <v>136</v>
      </c>
      <c r="AX9" s="59" t="s">
        <v>136</v>
      </c>
      <c r="AY9" s="59" t="s">
        <v>136</v>
      </c>
      <c r="AZ9" s="59" t="s">
        <v>136</v>
      </c>
      <c r="BA9" s="59" t="s">
        <v>136</v>
      </c>
      <c r="BB9" s="49" t="s">
        <v>156</v>
      </c>
      <c r="BC9" s="59" t="s">
        <v>136</v>
      </c>
      <c r="BD9" s="49" t="s">
        <v>157</v>
      </c>
      <c r="BE9" s="49" t="s">
        <v>158</v>
      </c>
      <c r="BF9" s="59" t="s">
        <v>136</v>
      </c>
      <c r="BG9" s="49" t="s">
        <v>159</v>
      </c>
      <c r="BH9" s="49" t="s">
        <v>234</v>
      </c>
      <c r="BI9" s="49" t="s">
        <v>161</v>
      </c>
      <c r="BJ9" s="49" t="s">
        <v>214</v>
      </c>
      <c r="BK9" s="49" t="s">
        <v>163</v>
      </c>
      <c r="BL9" s="49" t="s">
        <v>235</v>
      </c>
      <c r="BM9" s="49" t="s">
        <v>236</v>
      </c>
      <c r="BN9" s="49" t="s">
        <v>166</v>
      </c>
      <c r="BO9" s="59" t="s">
        <v>136</v>
      </c>
      <c r="BP9" s="49" t="s">
        <v>167</v>
      </c>
      <c r="BQ9" s="49" t="s">
        <v>168</v>
      </c>
      <c r="BR9" s="59" t="s">
        <v>136</v>
      </c>
      <c r="BS9" s="59" t="s">
        <v>136</v>
      </c>
      <c r="BT9" s="59" t="s">
        <v>136</v>
      </c>
      <c r="BU9" s="49" t="s">
        <v>169</v>
      </c>
      <c r="BV9" s="49" t="s">
        <v>170</v>
      </c>
      <c r="BW9" s="49" t="s">
        <v>171</v>
      </c>
      <c r="BX9" s="49" t="s">
        <v>136</v>
      </c>
      <c r="BY9" s="49" t="s">
        <v>172</v>
      </c>
      <c r="BZ9" s="49" t="s">
        <v>136</v>
      </c>
      <c r="CA9" s="49" t="s">
        <v>136</v>
      </c>
      <c r="CB9" s="49" t="s">
        <v>173</v>
      </c>
      <c r="CC9" s="49" t="s">
        <v>136</v>
      </c>
      <c r="CD9" s="49" t="s">
        <v>136</v>
      </c>
      <c r="CE9" s="49" t="s">
        <v>136</v>
      </c>
      <c r="CF9" s="49" t="s">
        <v>136</v>
      </c>
      <c r="CG9" s="60" t="s">
        <v>174</v>
      </c>
      <c r="CH9" s="26" t="str">
        <f t="shared" si="0"/>
        <v>count=40</v>
      </c>
      <c r="CI9" s="27" t="s">
        <v>1</v>
      </c>
    </row>
    <row r="10" spans="1:87">
      <c r="A10" s="48" t="s">
        <v>124</v>
      </c>
      <c r="B10" s="49" t="s">
        <v>237</v>
      </c>
      <c r="C10" s="50" t="s">
        <v>126</v>
      </c>
      <c r="D10" s="51" t="s">
        <v>127</v>
      </c>
      <c r="E10" s="733" t="s">
        <v>128</v>
      </c>
      <c r="F10" s="52" t="s">
        <v>129</v>
      </c>
      <c r="G10" s="52" t="s">
        <v>130</v>
      </c>
      <c r="H10" s="52" t="s">
        <v>129</v>
      </c>
      <c r="I10" s="53" t="s">
        <v>131</v>
      </c>
      <c r="J10" s="54" t="s">
        <v>132</v>
      </c>
      <c r="K10" s="724" t="s">
        <v>4595</v>
      </c>
      <c r="L10" s="56" t="s">
        <v>133</v>
      </c>
      <c r="M10" s="57" t="s">
        <v>134</v>
      </c>
      <c r="N10" s="58" t="s">
        <v>238</v>
      </c>
      <c r="O10" s="49" t="s">
        <v>136</v>
      </c>
      <c r="P10" s="49" t="s">
        <v>136</v>
      </c>
      <c r="Q10" s="49" t="s">
        <v>137</v>
      </c>
      <c r="R10" s="49" t="s">
        <v>239</v>
      </c>
      <c r="S10" s="49" t="s">
        <v>240</v>
      </c>
      <c r="T10" s="49" t="s">
        <v>136</v>
      </c>
      <c r="U10" s="49" t="s">
        <v>136</v>
      </c>
      <c r="V10" s="49" t="s">
        <v>140</v>
      </c>
      <c r="W10" s="49" t="s">
        <v>141</v>
      </c>
      <c r="X10" s="49" t="s">
        <v>142</v>
      </c>
      <c r="Y10" s="49" t="s">
        <v>136</v>
      </c>
      <c r="Z10" s="49" t="s">
        <v>241</v>
      </c>
      <c r="AA10" s="49" t="s">
        <v>144</v>
      </c>
      <c r="AB10" s="49" t="s">
        <v>145</v>
      </c>
      <c r="AC10" s="49" t="s">
        <v>146</v>
      </c>
      <c r="AD10" s="49" t="s">
        <v>147</v>
      </c>
      <c r="AE10" s="49" t="s">
        <v>148</v>
      </c>
      <c r="AF10" s="49" t="s">
        <v>242</v>
      </c>
      <c r="AG10" s="49" t="s">
        <v>243</v>
      </c>
      <c r="AH10" s="59" t="s">
        <v>136</v>
      </c>
      <c r="AI10" s="59" t="s">
        <v>136</v>
      </c>
      <c r="AJ10" s="49" t="s">
        <v>151</v>
      </c>
      <c r="AK10" s="59" t="s">
        <v>136</v>
      </c>
      <c r="AL10" s="59" t="s">
        <v>136</v>
      </c>
      <c r="AM10" s="59" t="s">
        <v>136</v>
      </c>
      <c r="AN10" s="59" t="s">
        <v>136</v>
      </c>
      <c r="AO10" s="59" t="s">
        <v>136</v>
      </c>
      <c r="AP10" s="59" t="s">
        <v>136</v>
      </c>
      <c r="AQ10" s="49" t="s">
        <v>244</v>
      </c>
      <c r="AR10" s="49" t="s">
        <v>153</v>
      </c>
      <c r="AS10" s="49" t="s">
        <v>154</v>
      </c>
      <c r="AT10" s="49" t="s">
        <v>155</v>
      </c>
      <c r="AU10" s="59" t="s">
        <v>136</v>
      </c>
      <c r="AV10" s="59" t="s">
        <v>136</v>
      </c>
      <c r="AW10" s="59" t="s">
        <v>136</v>
      </c>
      <c r="AX10" s="59" t="s">
        <v>136</v>
      </c>
      <c r="AY10" s="59" t="s">
        <v>136</v>
      </c>
      <c r="AZ10" s="59" t="s">
        <v>136</v>
      </c>
      <c r="BA10" s="59" t="s">
        <v>136</v>
      </c>
      <c r="BB10" s="49" t="s">
        <v>156</v>
      </c>
      <c r="BC10" s="59" t="s">
        <v>136</v>
      </c>
      <c r="BD10" s="49" t="s">
        <v>157</v>
      </c>
      <c r="BE10" s="49" t="s">
        <v>158</v>
      </c>
      <c r="BF10" s="59" t="s">
        <v>136</v>
      </c>
      <c r="BG10" s="49" t="s">
        <v>159</v>
      </c>
      <c r="BH10" s="49" t="s">
        <v>245</v>
      </c>
      <c r="BI10" s="49" t="s">
        <v>161</v>
      </c>
      <c r="BJ10" s="49" t="s">
        <v>214</v>
      </c>
      <c r="BK10" s="49" t="s">
        <v>163</v>
      </c>
      <c r="BL10" s="49" t="s">
        <v>246</v>
      </c>
      <c r="BM10" s="49" t="s">
        <v>247</v>
      </c>
      <c r="BN10" s="49" t="s">
        <v>166</v>
      </c>
      <c r="BO10" s="59" t="s">
        <v>136</v>
      </c>
      <c r="BP10" s="49" t="s">
        <v>167</v>
      </c>
      <c r="BQ10" s="49" t="s">
        <v>168</v>
      </c>
      <c r="BR10" s="59" t="s">
        <v>136</v>
      </c>
      <c r="BS10" s="59" t="s">
        <v>136</v>
      </c>
      <c r="BT10" s="59" t="s">
        <v>136</v>
      </c>
      <c r="BU10" s="49" t="s">
        <v>169</v>
      </c>
      <c r="BV10" s="49" t="s">
        <v>170</v>
      </c>
      <c r="BW10" s="49" t="s">
        <v>171</v>
      </c>
      <c r="BX10" s="49" t="s">
        <v>136</v>
      </c>
      <c r="BY10" s="49" t="s">
        <v>172</v>
      </c>
      <c r="BZ10" s="49" t="s">
        <v>136</v>
      </c>
      <c r="CA10" s="49" t="s">
        <v>136</v>
      </c>
      <c r="CB10" s="49" t="s">
        <v>173</v>
      </c>
      <c r="CC10" s="49" t="s">
        <v>136</v>
      </c>
      <c r="CD10" s="49" t="s">
        <v>136</v>
      </c>
      <c r="CE10" s="49" t="s">
        <v>136</v>
      </c>
      <c r="CF10" s="49" t="s">
        <v>136</v>
      </c>
      <c r="CG10" s="60" t="s">
        <v>174</v>
      </c>
      <c r="CH10" s="26" t="str">
        <f t="shared" si="0"/>
        <v>count=40</v>
      </c>
      <c r="CI10" s="27" t="s">
        <v>1</v>
      </c>
    </row>
    <row r="11" spans="1:87">
      <c r="A11" s="48" t="s">
        <v>124</v>
      </c>
      <c r="B11" s="52" t="s">
        <v>248</v>
      </c>
      <c r="C11" s="50" t="s">
        <v>126</v>
      </c>
      <c r="D11" s="51" t="s">
        <v>127</v>
      </c>
      <c r="E11" s="733" t="s">
        <v>128</v>
      </c>
      <c r="F11" s="52" t="s">
        <v>129</v>
      </c>
      <c r="G11" s="52" t="s">
        <v>130</v>
      </c>
      <c r="H11" s="52" t="s">
        <v>129</v>
      </c>
      <c r="I11" s="53" t="s">
        <v>131</v>
      </c>
      <c r="J11" s="54" t="s">
        <v>132</v>
      </c>
      <c r="K11" s="724" t="s">
        <v>4595</v>
      </c>
      <c r="L11" s="56" t="s">
        <v>133</v>
      </c>
      <c r="M11" s="57" t="s">
        <v>134</v>
      </c>
      <c r="N11" s="58" t="s">
        <v>249</v>
      </c>
      <c r="O11" s="49" t="s">
        <v>136</v>
      </c>
      <c r="P11" s="49" t="s">
        <v>136</v>
      </c>
      <c r="Q11" s="49" t="s">
        <v>137</v>
      </c>
      <c r="R11" s="49" t="s">
        <v>177</v>
      </c>
      <c r="S11" s="49" t="s">
        <v>250</v>
      </c>
      <c r="T11" s="49" t="s">
        <v>136</v>
      </c>
      <c r="U11" s="49" t="s">
        <v>136</v>
      </c>
      <c r="V11" s="49" t="s">
        <v>140</v>
      </c>
      <c r="W11" s="49" t="s">
        <v>141</v>
      </c>
      <c r="X11" s="49" t="s">
        <v>142</v>
      </c>
      <c r="Y11" s="49" t="s">
        <v>136</v>
      </c>
      <c r="Z11" s="49" t="s">
        <v>251</v>
      </c>
      <c r="AA11" s="49" t="s">
        <v>144</v>
      </c>
      <c r="AB11" s="49" t="s">
        <v>145</v>
      </c>
      <c r="AC11" s="49" t="s">
        <v>146</v>
      </c>
      <c r="AD11" s="49" t="s">
        <v>147</v>
      </c>
      <c r="AE11" s="49" t="s">
        <v>189</v>
      </c>
      <c r="AF11" s="49" t="s">
        <v>190</v>
      </c>
      <c r="AG11" s="49" t="s">
        <v>211</v>
      </c>
      <c r="AH11" s="59" t="s">
        <v>136</v>
      </c>
      <c r="AI11" s="59" t="s">
        <v>136</v>
      </c>
      <c r="AJ11" s="49" t="s">
        <v>151</v>
      </c>
      <c r="AK11" s="59" t="s">
        <v>136</v>
      </c>
      <c r="AL11" s="59" t="s">
        <v>136</v>
      </c>
      <c r="AM11" s="59" t="s">
        <v>136</v>
      </c>
      <c r="AN11" s="59" t="s">
        <v>136</v>
      </c>
      <c r="AO11" s="59" t="s">
        <v>136</v>
      </c>
      <c r="AP11" s="59" t="s">
        <v>136</v>
      </c>
      <c r="AQ11" s="49" t="s">
        <v>252</v>
      </c>
      <c r="AR11" s="49" t="s">
        <v>153</v>
      </c>
      <c r="AS11" s="49" t="s">
        <v>154</v>
      </c>
      <c r="AT11" s="49" t="s">
        <v>155</v>
      </c>
      <c r="AU11" s="59" t="s">
        <v>136</v>
      </c>
      <c r="AV11" s="59" t="s">
        <v>136</v>
      </c>
      <c r="AW11" s="59" t="s">
        <v>136</v>
      </c>
      <c r="AX11" s="59" t="s">
        <v>136</v>
      </c>
      <c r="AY11" s="59" t="s">
        <v>136</v>
      </c>
      <c r="AZ11" s="59" t="s">
        <v>136</v>
      </c>
      <c r="BA11" s="59" t="s">
        <v>136</v>
      </c>
      <c r="BB11" s="49" t="s">
        <v>156</v>
      </c>
      <c r="BC11" s="59" t="s">
        <v>136</v>
      </c>
      <c r="BD11" s="49" t="s">
        <v>157</v>
      </c>
      <c r="BE11" s="49" t="s">
        <v>158</v>
      </c>
      <c r="BF11" s="59" t="s">
        <v>136</v>
      </c>
      <c r="BG11" s="49" t="s">
        <v>159</v>
      </c>
      <c r="BH11" s="49" t="s">
        <v>253</v>
      </c>
      <c r="BI11" s="49" t="s">
        <v>161</v>
      </c>
      <c r="BJ11" s="49" t="s">
        <v>162</v>
      </c>
      <c r="BK11" s="49" t="s">
        <v>163</v>
      </c>
      <c r="BL11" s="49" t="s">
        <v>254</v>
      </c>
      <c r="BM11" s="49" t="s">
        <v>255</v>
      </c>
      <c r="BN11" s="49" t="s">
        <v>166</v>
      </c>
      <c r="BO11" s="59" t="s">
        <v>136</v>
      </c>
      <c r="BP11" s="49" t="s">
        <v>167</v>
      </c>
      <c r="BQ11" s="49" t="s">
        <v>168</v>
      </c>
      <c r="BR11" s="59" t="s">
        <v>136</v>
      </c>
      <c r="BS11" s="59" t="s">
        <v>136</v>
      </c>
      <c r="BT11" s="59" t="s">
        <v>136</v>
      </c>
      <c r="BU11" s="49" t="s">
        <v>169</v>
      </c>
      <c r="BV11" s="49" t="s">
        <v>170</v>
      </c>
      <c r="BW11" s="49" t="s">
        <v>171</v>
      </c>
      <c r="BX11" s="49" t="s">
        <v>136</v>
      </c>
      <c r="BY11" s="49" t="s">
        <v>172</v>
      </c>
      <c r="BZ11" s="49" t="s">
        <v>136</v>
      </c>
      <c r="CA11" s="49" t="s">
        <v>136</v>
      </c>
      <c r="CB11" s="49" t="s">
        <v>173</v>
      </c>
      <c r="CC11" s="49" t="s">
        <v>136</v>
      </c>
      <c r="CD11" s="49" t="s">
        <v>136</v>
      </c>
      <c r="CE11" s="49" t="s">
        <v>136</v>
      </c>
      <c r="CF11" s="49" t="s">
        <v>136</v>
      </c>
      <c r="CG11" s="60" t="s">
        <v>174</v>
      </c>
      <c r="CH11" s="26" t="str">
        <f t="shared" si="0"/>
        <v>count=40</v>
      </c>
      <c r="CI11" s="27" t="s">
        <v>1</v>
      </c>
    </row>
    <row r="12" spans="1:87">
      <c r="A12" s="48" t="s">
        <v>124</v>
      </c>
      <c r="B12" s="49" t="s">
        <v>256</v>
      </c>
      <c r="C12" s="50" t="s">
        <v>126</v>
      </c>
      <c r="D12" s="51" t="s">
        <v>127</v>
      </c>
      <c r="E12" s="733" t="s">
        <v>128</v>
      </c>
      <c r="F12" s="52" t="s">
        <v>129</v>
      </c>
      <c r="G12" s="52" t="s">
        <v>130</v>
      </c>
      <c r="H12" s="52" t="s">
        <v>129</v>
      </c>
      <c r="I12" s="53" t="s">
        <v>131</v>
      </c>
      <c r="J12" s="54" t="s">
        <v>132</v>
      </c>
      <c r="K12" s="724" t="s">
        <v>4595</v>
      </c>
      <c r="L12" s="56" t="s">
        <v>133</v>
      </c>
      <c r="M12" s="57" t="s">
        <v>134</v>
      </c>
      <c r="N12" s="58" t="s">
        <v>257</v>
      </c>
      <c r="O12" s="49" t="s">
        <v>136</v>
      </c>
      <c r="P12" s="49" t="s">
        <v>136</v>
      </c>
      <c r="Q12" s="49" t="s">
        <v>137</v>
      </c>
      <c r="R12" s="49" t="s">
        <v>258</v>
      </c>
      <c r="S12" s="49" t="s">
        <v>259</v>
      </c>
      <c r="T12" s="49" t="s">
        <v>136</v>
      </c>
      <c r="U12" s="49" t="s">
        <v>136</v>
      </c>
      <c r="V12" s="49" t="s">
        <v>140</v>
      </c>
      <c r="W12" s="49" t="s">
        <v>141</v>
      </c>
      <c r="X12" s="49" t="s">
        <v>142</v>
      </c>
      <c r="Y12" s="49" t="s">
        <v>136</v>
      </c>
      <c r="Z12" s="49" t="s">
        <v>260</v>
      </c>
      <c r="AA12" s="49" t="s">
        <v>144</v>
      </c>
      <c r="AB12" s="49" t="s">
        <v>145</v>
      </c>
      <c r="AC12" s="49" t="s">
        <v>146</v>
      </c>
      <c r="AD12" s="49" t="s">
        <v>147</v>
      </c>
      <c r="AE12" s="49" t="s">
        <v>148</v>
      </c>
      <c r="AF12" s="49" t="s">
        <v>261</v>
      </c>
      <c r="AG12" s="49" t="s">
        <v>211</v>
      </c>
      <c r="AH12" s="59" t="s">
        <v>136</v>
      </c>
      <c r="AI12" s="59" t="s">
        <v>136</v>
      </c>
      <c r="AJ12" s="49" t="s">
        <v>151</v>
      </c>
      <c r="AK12" s="59" t="s">
        <v>136</v>
      </c>
      <c r="AL12" s="59" t="s">
        <v>136</v>
      </c>
      <c r="AM12" s="59" t="s">
        <v>136</v>
      </c>
      <c r="AN12" s="59" t="s">
        <v>136</v>
      </c>
      <c r="AO12" s="59" t="s">
        <v>136</v>
      </c>
      <c r="AP12" s="59" t="s">
        <v>136</v>
      </c>
      <c r="AQ12" s="49" t="s">
        <v>262</v>
      </c>
      <c r="AR12" s="49" t="s">
        <v>153</v>
      </c>
      <c r="AS12" s="49" t="s">
        <v>154</v>
      </c>
      <c r="AT12" s="49" t="s">
        <v>155</v>
      </c>
      <c r="AU12" s="59" t="s">
        <v>136</v>
      </c>
      <c r="AV12" s="59" t="s">
        <v>136</v>
      </c>
      <c r="AW12" s="59" t="s">
        <v>136</v>
      </c>
      <c r="AX12" s="59" t="s">
        <v>136</v>
      </c>
      <c r="AY12" s="59" t="s">
        <v>136</v>
      </c>
      <c r="AZ12" s="59" t="s">
        <v>136</v>
      </c>
      <c r="BA12" s="59" t="s">
        <v>136</v>
      </c>
      <c r="BB12" s="49" t="s">
        <v>156</v>
      </c>
      <c r="BC12" s="59" t="s">
        <v>136</v>
      </c>
      <c r="BD12" s="49" t="s">
        <v>157</v>
      </c>
      <c r="BE12" s="49" t="s">
        <v>158</v>
      </c>
      <c r="BF12" s="59" t="s">
        <v>136</v>
      </c>
      <c r="BG12" s="49" t="s">
        <v>159</v>
      </c>
      <c r="BH12" s="49" t="s">
        <v>263</v>
      </c>
      <c r="BI12" s="49" t="s">
        <v>161</v>
      </c>
      <c r="BJ12" s="49" t="s">
        <v>162</v>
      </c>
      <c r="BK12" s="49" t="s">
        <v>163</v>
      </c>
      <c r="BL12" s="49" t="s">
        <v>264</v>
      </c>
      <c r="BM12" s="49" t="s">
        <v>265</v>
      </c>
      <c r="BN12" s="49" t="s">
        <v>166</v>
      </c>
      <c r="BO12" s="59" t="s">
        <v>136</v>
      </c>
      <c r="BP12" s="49" t="s">
        <v>167</v>
      </c>
      <c r="BQ12" s="49" t="s">
        <v>168</v>
      </c>
      <c r="BR12" s="59" t="s">
        <v>136</v>
      </c>
      <c r="BS12" s="59" t="s">
        <v>136</v>
      </c>
      <c r="BT12" s="59" t="s">
        <v>136</v>
      </c>
      <c r="BU12" s="49" t="s">
        <v>169</v>
      </c>
      <c r="BV12" s="49" t="s">
        <v>170</v>
      </c>
      <c r="BW12" s="49" t="s">
        <v>171</v>
      </c>
      <c r="BX12" s="49" t="s">
        <v>136</v>
      </c>
      <c r="BY12" s="49" t="s">
        <v>172</v>
      </c>
      <c r="BZ12" s="49" t="s">
        <v>136</v>
      </c>
      <c r="CA12" s="49" t="s">
        <v>136</v>
      </c>
      <c r="CB12" s="49" t="s">
        <v>173</v>
      </c>
      <c r="CC12" s="49" t="s">
        <v>136</v>
      </c>
      <c r="CD12" s="49" t="s">
        <v>136</v>
      </c>
      <c r="CE12" s="49" t="s">
        <v>136</v>
      </c>
      <c r="CF12" s="49" t="s">
        <v>136</v>
      </c>
      <c r="CG12" s="60" t="s">
        <v>174</v>
      </c>
      <c r="CH12" s="26" t="str">
        <f t="shared" si="0"/>
        <v>count=40</v>
      </c>
      <c r="CI12" s="27" t="s">
        <v>1</v>
      </c>
    </row>
    <row r="13" spans="1:87">
      <c r="A13" s="48" t="s">
        <v>124</v>
      </c>
      <c r="B13" s="52" t="s">
        <v>266</v>
      </c>
      <c r="C13" s="50" t="s">
        <v>126</v>
      </c>
      <c r="D13" s="51" t="s">
        <v>127</v>
      </c>
      <c r="E13" s="733" t="s">
        <v>128</v>
      </c>
      <c r="F13" s="52" t="s">
        <v>129</v>
      </c>
      <c r="G13" s="52" t="s">
        <v>130</v>
      </c>
      <c r="H13" s="52" t="s">
        <v>129</v>
      </c>
      <c r="I13" s="53" t="s">
        <v>131</v>
      </c>
      <c r="J13" s="54" t="s">
        <v>132</v>
      </c>
      <c r="K13" s="724" t="s">
        <v>4595</v>
      </c>
      <c r="L13" s="56" t="s">
        <v>133</v>
      </c>
      <c r="M13" s="57" t="s">
        <v>134</v>
      </c>
      <c r="N13" s="58" t="s">
        <v>267</v>
      </c>
      <c r="O13" s="49" t="s">
        <v>136</v>
      </c>
      <c r="P13" s="49" t="s">
        <v>136</v>
      </c>
      <c r="Q13" s="49" t="s">
        <v>137</v>
      </c>
      <c r="R13" s="49" t="s">
        <v>268</v>
      </c>
      <c r="S13" s="49" t="s">
        <v>269</v>
      </c>
      <c r="T13" s="49" t="s">
        <v>136</v>
      </c>
      <c r="U13" s="49" t="s">
        <v>136</v>
      </c>
      <c r="V13" s="49" t="s">
        <v>140</v>
      </c>
      <c r="W13" s="49" t="s">
        <v>141</v>
      </c>
      <c r="X13" s="49" t="s">
        <v>142</v>
      </c>
      <c r="Y13" s="49" t="s">
        <v>136</v>
      </c>
      <c r="Z13" s="49" t="s">
        <v>270</v>
      </c>
      <c r="AA13" s="49" t="s">
        <v>144</v>
      </c>
      <c r="AB13" s="49" t="s">
        <v>145</v>
      </c>
      <c r="AC13" s="49" t="s">
        <v>146</v>
      </c>
      <c r="AD13" s="49" t="s">
        <v>147</v>
      </c>
      <c r="AE13" s="49" t="s">
        <v>189</v>
      </c>
      <c r="AF13" s="49" t="s">
        <v>210</v>
      </c>
      <c r="AG13" s="49" t="s">
        <v>150</v>
      </c>
      <c r="AH13" s="59" t="s">
        <v>136</v>
      </c>
      <c r="AI13" s="59" t="s">
        <v>136</v>
      </c>
      <c r="AJ13" s="49" t="s">
        <v>151</v>
      </c>
      <c r="AK13" s="59" t="s">
        <v>136</v>
      </c>
      <c r="AL13" s="59" t="s">
        <v>136</v>
      </c>
      <c r="AM13" s="59" t="s">
        <v>136</v>
      </c>
      <c r="AN13" s="59" t="s">
        <v>136</v>
      </c>
      <c r="AO13" s="59" t="s">
        <v>136</v>
      </c>
      <c r="AP13" s="59" t="s">
        <v>136</v>
      </c>
      <c r="AQ13" s="49" t="s">
        <v>271</v>
      </c>
      <c r="AR13" s="49" t="s">
        <v>153</v>
      </c>
      <c r="AS13" s="49" t="s">
        <v>154</v>
      </c>
      <c r="AT13" s="49" t="s">
        <v>155</v>
      </c>
      <c r="AU13" s="59" t="s">
        <v>136</v>
      </c>
      <c r="AV13" s="59" t="s">
        <v>136</v>
      </c>
      <c r="AW13" s="59" t="s">
        <v>136</v>
      </c>
      <c r="AX13" s="59" t="s">
        <v>136</v>
      </c>
      <c r="AY13" s="59" t="s">
        <v>136</v>
      </c>
      <c r="AZ13" s="59" t="s">
        <v>136</v>
      </c>
      <c r="BA13" s="59" t="s">
        <v>136</v>
      </c>
      <c r="BB13" s="49" t="s">
        <v>156</v>
      </c>
      <c r="BC13" s="59" t="s">
        <v>136</v>
      </c>
      <c r="BD13" s="49" t="s">
        <v>157</v>
      </c>
      <c r="BE13" s="49" t="s">
        <v>158</v>
      </c>
      <c r="BF13" s="59" t="s">
        <v>136</v>
      </c>
      <c r="BG13" s="49" t="s">
        <v>159</v>
      </c>
      <c r="BH13" s="49" t="s">
        <v>272</v>
      </c>
      <c r="BI13" s="49" t="s">
        <v>161</v>
      </c>
      <c r="BJ13" s="49" t="s">
        <v>162</v>
      </c>
      <c r="BK13" s="49" t="s">
        <v>163</v>
      </c>
      <c r="BL13" s="49" t="s">
        <v>273</v>
      </c>
      <c r="BM13" s="49" t="s">
        <v>274</v>
      </c>
      <c r="BN13" s="49" t="s">
        <v>166</v>
      </c>
      <c r="BO13" s="59" t="s">
        <v>136</v>
      </c>
      <c r="BP13" s="49" t="s">
        <v>167</v>
      </c>
      <c r="BQ13" s="49" t="s">
        <v>168</v>
      </c>
      <c r="BR13" s="59" t="s">
        <v>136</v>
      </c>
      <c r="BS13" s="59" t="s">
        <v>136</v>
      </c>
      <c r="BT13" s="59" t="s">
        <v>136</v>
      </c>
      <c r="BU13" s="49" t="s">
        <v>169</v>
      </c>
      <c r="BV13" s="49" t="s">
        <v>170</v>
      </c>
      <c r="BW13" s="49" t="s">
        <v>171</v>
      </c>
      <c r="BX13" s="49" t="s">
        <v>136</v>
      </c>
      <c r="BY13" s="49" t="s">
        <v>172</v>
      </c>
      <c r="BZ13" s="49" t="s">
        <v>136</v>
      </c>
      <c r="CA13" s="49" t="s">
        <v>136</v>
      </c>
      <c r="CB13" s="49" t="s">
        <v>173</v>
      </c>
      <c r="CC13" s="49" t="s">
        <v>136</v>
      </c>
      <c r="CD13" s="49" t="s">
        <v>136</v>
      </c>
      <c r="CE13" s="49" t="s">
        <v>136</v>
      </c>
      <c r="CF13" s="49" t="s">
        <v>136</v>
      </c>
      <c r="CG13" s="60" t="s">
        <v>174</v>
      </c>
      <c r="CH13" s="26" t="str">
        <f t="shared" si="0"/>
        <v>count=40</v>
      </c>
      <c r="CI13" s="27" t="s">
        <v>1</v>
      </c>
    </row>
    <row r="14" spans="1:87">
      <c r="A14" s="48" t="s">
        <v>124</v>
      </c>
      <c r="B14" s="49" t="s">
        <v>275</v>
      </c>
      <c r="C14" s="50" t="s">
        <v>126</v>
      </c>
      <c r="D14" s="51" t="s">
        <v>127</v>
      </c>
      <c r="E14" s="733" t="s">
        <v>128</v>
      </c>
      <c r="F14" s="52" t="s">
        <v>129</v>
      </c>
      <c r="G14" s="52" t="s">
        <v>130</v>
      </c>
      <c r="H14" s="52" t="s">
        <v>129</v>
      </c>
      <c r="I14" s="53" t="s">
        <v>131</v>
      </c>
      <c r="J14" s="54" t="s">
        <v>132</v>
      </c>
      <c r="K14" s="724" t="s">
        <v>4595</v>
      </c>
      <c r="L14" s="56" t="s">
        <v>133</v>
      </c>
      <c r="M14" s="57" t="s">
        <v>134</v>
      </c>
      <c r="N14" s="58" t="s">
        <v>276</v>
      </c>
      <c r="O14" s="49" t="s">
        <v>136</v>
      </c>
      <c r="P14" s="49" t="s">
        <v>136</v>
      </c>
      <c r="Q14" s="49" t="s">
        <v>137</v>
      </c>
      <c r="R14" s="49" t="s">
        <v>277</v>
      </c>
      <c r="S14" s="49" t="s">
        <v>278</v>
      </c>
      <c r="T14" s="49" t="s">
        <v>136</v>
      </c>
      <c r="U14" s="49" t="s">
        <v>136</v>
      </c>
      <c r="V14" s="49" t="s">
        <v>140</v>
      </c>
      <c r="W14" s="49" t="s">
        <v>141</v>
      </c>
      <c r="X14" s="49" t="s">
        <v>142</v>
      </c>
      <c r="Y14" s="49" t="s">
        <v>136</v>
      </c>
      <c r="Z14" s="49" t="s">
        <v>279</v>
      </c>
      <c r="AA14" s="49" t="s">
        <v>144</v>
      </c>
      <c r="AB14" s="49" t="s">
        <v>145</v>
      </c>
      <c r="AC14" s="49" t="s">
        <v>146</v>
      </c>
      <c r="AD14" s="49" t="s">
        <v>147</v>
      </c>
      <c r="AE14" s="49" t="s">
        <v>189</v>
      </c>
      <c r="AF14" s="49" t="s">
        <v>261</v>
      </c>
      <c r="AG14" s="49" t="s">
        <v>280</v>
      </c>
      <c r="AH14" s="59" t="s">
        <v>136</v>
      </c>
      <c r="AI14" s="59" t="s">
        <v>136</v>
      </c>
      <c r="AJ14" s="49" t="s">
        <v>151</v>
      </c>
      <c r="AK14" s="59" t="s">
        <v>136</v>
      </c>
      <c r="AL14" s="59" t="s">
        <v>136</v>
      </c>
      <c r="AM14" s="59" t="s">
        <v>136</v>
      </c>
      <c r="AN14" s="59" t="s">
        <v>136</v>
      </c>
      <c r="AO14" s="59" t="s">
        <v>136</v>
      </c>
      <c r="AP14" s="59" t="s">
        <v>136</v>
      </c>
      <c r="AQ14" s="49" t="s">
        <v>281</v>
      </c>
      <c r="AR14" s="49" t="s">
        <v>153</v>
      </c>
      <c r="AS14" s="49" t="s">
        <v>154</v>
      </c>
      <c r="AT14" s="49" t="s">
        <v>155</v>
      </c>
      <c r="AU14" s="59" t="s">
        <v>136</v>
      </c>
      <c r="AV14" s="59" t="s">
        <v>136</v>
      </c>
      <c r="AW14" s="59" t="s">
        <v>136</v>
      </c>
      <c r="AX14" s="59" t="s">
        <v>136</v>
      </c>
      <c r="AY14" s="59" t="s">
        <v>136</v>
      </c>
      <c r="AZ14" s="59" t="s">
        <v>136</v>
      </c>
      <c r="BA14" s="59" t="s">
        <v>136</v>
      </c>
      <c r="BB14" s="49" t="s">
        <v>156</v>
      </c>
      <c r="BC14" s="59" t="s">
        <v>136</v>
      </c>
      <c r="BD14" s="49" t="s">
        <v>157</v>
      </c>
      <c r="BE14" s="49" t="s">
        <v>158</v>
      </c>
      <c r="BF14" s="59" t="s">
        <v>136</v>
      </c>
      <c r="BG14" s="49" t="s">
        <v>159</v>
      </c>
      <c r="BH14" s="49" t="s">
        <v>282</v>
      </c>
      <c r="BI14" s="49" t="s">
        <v>161</v>
      </c>
      <c r="BJ14" s="49" t="s">
        <v>162</v>
      </c>
      <c r="BK14" s="49" t="s">
        <v>163</v>
      </c>
      <c r="BL14" s="49" t="s">
        <v>283</v>
      </c>
      <c r="BM14" s="49" t="s">
        <v>284</v>
      </c>
      <c r="BN14" s="49" t="s">
        <v>166</v>
      </c>
      <c r="BO14" s="59" t="s">
        <v>136</v>
      </c>
      <c r="BP14" s="49" t="s">
        <v>167</v>
      </c>
      <c r="BQ14" s="49" t="s">
        <v>168</v>
      </c>
      <c r="BR14" s="59" t="s">
        <v>136</v>
      </c>
      <c r="BS14" s="59" t="s">
        <v>136</v>
      </c>
      <c r="BT14" s="59" t="s">
        <v>136</v>
      </c>
      <c r="BU14" s="49" t="s">
        <v>169</v>
      </c>
      <c r="BV14" s="49" t="s">
        <v>170</v>
      </c>
      <c r="BW14" s="49" t="s">
        <v>171</v>
      </c>
      <c r="BX14" s="49" t="s">
        <v>136</v>
      </c>
      <c r="BY14" s="49" t="s">
        <v>172</v>
      </c>
      <c r="BZ14" s="49" t="s">
        <v>136</v>
      </c>
      <c r="CA14" s="49" t="s">
        <v>136</v>
      </c>
      <c r="CB14" s="49" t="s">
        <v>173</v>
      </c>
      <c r="CC14" s="49" t="s">
        <v>136</v>
      </c>
      <c r="CD14" s="49" t="s">
        <v>136</v>
      </c>
      <c r="CE14" s="49" t="s">
        <v>136</v>
      </c>
      <c r="CF14" s="49" t="s">
        <v>136</v>
      </c>
      <c r="CG14" s="60" t="s">
        <v>174</v>
      </c>
      <c r="CH14" s="26" t="str">
        <f t="shared" si="0"/>
        <v>count=40</v>
      </c>
      <c r="CI14" s="27" t="s">
        <v>1</v>
      </c>
    </row>
    <row r="15" spans="1:87">
      <c r="A15" s="48" t="s">
        <v>124</v>
      </c>
      <c r="B15" s="49" t="s">
        <v>129</v>
      </c>
      <c r="C15" s="50" t="s">
        <v>126</v>
      </c>
      <c r="D15" s="51" t="s">
        <v>127</v>
      </c>
      <c r="E15" s="733" t="s">
        <v>128</v>
      </c>
      <c r="F15" s="52" t="s">
        <v>129</v>
      </c>
      <c r="G15" s="52" t="s">
        <v>130</v>
      </c>
      <c r="H15" s="52" t="s">
        <v>129</v>
      </c>
      <c r="I15" s="53" t="s">
        <v>131</v>
      </c>
      <c r="J15" s="54" t="s">
        <v>132</v>
      </c>
      <c r="K15" s="724" t="s">
        <v>4595</v>
      </c>
      <c r="L15" s="27" t="str">
        <f t="shared" ref="L15:AQ15" si="1">_xlfn.CONCAT("count=",COUNTIFS(L3:L14,"&lt;&gt;no_info",L3:L14,"&lt;&gt;NA",L3:L14,"&lt;&gt;count*",L3:L14,"&lt;&gt;ADD",L3:L14,"&lt;&gt;blank_data",L3:L14,"&lt;&gt;not_yet",L3:L14,"&lt;&gt;not_informed"))</f>
        <v>count=12</v>
      </c>
      <c r="M15" s="27" t="str">
        <f t="shared" si="1"/>
        <v>count=12</v>
      </c>
      <c r="N15" s="26" t="str">
        <f t="shared" si="1"/>
        <v>count=12</v>
      </c>
      <c r="O15" s="49" t="str">
        <f t="shared" si="1"/>
        <v>count=0</v>
      </c>
      <c r="P15" s="49" t="str">
        <f t="shared" si="1"/>
        <v>count=0</v>
      </c>
      <c r="Q15" s="49" t="str">
        <f t="shared" si="1"/>
        <v>count=12</v>
      </c>
      <c r="R15" s="49" t="str">
        <f t="shared" si="1"/>
        <v>count=12</v>
      </c>
      <c r="S15" s="49" t="str">
        <f t="shared" si="1"/>
        <v>count=12</v>
      </c>
      <c r="T15" s="49" t="str">
        <f t="shared" si="1"/>
        <v>count=0</v>
      </c>
      <c r="U15" s="49" t="str">
        <f t="shared" si="1"/>
        <v>count=0</v>
      </c>
      <c r="V15" s="49" t="str">
        <f t="shared" si="1"/>
        <v>count=12</v>
      </c>
      <c r="W15" s="49" t="str">
        <f t="shared" si="1"/>
        <v>count=12</v>
      </c>
      <c r="X15" s="49" t="str">
        <f t="shared" si="1"/>
        <v>count=12</v>
      </c>
      <c r="Y15" s="49" t="str">
        <f t="shared" si="1"/>
        <v>count=0</v>
      </c>
      <c r="Z15" s="49" t="str">
        <f t="shared" si="1"/>
        <v>count=12</v>
      </c>
      <c r="AA15" s="49" t="str">
        <f t="shared" si="1"/>
        <v>count=12</v>
      </c>
      <c r="AB15" s="49" t="str">
        <f t="shared" si="1"/>
        <v>count=12</v>
      </c>
      <c r="AC15" s="49" t="str">
        <f t="shared" si="1"/>
        <v>count=12</v>
      </c>
      <c r="AD15" s="49" t="str">
        <f t="shared" si="1"/>
        <v>count=12</v>
      </c>
      <c r="AE15" s="49" t="str">
        <f t="shared" si="1"/>
        <v>count=12</v>
      </c>
      <c r="AF15" s="49" t="str">
        <f t="shared" si="1"/>
        <v>count=12</v>
      </c>
      <c r="AG15" s="49" t="str">
        <f t="shared" si="1"/>
        <v>count=12</v>
      </c>
      <c r="AH15" s="49" t="str">
        <f t="shared" si="1"/>
        <v>count=0</v>
      </c>
      <c r="AI15" s="49" t="str">
        <f t="shared" si="1"/>
        <v>count=0</v>
      </c>
      <c r="AJ15" s="49" t="str">
        <f t="shared" si="1"/>
        <v>count=12</v>
      </c>
      <c r="AK15" s="49" t="str">
        <f t="shared" si="1"/>
        <v>count=0</v>
      </c>
      <c r="AL15" s="49" t="str">
        <f t="shared" si="1"/>
        <v>count=0</v>
      </c>
      <c r="AM15" s="49" t="str">
        <f t="shared" si="1"/>
        <v>count=0</v>
      </c>
      <c r="AN15" s="49" t="str">
        <f t="shared" si="1"/>
        <v>count=0</v>
      </c>
      <c r="AO15" s="49" t="str">
        <f t="shared" si="1"/>
        <v>count=0</v>
      </c>
      <c r="AP15" s="49" t="str">
        <f t="shared" si="1"/>
        <v>count=0</v>
      </c>
      <c r="AQ15" s="49" t="str">
        <f t="shared" si="1"/>
        <v>count=12</v>
      </c>
      <c r="AR15" s="49" t="str">
        <f t="shared" ref="AR15:BW15" si="2">_xlfn.CONCAT("count=",COUNTIFS(AR3:AR14,"&lt;&gt;no_info",AR3:AR14,"&lt;&gt;NA",AR3:AR14,"&lt;&gt;count*",AR3:AR14,"&lt;&gt;ADD",AR3:AR14,"&lt;&gt;blank_data",AR3:AR14,"&lt;&gt;not_yet",AR3:AR14,"&lt;&gt;not_informed"))</f>
        <v>count=12</v>
      </c>
      <c r="AS15" s="49" t="str">
        <f t="shared" si="2"/>
        <v>count=12</v>
      </c>
      <c r="AT15" s="49" t="str">
        <f t="shared" si="2"/>
        <v>count=12</v>
      </c>
      <c r="AU15" s="49" t="str">
        <f t="shared" si="2"/>
        <v>count=0</v>
      </c>
      <c r="AV15" s="49" t="str">
        <f t="shared" si="2"/>
        <v>count=0</v>
      </c>
      <c r="AW15" s="49" t="str">
        <f t="shared" si="2"/>
        <v>count=0</v>
      </c>
      <c r="AX15" s="49" t="str">
        <f t="shared" si="2"/>
        <v>count=0</v>
      </c>
      <c r="AY15" s="49" t="str">
        <f t="shared" si="2"/>
        <v>count=0</v>
      </c>
      <c r="AZ15" s="49" t="str">
        <f t="shared" si="2"/>
        <v>count=0</v>
      </c>
      <c r="BA15" s="49" t="str">
        <f t="shared" si="2"/>
        <v>count=0</v>
      </c>
      <c r="BB15" s="49" t="str">
        <f t="shared" si="2"/>
        <v>count=12</v>
      </c>
      <c r="BC15" s="49" t="str">
        <f t="shared" si="2"/>
        <v>count=0</v>
      </c>
      <c r="BD15" s="49" t="str">
        <f t="shared" si="2"/>
        <v>count=12</v>
      </c>
      <c r="BE15" s="49" t="str">
        <f t="shared" si="2"/>
        <v>count=12</v>
      </c>
      <c r="BF15" s="49" t="str">
        <f t="shared" si="2"/>
        <v>count=0</v>
      </c>
      <c r="BG15" s="49" t="str">
        <f t="shared" si="2"/>
        <v>count=12</v>
      </c>
      <c r="BH15" s="49" t="str">
        <f t="shared" si="2"/>
        <v>count=12</v>
      </c>
      <c r="BI15" s="49" t="str">
        <f t="shared" si="2"/>
        <v>count=12</v>
      </c>
      <c r="BJ15" s="49" t="str">
        <f t="shared" si="2"/>
        <v>count=12</v>
      </c>
      <c r="BK15" s="49" t="str">
        <f t="shared" si="2"/>
        <v>count=12</v>
      </c>
      <c r="BL15" s="49" t="str">
        <f t="shared" si="2"/>
        <v>count=12</v>
      </c>
      <c r="BM15" s="49" t="str">
        <f t="shared" si="2"/>
        <v>count=12</v>
      </c>
      <c r="BN15" s="49" t="str">
        <f t="shared" si="2"/>
        <v>count=12</v>
      </c>
      <c r="BO15" s="49" t="str">
        <f t="shared" si="2"/>
        <v>count=0</v>
      </c>
      <c r="BP15" s="49" t="str">
        <f t="shared" si="2"/>
        <v>count=12</v>
      </c>
      <c r="BQ15" s="49" t="str">
        <f t="shared" si="2"/>
        <v>count=12</v>
      </c>
      <c r="BR15" s="49" t="str">
        <f t="shared" si="2"/>
        <v>count=0</v>
      </c>
      <c r="BS15" s="49" t="str">
        <f t="shared" si="2"/>
        <v>count=0</v>
      </c>
      <c r="BT15" s="49" t="str">
        <f t="shared" si="2"/>
        <v>count=0</v>
      </c>
      <c r="BU15" s="49" t="str">
        <f t="shared" si="2"/>
        <v>count=12</v>
      </c>
      <c r="BV15" s="49" t="str">
        <f t="shared" si="2"/>
        <v>count=12</v>
      </c>
      <c r="BW15" s="49" t="str">
        <f t="shared" si="2"/>
        <v>count=12</v>
      </c>
      <c r="BX15" s="49" t="str">
        <f t="shared" ref="BX15:DC15" si="3">_xlfn.CONCAT("count=",COUNTIFS(BX3:BX14,"&lt;&gt;no_info",BX3:BX14,"&lt;&gt;NA",BX3:BX14,"&lt;&gt;count*",BX3:BX14,"&lt;&gt;ADD",BX3:BX14,"&lt;&gt;blank_data",BX3:BX14,"&lt;&gt;not_yet",BX3:BX14,"&lt;&gt;not_informed"))</f>
        <v>count=0</v>
      </c>
      <c r="BY15" s="49" t="str">
        <f t="shared" si="3"/>
        <v>count=12</v>
      </c>
      <c r="BZ15" s="49" t="str">
        <f t="shared" si="3"/>
        <v>count=0</v>
      </c>
      <c r="CA15" s="49" t="str">
        <f t="shared" si="3"/>
        <v>count=0</v>
      </c>
      <c r="CB15" s="49" t="str">
        <f t="shared" si="3"/>
        <v>count=12</v>
      </c>
      <c r="CC15" s="49" t="str">
        <f t="shared" si="3"/>
        <v>count=0</v>
      </c>
      <c r="CD15" s="49" t="str">
        <f t="shared" si="3"/>
        <v>count=0</v>
      </c>
      <c r="CE15" s="49" t="str">
        <f t="shared" si="3"/>
        <v>count=0</v>
      </c>
      <c r="CF15" s="49" t="str">
        <f t="shared" si="3"/>
        <v>count=0</v>
      </c>
      <c r="CG15" s="60" t="str">
        <f t="shared" si="3"/>
        <v>count=12</v>
      </c>
      <c r="CH15" s="26" t="s">
        <v>129</v>
      </c>
      <c r="CI15" s="27" t="s">
        <v>1</v>
      </c>
    </row>
    <row r="16" spans="1:87">
      <c r="A16" s="47" t="s">
        <v>285</v>
      </c>
      <c r="B16" s="37" t="s">
        <v>286</v>
      </c>
      <c r="C16" s="38" t="s">
        <v>287</v>
      </c>
      <c r="D16" s="39" t="s">
        <v>127</v>
      </c>
      <c r="E16" s="732" t="s">
        <v>128</v>
      </c>
      <c r="F16" s="37" t="s">
        <v>129</v>
      </c>
      <c r="G16" s="37" t="s">
        <v>130</v>
      </c>
      <c r="H16" s="37" t="s">
        <v>129</v>
      </c>
      <c r="I16" s="37" t="s">
        <v>131</v>
      </c>
      <c r="J16" s="41" t="s">
        <v>132</v>
      </c>
      <c r="K16" s="725" t="s">
        <v>4596</v>
      </c>
      <c r="L16" s="61" t="s">
        <v>133</v>
      </c>
      <c r="M16" s="44" t="s">
        <v>134</v>
      </c>
      <c r="N16" s="45" t="s">
        <v>288</v>
      </c>
      <c r="O16" s="46" t="s">
        <v>136</v>
      </c>
      <c r="P16" s="46" t="s">
        <v>136</v>
      </c>
      <c r="Q16" s="46" t="s">
        <v>137</v>
      </c>
      <c r="R16" s="46" t="s">
        <v>289</v>
      </c>
      <c r="S16" s="46" t="s">
        <v>290</v>
      </c>
      <c r="T16" s="46" t="s">
        <v>136</v>
      </c>
      <c r="U16" s="46" t="s">
        <v>136</v>
      </c>
      <c r="V16" s="46" t="s">
        <v>291</v>
      </c>
      <c r="W16" s="46" t="s">
        <v>292</v>
      </c>
      <c r="X16" s="46" t="s">
        <v>142</v>
      </c>
      <c r="Y16" s="46" t="s">
        <v>136</v>
      </c>
      <c r="Z16" s="46" t="s">
        <v>293</v>
      </c>
      <c r="AA16" s="46" t="s">
        <v>144</v>
      </c>
      <c r="AB16" s="46" t="s">
        <v>136</v>
      </c>
      <c r="AC16" s="46" t="s">
        <v>294</v>
      </c>
      <c r="AD16" s="46" t="s">
        <v>147</v>
      </c>
      <c r="AE16" s="46" t="s">
        <v>148</v>
      </c>
      <c r="AF16" s="46" t="s">
        <v>149</v>
      </c>
      <c r="AG16" s="46" t="s">
        <v>200</v>
      </c>
      <c r="AH16" s="46" t="s">
        <v>136</v>
      </c>
      <c r="AI16" s="46" t="s">
        <v>136</v>
      </c>
      <c r="AJ16" s="46" t="s">
        <v>136</v>
      </c>
      <c r="AK16" s="46" t="s">
        <v>136</v>
      </c>
      <c r="AL16" s="46" t="s">
        <v>136</v>
      </c>
      <c r="AM16" s="46" t="s">
        <v>136</v>
      </c>
      <c r="AN16" s="46" t="s">
        <v>136</v>
      </c>
      <c r="AO16" s="46" t="s">
        <v>136</v>
      </c>
      <c r="AP16" s="46" t="s">
        <v>136</v>
      </c>
      <c r="AQ16" s="46" t="s">
        <v>295</v>
      </c>
      <c r="AR16" s="46" t="s">
        <v>296</v>
      </c>
      <c r="AS16" s="46" t="s">
        <v>296</v>
      </c>
      <c r="AT16" s="46" t="s">
        <v>297</v>
      </c>
      <c r="AU16" s="46" t="s">
        <v>136</v>
      </c>
      <c r="AV16" s="46" t="s">
        <v>136</v>
      </c>
      <c r="AW16" s="46" t="s">
        <v>136</v>
      </c>
      <c r="AX16" s="46" t="s">
        <v>136</v>
      </c>
      <c r="AY16" s="46" t="s">
        <v>136</v>
      </c>
      <c r="AZ16" s="46" t="s">
        <v>136</v>
      </c>
      <c r="BA16" s="46" t="s">
        <v>136</v>
      </c>
      <c r="BB16" s="46" t="s">
        <v>156</v>
      </c>
      <c r="BC16" s="46" t="s">
        <v>136</v>
      </c>
      <c r="BD16" s="46" t="s">
        <v>298</v>
      </c>
      <c r="BE16" s="46" t="s">
        <v>299</v>
      </c>
      <c r="BF16" s="46" t="s">
        <v>136</v>
      </c>
      <c r="BG16" s="46" t="s">
        <v>136</v>
      </c>
      <c r="BH16" s="46" t="s">
        <v>300</v>
      </c>
      <c r="BI16" s="46" t="s">
        <v>161</v>
      </c>
      <c r="BJ16" s="46" t="s">
        <v>162</v>
      </c>
      <c r="BK16" s="46" t="s">
        <v>163</v>
      </c>
      <c r="BL16" s="46" t="s">
        <v>301</v>
      </c>
      <c r="BM16" s="46" t="s">
        <v>302</v>
      </c>
      <c r="BN16" s="46" t="s">
        <v>303</v>
      </c>
      <c r="BO16" s="46" t="s">
        <v>136</v>
      </c>
      <c r="BP16" s="46" t="s">
        <v>304</v>
      </c>
      <c r="BQ16" s="46" t="s">
        <v>168</v>
      </c>
      <c r="BR16" s="46" t="s">
        <v>136</v>
      </c>
      <c r="BS16" s="46" t="s">
        <v>136</v>
      </c>
      <c r="BT16" s="46" t="s">
        <v>136</v>
      </c>
      <c r="BU16" s="46" t="s">
        <v>305</v>
      </c>
      <c r="BV16" s="46" t="s">
        <v>306</v>
      </c>
      <c r="BW16" s="46" t="s">
        <v>307</v>
      </c>
      <c r="BX16" s="46" t="s">
        <v>136</v>
      </c>
      <c r="BY16" s="46" t="s">
        <v>136</v>
      </c>
      <c r="BZ16" s="46" t="s">
        <v>136</v>
      </c>
      <c r="CA16" s="46" t="s">
        <v>136</v>
      </c>
      <c r="CB16" s="46" t="s">
        <v>308</v>
      </c>
      <c r="CC16" s="46" t="s">
        <v>136</v>
      </c>
      <c r="CD16" s="46" t="s">
        <v>136</v>
      </c>
      <c r="CE16" s="46" t="s">
        <v>136</v>
      </c>
      <c r="CF16" s="46" t="s">
        <v>136</v>
      </c>
      <c r="CG16" s="47" t="s">
        <v>309</v>
      </c>
      <c r="CH16" s="62" t="str">
        <f>_xlfn.CONCAT("count=",COUNTIFS(M16:CG16,"&lt;&gt;no_info",M16:CG16,"&lt;&gt;NA",M16:CG16,"&lt;&gt;count*",M16:CG16,"&lt;&gt;ADD",M16:CG16,"&lt;&gt;blank_data",M16:CG16,"&lt;&gt;not_yet",M16:CG16,"&lt;&gt;not_informed"))</f>
        <v>count=36</v>
      </c>
      <c r="CI16" s="27" t="s">
        <v>1</v>
      </c>
    </row>
    <row r="17" spans="1:87">
      <c r="A17" s="60" t="s">
        <v>285</v>
      </c>
      <c r="B17" s="63" t="s">
        <v>310</v>
      </c>
      <c r="C17" s="50" t="s">
        <v>287</v>
      </c>
      <c r="D17" s="64" t="s">
        <v>127</v>
      </c>
      <c r="E17" s="734" t="s">
        <v>128</v>
      </c>
      <c r="F17" s="52" t="s">
        <v>129</v>
      </c>
      <c r="G17" s="52" t="s">
        <v>130</v>
      </c>
      <c r="H17" s="52" t="s">
        <v>129</v>
      </c>
      <c r="I17" s="52" t="s">
        <v>131</v>
      </c>
      <c r="J17" s="66" t="s">
        <v>132</v>
      </c>
      <c r="K17" s="726" t="s">
        <v>4596</v>
      </c>
      <c r="L17" s="67" t="s">
        <v>133</v>
      </c>
      <c r="M17" s="57" t="s">
        <v>134</v>
      </c>
      <c r="N17" s="58" t="s">
        <v>311</v>
      </c>
      <c r="O17" s="49" t="s">
        <v>136</v>
      </c>
      <c r="P17" s="49" t="s">
        <v>136</v>
      </c>
      <c r="Q17" s="49" t="s">
        <v>137</v>
      </c>
      <c r="R17" s="49" t="s">
        <v>207</v>
      </c>
      <c r="S17" s="49" t="s">
        <v>312</v>
      </c>
      <c r="T17" s="49" t="s">
        <v>136</v>
      </c>
      <c r="U17" s="49" t="s">
        <v>136</v>
      </c>
      <c r="V17" s="49" t="s">
        <v>291</v>
      </c>
      <c r="W17" s="49" t="s">
        <v>292</v>
      </c>
      <c r="X17" s="49" t="s">
        <v>142</v>
      </c>
      <c r="Y17" s="49" t="s">
        <v>136</v>
      </c>
      <c r="Z17" s="49" t="s">
        <v>313</v>
      </c>
      <c r="AA17" s="49" t="s">
        <v>144</v>
      </c>
      <c r="AB17" s="49" t="s">
        <v>136</v>
      </c>
      <c r="AC17" s="49" t="s">
        <v>294</v>
      </c>
      <c r="AD17" s="49" t="s">
        <v>147</v>
      </c>
      <c r="AE17" s="49" t="s">
        <v>148</v>
      </c>
      <c r="AF17" s="49" t="s">
        <v>261</v>
      </c>
      <c r="AG17" s="49" t="s">
        <v>280</v>
      </c>
      <c r="AH17" s="49" t="s">
        <v>136</v>
      </c>
      <c r="AI17" s="49" t="s">
        <v>136</v>
      </c>
      <c r="AJ17" s="49" t="s">
        <v>136</v>
      </c>
      <c r="AK17" s="49" t="s">
        <v>136</v>
      </c>
      <c r="AL17" s="49" t="s">
        <v>136</v>
      </c>
      <c r="AM17" s="49" t="s">
        <v>136</v>
      </c>
      <c r="AN17" s="49" t="s">
        <v>136</v>
      </c>
      <c r="AO17" s="49" t="s">
        <v>136</v>
      </c>
      <c r="AP17" s="49" t="s">
        <v>136</v>
      </c>
      <c r="AQ17" s="49" t="s">
        <v>314</v>
      </c>
      <c r="AR17" s="49" t="s">
        <v>296</v>
      </c>
      <c r="AS17" s="49" t="s">
        <v>296</v>
      </c>
      <c r="AT17" s="49" t="s">
        <v>297</v>
      </c>
      <c r="AU17" s="49" t="s">
        <v>136</v>
      </c>
      <c r="AV17" s="49" t="s">
        <v>136</v>
      </c>
      <c r="AW17" s="49" t="s">
        <v>136</v>
      </c>
      <c r="AX17" s="49" t="s">
        <v>136</v>
      </c>
      <c r="AY17" s="49" t="s">
        <v>136</v>
      </c>
      <c r="AZ17" s="49" t="s">
        <v>136</v>
      </c>
      <c r="BA17" s="49" t="s">
        <v>136</v>
      </c>
      <c r="BB17" s="49" t="s">
        <v>156</v>
      </c>
      <c r="BC17" s="49" t="s">
        <v>136</v>
      </c>
      <c r="BD17" s="49" t="s">
        <v>298</v>
      </c>
      <c r="BE17" s="49" t="s">
        <v>299</v>
      </c>
      <c r="BF17" s="49" t="s">
        <v>136</v>
      </c>
      <c r="BG17" s="49" t="s">
        <v>136</v>
      </c>
      <c r="BH17" s="49" t="s">
        <v>315</v>
      </c>
      <c r="BI17" s="49" t="s">
        <v>161</v>
      </c>
      <c r="BJ17" s="49" t="s">
        <v>214</v>
      </c>
      <c r="BK17" s="49" t="s">
        <v>163</v>
      </c>
      <c r="BL17" s="49" t="s">
        <v>316</v>
      </c>
      <c r="BM17" s="49" t="s">
        <v>317</v>
      </c>
      <c r="BN17" s="49" t="s">
        <v>303</v>
      </c>
      <c r="BO17" s="49" t="s">
        <v>136</v>
      </c>
      <c r="BP17" s="49" t="s">
        <v>304</v>
      </c>
      <c r="BQ17" s="49" t="s">
        <v>168</v>
      </c>
      <c r="BR17" s="49" t="s">
        <v>136</v>
      </c>
      <c r="BS17" s="49" t="s">
        <v>136</v>
      </c>
      <c r="BT17" s="49" t="s">
        <v>136</v>
      </c>
      <c r="BU17" s="49" t="s">
        <v>305</v>
      </c>
      <c r="BV17" s="49" t="s">
        <v>306</v>
      </c>
      <c r="BW17" s="49" t="s">
        <v>307</v>
      </c>
      <c r="BX17" s="49" t="s">
        <v>136</v>
      </c>
      <c r="BY17" s="49" t="s">
        <v>136</v>
      </c>
      <c r="BZ17" s="49" t="s">
        <v>136</v>
      </c>
      <c r="CA17" s="49" t="s">
        <v>136</v>
      </c>
      <c r="CB17" s="49" t="s">
        <v>308</v>
      </c>
      <c r="CC17" s="49" t="s">
        <v>136</v>
      </c>
      <c r="CD17" s="49" t="s">
        <v>136</v>
      </c>
      <c r="CE17" s="49" t="s">
        <v>136</v>
      </c>
      <c r="CF17" s="49" t="s">
        <v>136</v>
      </c>
      <c r="CG17" s="60" t="s">
        <v>309</v>
      </c>
      <c r="CH17" s="26" t="str">
        <f>_xlfn.CONCAT("count=",COUNTIFS(M17:CG17,"&lt;&gt;no_info",M17:CG17,"&lt;&gt;NA",M17:CG17,"&lt;&gt;count*",M17:CG17,"&lt;&gt;ADD",M17:CG17,"&lt;&gt;blank_data",M17:CG17,"&lt;&gt;not_yet",M17:CG17,"&lt;&gt;not_informed"))</f>
        <v>count=36</v>
      </c>
      <c r="CI17" s="27" t="s">
        <v>1</v>
      </c>
    </row>
    <row r="18" spans="1:87">
      <c r="A18" s="60" t="s">
        <v>285</v>
      </c>
      <c r="B18" s="52" t="s">
        <v>318</v>
      </c>
      <c r="C18" s="50" t="s">
        <v>287</v>
      </c>
      <c r="D18" s="64" t="s">
        <v>127</v>
      </c>
      <c r="E18" s="734" t="s">
        <v>128</v>
      </c>
      <c r="F18" s="52" t="s">
        <v>129</v>
      </c>
      <c r="G18" s="52" t="s">
        <v>130</v>
      </c>
      <c r="H18" s="52" t="s">
        <v>129</v>
      </c>
      <c r="I18" s="52" t="s">
        <v>131</v>
      </c>
      <c r="J18" s="66" t="s">
        <v>132</v>
      </c>
      <c r="K18" s="726" t="s">
        <v>4596</v>
      </c>
      <c r="L18" s="67" t="s">
        <v>133</v>
      </c>
      <c r="M18" s="57" t="s">
        <v>134</v>
      </c>
      <c r="N18" s="58" t="s">
        <v>319</v>
      </c>
      <c r="O18" s="49" t="s">
        <v>136</v>
      </c>
      <c r="P18" s="49" t="s">
        <v>136</v>
      </c>
      <c r="Q18" s="49" t="s">
        <v>137</v>
      </c>
      <c r="R18" s="49" t="s">
        <v>320</v>
      </c>
      <c r="S18" s="49" t="s">
        <v>321</v>
      </c>
      <c r="T18" s="49" t="s">
        <v>136</v>
      </c>
      <c r="U18" s="49" t="s">
        <v>136</v>
      </c>
      <c r="V18" s="49" t="s">
        <v>291</v>
      </c>
      <c r="W18" s="49" t="s">
        <v>292</v>
      </c>
      <c r="X18" s="49" t="s">
        <v>142</v>
      </c>
      <c r="Y18" s="49" t="s">
        <v>136</v>
      </c>
      <c r="Z18" s="49" t="s">
        <v>322</v>
      </c>
      <c r="AA18" s="49" t="s">
        <v>144</v>
      </c>
      <c r="AB18" s="49" t="s">
        <v>136</v>
      </c>
      <c r="AC18" s="49" t="s">
        <v>294</v>
      </c>
      <c r="AD18" s="49" t="s">
        <v>147</v>
      </c>
      <c r="AE18" s="49" t="s">
        <v>189</v>
      </c>
      <c r="AF18" s="49" t="s">
        <v>261</v>
      </c>
      <c r="AG18" s="49" t="s">
        <v>200</v>
      </c>
      <c r="AH18" s="49" t="s">
        <v>136</v>
      </c>
      <c r="AI18" s="49" t="s">
        <v>136</v>
      </c>
      <c r="AJ18" s="49" t="s">
        <v>136</v>
      </c>
      <c r="AK18" s="49" t="s">
        <v>136</v>
      </c>
      <c r="AL18" s="49" t="s">
        <v>136</v>
      </c>
      <c r="AM18" s="49" t="s">
        <v>136</v>
      </c>
      <c r="AN18" s="49" t="s">
        <v>136</v>
      </c>
      <c r="AO18" s="49" t="s">
        <v>136</v>
      </c>
      <c r="AP18" s="49" t="s">
        <v>136</v>
      </c>
      <c r="AQ18" s="49" t="s">
        <v>323</v>
      </c>
      <c r="AR18" s="49" t="s">
        <v>296</v>
      </c>
      <c r="AS18" s="49" t="s">
        <v>296</v>
      </c>
      <c r="AT18" s="49" t="s">
        <v>297</v>
      </c>
      <c r="AU18" s="49" t="s">
        <v>136</v>
      </c>
      <c r="AV18" s="49" t="s">
        <v>136</v>
      </c>
      <c r="AW18" s="49" t="s">
        <v>136</v>
      </c>
      <c r="AX18" s="49" t="s">
        <v>136</v>
      </c>
      <c r="AY18" s="49" t="s">
        <v>136</v>
      </c>
      <c r="AZ18" s="49" t="s">
        <v>136</v>
      </c>
      <c r="BA18" s="49" t="s">
        <v>136</v>
      </c>
      <c r="BB18" s="49" t="s">
        <v>156</v>
      </c>
      <c r="BC18" s="49" t="s">
        <v>136</v>
      </c>
      <c r="BD18" s="49" t="s">
        <v>298</v>
      </c>
      <c r="BE18" s="49" t="s">
        <v>299</v>
      </c>
      <c r="BF18" s="49" t="s">
        <v>136</v>
      </c>
      <c r="BG18" s="49" t="s">
        <v>136</v>
      </c>
      <c r="BH18" s="49" t="s">
        <v>324</v>
      </c>
      <c r="BI18" s="49" t="s">
        <v>161</v>
      </c>
      <c r="BJ18" s="49" t="s">
        <v>162</v>
      </c>
      <c r="BK18" s="49" t="s">
        <v>163</v>
      </c>
      <c r="BL18" s="49" t="s">
        <v>325</v>
      </c>
      <c r="BM18" s="49" t="s">
        <v>326</v>
      </c>
      <c r="BN18" s="49" t="s">
        <v>303</v>
      </c>
      <c r="BO18" s="49" t="s">
        <v>136</v>
      </c>
      <c r="BP18" s="49" t="s">
        <v>304</v>
      </c>
      <c r="BQ18" s="49" t="s">
        <v>168</v>
      </c>
      <c r="BR18" s="49" t="s">
        <v>136</v>
      </c>
      <c r="BS18" s="49" t="s">
        <v>136</v>
      </c>
      <c r="BT18" s="49" t="s">
        <v>136</v>
      </c>
      <c r="BU18" s="49" t="s">
        <v>305</v>
      </c>
      <c r="BV18" s="49" t="s">
        <v>306</v>
      </c>
      <c r="BW18" s="49" t="s">
        <v>307</v>
      </c>
      <c r="BX18" s="49" t="s">
        <v>136</v>
      </c>
      <c r="BY18" s="49" t="s">
        <v>136</v>
      </c>
      <c r="BZ18" s="49" t="s">
        <v>136</v>
      </c>
      <c r="CA18" s="49" t="s">
        <v>136</v>
      </c>
      <c r="CB18" s="49" t="s">
        <v>308</v>
      </c>
      <c r="CC18" s="49" t="s">
        <v>136</v>
      </c>
      <c r="CD18" s="49" t="s">
        <v>136</v>
      </c>
      <c r="CE18" s="49" t="s">
        <v>136</v>
      </c>
      <c r="CF18" s="49" t="s">
        <v>136</v>
      </c>
      <c r="CG18" s="60" t="s">
        <v>309</v>
      </c>
      <c r="CH18" s="26" t="str">
        <f>_xlfn.CONCAT("count=",COUNTIFS(M18:CG18,"&lt;&gt;no_info",M18:CG18,"&lt;&gt;NA",M18:CG18,"&lt;&gt;count*",M18:CG18,"&lt;&gt;ADD",M18:CG18,"&lt;&gt;blank_data",M18:CG18,"&lt;&gt;not_yet",M18:CG18,"&lt;&gt;not_informed"))</f>
        <v>count=36</v>
      </c>
      <c r="CI18" s="27" t="s">
        <v>1</v>
      </c>
    </row>
    <row r="19" spans="1:87">
      <c r="A19" s="60" t="s">
        <v>285</v>
      </c>
      <c r="B19" s="52" t="s">
        <v>327</v>
      </c>
      <c r="C19" s="50" t="s">
        <v>287</v>
      </c>
      <c r="D19" s="64" t="s">
        <v>127</v>
      </c>
      <c r="E19" s="734" t="s">
        <v>128</v>
      </c>
      <c r="F19" s="52" t="s">
        <v>129</v>
      </c>
      <c r="G19" s="52" t="s">
        <v>130</v>
      </c>
      <c r="H19" s="52" t="s">
        <v>129</v>
      </c>
      <c r="I19" s="52" t="s">
        <v>131</v>
      </c>
      <c r="J19" s="66" t="s">
        <v>132</v>
      </c>
      <c r="K19" s="726" t="s">
        <v>4596</v>
      </c>
      <c r="L19" s="67" t="s">
        <v>133</v>
      </c>
      <c r="M19" s="57" t="s">
        <v>134</v>
      </c>
      <c r="N19" s="58" t="s">
        <v>328</v>
      </c>
      <c r="O19" s="49" t="s">
        <v>136</v>
      </c>
      <c r="P19" s="49" t="s">
        <v>136</v>
      </c>
      <c r="Q19" s="49" t="s">
        <v>137</v>
      </c>
      <c r="R19" s="49" t="s">
        <v>289</v>
      </c>
      <c r="S19" s="49" t="s">
        <v>329</v>
      </c>
      <c r="T19" s="49" t="s">
        <v>136</v>
      </c>
      <c r="U19" s="49" t="s">
        <v>136</v>
      </c>
      <c r="V19" s="49" t="s">
        <v>291</v>
      </c>
      <c r="W19" s="49" t="s">
        <v>292</v>
      </c>
      <c r="X19" s="49" t="s">
        <v>142</v>
      </c>
      <c r="Y19" s="49" t="s">
        <v>136</v>
      </c>
      <c r="Z19" s="49" t="s">
        <v>330</v>
      </c>
      <c r="AA19" s="49" t="s">
        <v>144</v>
      </c>
      <c r="AB19" s="49" t="s">
        <v>136</v>
      </c>
      <c r="AC19" s="49" t="s">
        <v>294</v>
      </c>
      <c r="AD19" s="49" t="s">
        <v>147</v>
      </c>
      <c r="AE19" s="49" t="s">
        <v>189</v>
      </c>
      <c r="AF19" s="49" t="s">
        <v>210</v>
      </c>
      <c r="AG19" s="49" t="s">
        <v>211</v>
      </c>
      <c r="AH19" s="49" t="s">
        <v>136</v>
      </c>
      <c r="AI19" s="49" t="s">
        <v>136</v>
      </c>
      <c r="AJ19" s="49" t="s">
        <v>136</v>
      </c>
      <c r="AK19" s="49" t="s">
        <v>136</v>
      </c>
      <c r="AL19" s="49" t="s">
        <v>136</v>
      </c>
      <c r="AM19" s="49" t="s">
        <v>136</v>
      </c>
      <c r="AN19" s="49" t="s">
        <v>136</v>
      </c>
      <c r="AO19" s="49" t="s">
        <v>136</v>
      </c>
      <c r="AP19" s="49" t="s">
        <v>136</v>
      </c>
      <c r="AQ19" s="49" t="s">
        <v>331</v>
      </c>
      <c r="AR19" s="49" t="s">
        <v>296</v>
      </c>
      <c r="AS19" s="49" t="s">
        <v>296</v>
      </c>
      <c r="AT19" s="49" t="s">
        <v>297</v>
      </c>
      <c r="AU19" s="49" t="s">
        <v>136</v>
      </c>
      <c r="AV19" s="49" t="s">
        <v>136</v>
      </c>
      <c r="AW19" s="49" t="s">
        <v>136</v>
      </c>
      <c r="AX19" s="49" t="s">
        <v>136</v>
      </c>
      <c r="AY19" s="49" t="s">
        <v>136</v>
      </c>
      <c r="AZ19" s="49" t="s">
        <v>136</v>
      </c>
      <c r="BA19" s="49" t="s">
        <v>136</v>
      </c>
      <c r="BB19" s="49" t="s">
        <v>156</v>
      </c>
      <c r="BC19" s="49" t="s">
        <v>136</v>
      </c>
      <c r="BD19" s="49" t="s">
        <v>298</v>
      </c>
      <c r="BE19" s="49" t="s">
        <v>299</v>
      </c>
      <c r="BF19" s="49" t="s">
        <v>136</v>
      </c>
      <c r="BG19" s="49" t="s">
        <v>136</v>
      </c>
      <c r="BH19" s="49" t="s">
        <v>332</v>
      </c>
      <c r="BI19" s="49" t="s">
        <v>161</v>
      </c>
      <c r="BJ19" s="49" t="s">
        <v>162</v>
      </c>
      <c r="BK19" s="49" t="s">
        <v>163</v>
      </c>
      <c r="BL19" s="49" t="s">
        <v>333</v>
      </c>
      <c r="BM19" s="49" t="s">
        <v>334</v>
      </c>
      <c r="BN19" s="49" t="s">
        <v>303</v>
      </c>
      <c r="BO19" s="49" t="s">
        <v>136</v>
      </c>
      <c r="BP19" s="49" t="s">
        <v>304</v>
      </c>
      <c r="BQ19" s="49" t="s">
        <v>168</v>
      </c>
      <c r="BR19" s="49" t="s">
        <v>136</v>
      </c>
      <c r="BS19" s="49" t="s">
        <v>136</v>
      </c>
      <c r="BT19" s="49" t="s">
        <v>136</v>
      </c>
      <c r="BU19" s="49" t="s">
        <v>305</v>
      </c>
      <c r="BV19" s="49" t="s">
        <v>306</v>
      </c>
      <c r="BW19" s="49" t="s">
        <v>307</v>
      </c>
      <c r="BX19" s="49" t="s">
        <v>136</v>
      </c>
      <c r="BY19" s="49" t="s">
        <v>136</v>
      </c>
      <c r="BZ19" s="49" t="s">
        <v>136</v>
      </c>
      <c r="CA19" s="49" t="s">
        <v>136</v>
      </c>
      <c r="CB19" s="49" t="s">
        <v>308</v>
      </c>
      <c r="CC19" s="49" t="s">
        <v>136</v>
      </c>
      <c r="CD19" s="49" t="s">
        <v>136</v>
      </c>
      <c r="CE19" s="49" t="s">
        <v>136</v>
      </c>
      <c r="CF19" s="49" t="s">
        <v>136</v>
      </c>
      <c r="CG19" s="60" t="s">
        <v>309</v>
      </c>
      <c r="CH19" s="26" t="str">
        <f>_xlfn.CONCAT("count=",COUNTIFS(M19:CG19,"&lt;&gt;no_info",M19:CG19,"&lt;&gt;NA",M19:CG19,"&lt;&gt;count*",M19:CG19,"&lt;&gt;ADD",M19:CG19,"&lt;&gt;blank_data",M19:CG19,"&lt;&gt;not_yet",M19:CG19,"&lt;&gt;not_informed"))</f>
        <v>count=36</v>
      </c>
      <c r="CI19" s="27" t="s">
        <v>1</v>
      </c>
    </row>
    <row r="20" spans="1:87">
      <c r="A20" s="68" t="s">
        <v>285</v>
      </c>
      <c r="B20" s="69" t="s">
        <v>129</v>
      </c>
      <c r="C20" s="50" t="s">
        <v>287</v>
      </c>
      <c r="D20" s="70" t="s">
        <v>127</v>
      </c>
      <c r="E20" s="735" t="s">
        <v>128</v>
      </c>
      <c r="F20" s="71" t="s">
        <v>129</v>
      </c>
      <c r="G20" s="71" t="s">
        <v>130</v>
      </c>
      <c r="H20" s="71" t="s">
        <v>129</v>
      </c>
      <c r="I20" s="72" t="s">
        <v>131</v>
      </c>
      <c r="J20" s="73" t="s">
        <v>132</v>
      </c>
      <c r="K20" s="727" t="s">
        <v>4596</v>
      </c>
      <c r="L20" s="74" t="str">
        <f t="shared" ref="L20:AQ20" si="4">_xlfn.CONCAT("count=",COUNTIFS(L16:L19,"&lt;&gt;no_info",L16:L19,"&lt;&gt;NA",L16:L19,"&lt;&gt;count*",L16:L19,"&lt;&gt;ADD",L16:L19,"&lt;&gt;blank_data",L16:L19,"&lt;&gt;not_yet",L16:L19,"&lt;&gt;not_informed"))</f>
        <v>count=4</v>
      </c>
      <c r="M20" s="74" t="str">
        <f t="shared" si="4"/>
        <v>count=4</v>
      </c>
      <c r="N20" s="75" t="str">
        <f t="shared" si="4"/>
        <v>count=4</v>
      </c>
      <c r="O20" s="69" t="str">
        <f t="shared" si="4"/>
        <v>count=0</v>
      </c>
      <c r="P20" s="69" t="str">
        <f t="shared" si="4"/>
        <v>count=0</v>
      </c>
      <c r="Q20" s="69" t="str">
        <f t="shared" si="4"/>
        <v>count=4</v>
      </c>
      <c r="R20" s="69" t="str">
        <f t="shared" si="4"/>
        <v>count=4</v>
      </c>
      <c r="S20" s="69" t="str">
        <f t="shared" si="4"/>
        <v>count=4</v>
      </c>
      <c r="T20" s="69" t="str">
        <f t="shared" si="4"/>
        <v>count=0</v>
      </c>
      <c r="U20" s="69" t="str">
        <f t="shared" si="4"/>
        <v>count=0</v>
      </c>
      <c r="V20" s="69" t="str">
        <f t="shared" si="4"/>
        <v>count=4</v>
      </c>
      <c r="W20" s="69" t="str">
        <f t="shared" si="4"/>
        <v>count=4</v>
      </c>
      <c r="X20" s="69" t="str">
        <f t="shared" si="4"/>
        <v>count=4</v>
      </c>
      <c r="Y20" s="69" t="str">
        <f t="shared" si="4"/>
        <v>count=0</v>
      </c>
      <c r="Z20" s="69" t="str">
        <f t="shared" si="4"/>
        <v>count=4</v>
      </c>
      <c r="AA20" s="69" t="str">
        <f t="shared" si="4"/>
        <v>count=4</v>
      </c>
      <c r="AB20" s="69" t="str">
        <f t="shared" si="4"/>
        <v>count=0</v>
      </c>
      <c r="AC20" s="69" t="str">
        <f t="shared" si="4"/>
        <v>count=4</v>
      </c>
      <c r="AD20" s="69" t="str">
        <f t="shared" si="4"/>
        <v>count=4</v>
      </c>
      <c r="AE20" s="69" t="str">
        <f t="shared" si="4"/>
        <v>count=4</v>
      </c>
      <c r="AF20" s="69" t="str">
        <f t="shared" si="4"/>
        <v>count=4</v>
      </c>
      <c r="AG20" s="69" t="str">
        <f t="shared" si="4"/>
        <v>count=4</v>
      </c>
      <c r="AH20" s="69" t="str">
        <f t="shared" si="4"/>
        <v>count=0</v>
      </c>
      <c r="AI20" s="69" t="str">
        <f t="shared" si="4"/>
        <v>count=0</v>
      </c>
      <c r="AJ20" s="69" t="str">
        <f t="shared" si="4"/>
        <v>count=0</v>
      </c>
      <c r="AK20" s="69" t="str">
        <f t="shared" si="4"/>
        <v>count=0</v>
      </c>
      <c r="AL20" s="69" t="str">
        <f t="shared" si="4"/>
        <v>count=0</v>
      </c>
      <c r="AM20" s="69" t="str">
        <f t="shared" si="4"/>
        <v>count=0</v>
      </c>
      <c r="AN20" s="69" t="str">
        <f t="shared" si="4"/>
        <v>count=0</v>
      </c>
      <c r="AO20" s="69" t="str">
        <f t="shared" si="4"/>
        <v>count=0</v>
      </c>
      <c r="AP20" s="69" t="str">
        <f t="shared" si="4"/>
        <v>count=0</v>
      </c>
      <c r="AQ20" s="69" t="str">
        <f t="shared" si="4"/>
        <v>count=4</v>
      </c>
      <c r="AR20" s="69" t="str">
        <f t="shared" ref="AR20:BW20" si="5">_xlfn.CONCAT("count=",COUNTIFS(AR16:AR19,"&lt;&gt;no_info",AR16:AR19,"&lt;&gt;NA",AR16:AR19,"&lt;&gt;count*",AR16:AR19,"&lt;&gt;ADD",AR16:AR19,"&lt;&gt;blank_data",AR16:AR19,"&lt;&gt;not_yet",AR16:AR19,"&lt;&gt;not_informed"))</f>
        <v>count=4</v>
      </c>
      <c r="AS20" s="69" t="str">
        <f t="shared" si="5"/>
        <v>count=4</v>
      </c>
      <c r="AT20" s="69" t="str">
        <f t="shared" si="5"/>
        <v>count=4</v>
      </c>
      <c r="AU20" s="69" t="str">
        <f t="shared" si="5"/>
        <v>count=0</v>
      </c>
      <c r="AV20" s="69" t="str">
        <f t="shared" si="5"/>
        <v>count=0</v>
      </c>
      <c r="AW20" s="69" t="str">
        <f t="shared" si="5"/>
        <v>count=0</v>
      </c>
      <c r="AX20" s="69" t="str">
        <f t="shared" si="5"/>
        <v>count=0</v>
      </c>
      <c r="AY20" s="69" t="str">
        <f t="shared" si="5"/>
        <v>count=0</v>
      </c>
      <c r="AZ20" s="69" t="str">
        <f t="shared" si="5"/>
        <v>count=0</v>
      </c>
      <c r="BA20" s="69" t="str">
        <f t="shared" si="5"/>
        <v>count=0</v>
      </c>
      <c r="BB20" s="69" t="str">
        <f t="shared" si="5"/>
        <v>count=4</v>
      </c>
      <c r="BC20" s="69" t="str">
        <f t="shared" si="5"/>
        <v>count=0</v>
      </c>
      <c r="BD20" s="69" t="str">
        <f t="shared" si="5"/>
        <v>count=4</v>
      </c>
      <c r="BE20" s="69" t="str">
        <f t="shared" si="5"/>
        <v>count=4</v>
      </c>
      <c r="BF20" s="69" t="str">
        <f t="shared" si="5"/>
        <v>count=0</v>
      </c>
      <c r="BG20" s="69" t="str">
        <f t="shared" si="5"/>
        <v>count=0</v>
      </c>
      <c r="BH20" s="69" t="str">
        <f t="shared" si="5"/>
        <v>count=4</v>
      </c>
      <c r="BI20" s="69" t="str">
        <f t="shared" si="5"/>
        <v>count=4</v>
      </c>
      <c r="BJ20" s="69" t="str">
        <f t="shared" si="5"/>
        <v>count=4</v>
      </c>
      <c r="BK20" s="69" t="str">
        <f t="shared" si="5"/>
        <v>count=4</v>
      </c>
      <c r="BL20" s="69" t="str">
        <f t="shared" si="5"/>
        <v>count=4</v>
      </c>
      <c r="BM20" s="69" t="str">
        <f t="shared" si="5"/>
        <v>count=4</v>
      </c>
      <c r="BN20" s="69" t="str">
        <f t="shared" si="5"/>
        <v>count=4</v>
      </c>
      <c r="BO20" s="69" t="str">
        <f t="shared" si="5"/>
        <v>count=0</v>
      </c>
      <c r="BP20" s="69" t="str">
        <f t="shared" si="5"/>
        <v>count=4</v>
      </c>
      <c r="BQ20" s="69" t="str">
        <f t="shared" si="5"/>
        <v>count=4</v>
      </c>
      <c r="BR20" s="69" t="str">
        <f t="shared" si="5"/>
        <v>count=0</v>
      </c>
      <c r="BS20" s="69" t="str">
        <f t="shared" si="5"/>
        <v>count=0</v>
      </c>
      <c r="BT20" s="69" t="str">
        <f t="shared" si="5"/>
        <v>count=0</v>
      </c>
      <c r="BU20" s="69" t="str">
        <f t="shared" si="5"/>
        <v>count=4</v>
      </c>
      <c r="BV20" s="69" t="str">
        <f t="shared" si="5"/>
        <v>count=4</v>
      </c>
      <c r="BW20" s="69" t="str">
        <f t="shared" si="5"/>
        <v>count=4</v>
      </c>
      <c r="BX20" s="69" t="str">
        <f t="shared" ref="BX20:DC20" si="6">_xlfn.CONCAT("count=",COUNTIFS(BX16:BX19,"&lt;&gt;no_info",BX16:BX19,"&lt;&gt;NA",BX16:BX19,"&lt;&gt;count*",BX16:BX19,"&lt;&gt;ADD",BX16:BX19,"&lt;&gt;blank_data",BX16:BX19,"&lt;&gt;not_yet",BX16:BX19,"&lt;&gt;not_informed"))</f>
        <v>count=0</v>
      </c>
      <c r="BY20" s="69" t="str">
        <f t="shared" si="6"/>
        <v>count=0</v>
      </c>
      <c r="BZ20" s="69" t="str">
        <f t="shared" si="6"/>
        <v>count=0</v>
      </c>
      <c r="CA20" s="69" t="str">
        <f t="shared" si="6"/>
        <v>count=0</v>
      </c>
      <c r="CB20" s="69" t="str">
        <f t="shared" si="6"/>
        <v>count=4</v>
      </c>
      <c r="CC20" s="69" t="str">
        <f t="shared" si="6"/>
        <v>count=0</v>
      </c>
      <c r="CD20" s="69" t="str">
        <f t="shared" si="6"/>
        <v>count=0</v>
      </c>
      <c r="CE20" s="69" t="str">
        <f t="shared" si="6"/>
        <v>count=0</v>
      </c>
      <c r="CF20" s="69" t="str">
        <f t="shared" si="6"/>
        <v>count=0</v>
      </c>
      <c r="CG20" s="76" t="str">
        <f t="shared" si="6"/>
        <v>count=4</v>
      </c>
      <c r="CH20" s="75" t="s">
        <v>129</v>
      </c>
      <c r="CI20" s="27" t="s">
        <v>1</v>
      </c>
    </row>
    <row r="21" spans="1:87">
      <c r="A21" s="47" t="s">
        <v>335</v>
      </c>
      <c r="B21" s="37" t="s">
        <v>336</v>
      </c>
      <c r="C21" s="38" t="s">
        <v>287</v>
      </c>
      <c r="D21" s="39" t="s">
        <v>127</v>
      </c>
      <c r="E21" s="732" t="s">
        <v>128</v>
      </c>
      <c r="F21" s="37" t="s">
        <v>129</v>
      </c>
      <c r="G21" s="37" t="s">
        <v>130</v>
      </c>
      <c r="H21" s="37" t="s">
        <v>129</v>
      </c>
      <c r="I21" s="37" t="s">
        <v>131</v>
      </c>
      <c r="J21" s="41" t="s">
        <v>132</v>
      </c>
      <c r="K21" s="725" t="s">
        <v>4597</v>
      </c>
      <c r="L21" s="61" t="s">
        <v>337</v>
      </c>
      <c r="M21" s="44" t="s">
        <v>338</v>
      </c>
      <c r="N21" s="38" t="s">
        <v>339</v>
      </c>
      <c r="O21" s="46" t="s">
        <v>136</v>
      </c>
      <c r="P21" s="46" t="s">
        <v>136</v>
      </c>
      <c r="Q21" s="46" t="s">
        <v>340</v>
      </c>
      <c r="R21" s="46" t="s">
        <v>341</v>
      </c>
      <c r="S21" s="46" t="s">
        <v>342</v>
      </c>
      <c r="T21" s="46" t="s">
        <v>136</v>
      </c>
      <c r="U21" s="46" t="s">
        <v>136</v>
      </c>
      <c r="V21" s="46" t="s">
        <v>343</v>
      </c>
      <c r="W21" s="46" t="s">
        <v>344</v>
      </c>
      <c r="X21" s="46" t="s">
        <v>142</v>
      </c>
      <c r="Y21" s="46" t="s">
        <v>136</v>
      </c>
      <c r="Z21" s="46" t="s">
        <v>345</v>
      </c>
      <c r="AA21" s="46" t="s">
        <v>346</v>
      </c>
      <c r="AB21" s="46" t="s">
        <v>136</v>
      </c>
      <c r="AC21" s="46" t="s">
        <v>347</v>
      </c>
      <c r="AD21" s="46" t="s">
        <v>147</v>
      </c>
      <c r="AE21" s="46" t="s">
        <v>348</v>
      </c>
      <c r="AF21" s="46" t="s">
        <v>222</v>
      </c>
      <c r="AG21" s="46" t="s">
        <v>280</v>
      </c>
      <c r="AH21" s="46" t="s">
        <v>136</v>
      </c>
      <c r="AI21" s="46" t="s">
        <v>136</v>
      </c>
      <c r="AJ21" s="46" t="s">
        <v>136</v>
      </c>
      <c r="AK21" s="46" t="s">
        <v>136</v>
      </c>
      <c r="AL21" s="46" t="s">
        <v>136</v>
      </c>
      <c r="AM21" s="46" t="s">
        <v>136</v>
      </c>
      <c r="AN21" s="46" t="s">
        <v>136</v>
      </c>
      <c r="AO21" s="46" t="s">
        <v>136</v>
      </c>
      <c r="AP21" s="46" t="s">
        <v>136</v>
      </c>
      <c r="AQ21" s="46" t="s">
        <v>349</v>
      </c>
      <c r="AR21" s="46" t="s">
        <v>350</v>
      </c>
      <c r="AS21" s="46" t="s">
        <v>351</v>
      </c>
      <c r="AT21" s="46" t="s">
        <v>352</v>
      </c>
      <c r="AU21" s="46" t="s">
        <v>136</v>
      </c>
      <c r="AV21" s="46" t="s">
        <v>353</v>
      </c>
      <c r="AW21" s="46" t="s">
        <v>136</v>
      </c>
      <c r="AX21" s="46" t="s">
        <v>136</v>
      </c>
      <c r="AY21" s="46" t="s">
        <v>136</v>
      </c>
      <c r="AZ21" s="46" t="s">
        <v>136</v>
      </c>
      <c r="BA21" s="46" t="s">
        <v>136</v>
      </c>
      <c r="BB21" s="46" t="s">
        <v>354</v>
      </c>
      <c r="BC21" s="46" t="s">
        <v>136</v>
      </c>
      <c r="BD21" s="46" t="s">
        <v>355</v>
      </c>
      <c r="BE21" s="46" t="s">
        <v>297</v>
      </c>
      <c r="BF21" s="46" t="s">
        <v>136</v>
      </c>
      <c r="BG21" s="46" t="s">
        <v>136</v>
      </c>
      <c r="BH21" s="46" t="s">
        <v>356</v>
      </c>
      <c r="BI21" s="46" t="s">
        <v>357</v>
      </c>
      <c r="BJ21" s="46" t="s">
        <v>214</v>
      </c>
      <c r="BK21" s="46" t="s">
        <v>163</v>
      </c>
      <c r="BL21" s="46" t="s">
        <v>358</v>
      </c>
      <c r="BM21" s="46" t="s">
        <v>194</v>
      </c>
      <c r="BN21" s="46" t="s">
        <v>136</v>
      </c>
      <c r="BO21" s="46" t="s">
        <v>136</v>
      </c>
      <c r="BP21" s="46" t="s">
        <v>167</v>
      </c>
      <c r="BQ21" s="46" t="s">
        <v>359</v>
      </c>
      <c r="BR21" s="46" t="s">
        <v>136</v>
      </c>
      <c r="BS21" s="46" t="s">
        <v>136</v>
      </c>
      <c r="BT21" s="46" t="s">
        <v>136</v>
      </c>
      <c r="BU21" s="46" t="s">
        <v>360</v>
      </c>
      <c r="BV21" s="46" t="s">
        <v>361</v>
      </c>
      <c r="BW21" s="46" t="s">
        <v>362</v>
      </c>
      <c r="BX21" s="46" t="s">
        <v>136</v>
      </c>
      <c r="BY21" s="46" t="s">
        <v>136</v>
      </c>
      <c r="BZ21" s="46" t="s">
        <v>136</v>
      </c>
      <c r="CA21" s="46" t="s">
        <v>136</v>
      </c>
      <c r="CB21" s="46" t="s">
        <v>363</v>
      </c>
      <c r="CC21" s="46" t="s">
        <v>136</v>
      </c>
      <c r="CD21" s="46" t="s">
        <v>136</v>
      </c>
      <c r="CE21" s="46" t="s">
        <v>136</v>
      </c>
      <c r="CF21" s="46" t="s">
        <v>136</v>
      </c>
      <c r="CG21" s="47" t="s">
        <v>364</v>
      </c>
      <c r="CH21" s="26" t="str">
        <f t="shared" ref="CH21:CH29" si="7">_xlfn.CONCAT("count=",COUNTIFS(M21:CG21,"&lt;&gt;no_info",M21:CG21,"&lt;&gt;NA",M21:CG21,"&lt;&gt;count*",M21:CG21,"&lt;&gt;ADD",M21:CG21,"&lt;&gt;blank_data",M21:CG21,"&lt;&gt;not_yet",M21:CG21,"&lt;&gt;not_informed"))</f>
        <v>count=36</v>
      </c>
      <c r="CI21" s="27" t="s">
        <v>1</v>
      </c>
    </row>
    <row r="22" spans="1:87">
      <c r="A22" s="60" t="s">
        <v>335</v>
      </c>
      <c r="B22" s="52" t="s">
        <v>365</v>
      </c>
      <c r="C22" s="50" t="s">
        <v>287</v>
      </c>
      <c r="D22" s="64" t="s">
        <v>127</v>
      </c>
      <c r="E22" s="734" t="s">
        <v>128</v>
      </c>
      <c r="F22" s="52" t="s">
        <v>129</v>
      </c>
      <c r="G22" s="52" t="s">
        <v>130</v>
      </c>
      <c r="H22" s="52" t="s">
        <v>129</v>
      </c>
      <c r="I22" s="52" t="s">
        <v>131</v>
      </c>
      <c r="J22" s="66" t="s">
        <v>132</v>
      </c>
      <c r="K22" s="726" t="s">
        <v>4597</v>
      </c>
      <c r="L22" s="67" t="s">
        <v>337</v>
      </c>
      <c r="M22" s="77" t="s">
        <v>338</v>
      </c>
      <c r="N22" s="78" t="s">
        <v>366</v>
      </c>
      <c r="O22" s="49" t="s">
        <v>136</v>
      </c>
      <c r="P22" s="49" t="s">
        <v>136</v>
      </c>
      <c r="Q22" s="52" t="s">
        <v>340</v>
      </c>
      <c r="R22" s="52" t="s">
        <v>367</v>
      </c>
      <c r="S22" s="49" t="s">
        <v>368</v>
      </c>
      <c r="T22" s="49" t="s">
        <v>136</v>
      </c>
      <c r="U22" s="49" t="s">
        <v>136</v>
      </c>
      <c r="V22" s="52" t="s">
        <v>343</v>
      </c>
      <c r="W22" s="52" t="s">
        <v>344</v>
      </c>
      <c r="X22" s="52" t="s">
        <v>142</v>
      </c>
      <c r="Y22" s="49" t="s">
        <v>136</v>
      </c>
      <c r="Z22" s="52" t="s">
        <v>369</v>
      </c>
      <c r="AA22" s="52" t="s">
        <v>346</v>
      </c>
      <c r="AB22" s="49" t="s">
        <v>136</v>
      </c>
      <c r="AC22" s="52" t="s">
        <v>347</v>
      </c>
      <c r="AD22" s="49" t="s">
        <v>147</v>
      </c>
      <c r="AE22" s="49" t="s">
        <v>148</v>
      </c>
      <c r="AF22" s="49" t="s">
        <v>222</v>
      </c>
      <c r="AG22" s="49" t="s">
        <v>280</v>
      </c>
      <c r="AH22" s="49" t="s">
        <v>136</v>
      </c>
      <c r="AI22" s="49" t="s">
        <v>136</v>
      </c>
      <c r="AJ22" s="49" t="s">
        <v>136</v>
      </c>
      <c r="AK22" s="49" t="s">
        <v>136</v>
      </c>
      <c r="AL22" s="49" t="s">
        <v>136</v>
      </c>
      <c r="AM22" s="49" t="s">
        <v>136</v>
      </c>
      <c r="AN22" s="49" t="s">
        <v>136</v>
      </c>
      <c r="AO22" s="49" t="s">
        <v>136</v>
      </c>
      <c r="AP22" s="49" t="s">
        <v>136</v>
      </c>
      <c r="AQ22" s="49" t="s">
        <v>370</v>
      </c>
      <c r="AR22" s="49" t="s">
        <v>350</v>
      </c>
      <c r="AS22" s="49" t="s">
        <v>351</v>
      </c>
      <c r="AT22" s="49" t="s">
        <v>352</v>
      </c>
      <c r="AU22" s="49" t="s">
        <v>136</v>
      </c>
      <c r="AV22" s="49" t="s">
        <v>353</v>
      </c>
      <c r="AW22" s="49" t="s">
        <v>136</v>
      </c>
      <c r="AX22" s="49" t="s">
        <v>136</v>
      </c>
      <c r="AY22" s="49" t="s">
        <v>136</v>
      </c>
      <c r="AZ22" s="49" t="s">
        <v>136</v>
      </c>
      <c r="BA22" s="49" t="s">
        <v>136</v>
      </c>
      <c r="BB22" s="49" t="s">
        <v>371</v>
      </c>
      <c r="BC22" s="49" t="s">
        <v>136</v>
      </c>
      <c r="BD22" s="49" t="s">
        <v>355</v>
      </c>
      <c r="BE22" s="49" t="s">
        <v>297</v>
      </c>
      <c r="BF22" s="49" t="s">
        <v>136</v>
      </c>
      <c r="BG22" s="49" t="s">
        <v>136</v>
      </c>
      <c r="BH22" s="49" t="s">
        <v>372</v>
      </c>
      <c r="BI22" s="49" t="s">
        <v>161</v>
      </c>
      <c r="BJ22" s="49" t="s">
        <v>162</v>
      </c>
      <c r="BK22" s="49" t="s">
        <v>163</v>
      </c>
      <c r="BL22" s="49" t="s">
        <v>373</v>
      </c>
      <c r="BM22" s="49" t="s">
        <v>374</v>
      </c>
      <c r="BN22" s="49" t="s">
        <v>136</v>
      </c>
      <c r="BO22" s="49" t="s">
        <v>136</v>
      </c>
      <c r="BP22" s="49" t="s">
        <v>167</v>
      </c>
      <c r="BQ22" s="49" t="s">
        <v>168</v>
      </c>
      <c r="BR22" s="49" t="s">
        <v>136</v>
      </c>
      <c r="BS22" s="49" t="s">
        <v>136</v>
      </c>
      <c r="BT22" s="49" t="s">
        <v>136</v>
      </c>
      <c r="BU22" s="49" t="s">
        <v>375</v>
      </c>
      <c r="BV22" s="49" t="s">
        <v>361</v>
      </c>
      <c r="BW22" s="49" t="s">
        <v>362</v>
      </c>
      <c r="BX22" s="49" t="s">
        <v>136</v>
      </c>
      <c r="BY22" s="49" t="s">
        <v>136</v>
      </c>
      <c r="BZ22" s="49" t="s">
        <v>136</v>
      </c>
      <c r="CA22" s="49" t="s">
        <v>136</v>
      </c>
      <c r="CB22" s="49" t="s">
        <v>363</v>
      </c>
      <c r="CC22" s="49" t="s">
        <v>136</v>
      </c>
      <c r="CD22" s="49" t="s">
        <v>136</v>
      </c>
      <c r="CE22" s="49" t="s">
        <v>136</v>
      </c>
      <c r="CF22" s="49" t="s">
        <v>136</v>
      </c>
      <c r="CG22" s="60" t="s">
        <v>364</v>
      </c>
      <c r="CH22" s="26" t="str">
        <f t="shared" si="7"/>
        <v>count=36</v>
      </c>
      <c r="CI22" s="27" t="s">
        <v>1</v>
      </c>
    </row>
    <row r="23" spans="1:87">
      <c r="A23" s="60" t="s">
        <v>335</v>
      </c>
      <c r="B23" s="52" t="s">
        <v>376</v>
      </c>
      <c r="C23" s="50" t="s">
        <v>287</v>
      </c>
      <c r="D23" s="64" t="s">
        <v>127</v>
      </c>
      <c r="E23" s="734" t="s">
        <v>128</v>
      </c>
      <c r="F23" s="52" t="s">
        <v>129</v>
      </c>
      <c r="G23" s="52" t="s">
        <v>130</v>
      </c>
      <c r="H23" s="52" t="s">
        <v>129</v>
      </c>
      <c r="I23" s="52" t="s">
        <v>131</v>
      </c>
      <c r="J23" s="66" t="s">
        <v>132</v>
      </c>
      <c r="K23" s="726" t="s">
        <v>4597</v>
      </c>
      <c r="L23" s="67" t="s">
        <v>337</v>
      </c>
      <c r="M23" s="77" t="s">
        <v>338</v>
      </c>
      <c r="N23" s="78" t="s">
        <v>377</v>
      </c>
      <c r="O23" s="49" t="s">
        <v>136</v>
      </c>
      <c r="P23" s="49" t="s">
        <v>136</v>
      </c>
      <c r="Q23" s="52" t="s">
        <v>340</v>
      </c>
      <c r="R23" s="52" t="s">
        <v>378</v>
      </c>
      <c r="S23" s="49" t="s">
        <v>379</v>
      </c>
      <c r="T23" s="49" t="s">
        <v>136</v>
      </c>
      <c r="U23" s="49" t="s">
        <v>136</v>
      </c>
      <c r="V23" s="52" t="s">
        <v>343</v>
      </c>
      <c r="W23" s="52" t="s">
        <v>344</v>
      </c>
      <c r="X23" s="52" t="s">
        <v>142</v>
      </c>
      <c r="Y23" s="49" t="s">
        <v>136</v>
      </c>
      <c r="Z23" s="52" t="s">
        <v>380</v>
      </c>
      <c r="AA23" s="52" t="s">
        <v>346</v>
      </c>
      <c r="AB23" s="49" t="s">
        <v>136</v>
      </c>
      <c r="AC23" s="52" t="s">
        <v>347</v>
      </c>
      <c r="AD23" s="49" t="s">
        <v>147</v>
      </c>
      <c r="AE23" s="49" t="s">
        <v>189</v>
      </c>
      <c r="AF23" s="49" t="s">
        <v>190</v>
      </c>
      <c r="AG23" s="49" t="s">
        <v>243</v>
      </c>
      <c r="AH23" s="49" t="s">
        <v>136</v>
      </c>
      <c r="AI23" s="49" t="s">
        <v>136</v>
      </c>
      <c r="AJ23" s="49" t="s">
        <v>136</v>
      </c>
      <c r="AK23" s="49" t="s">
        <v>136</v>
      </c>
      <c r="AL23" s="49" t="s">
        <v>136</v>
      </c>
      <c r="AM23" s="49" t="s">
        <v>136</v>
      </c>
      <c r="AN23" s="49" t="s">
        <v>136</v>
      </c>
      <c r="AO23" s="49" t="s">
        <v>136</v>
      </c>
      <c r="AP23" s="49" t="s">
        <v>136</v>
      </c>
      <c r="AQ23" s="49" t="s">
        <v>381</v>
      </c>
      <c r="AR23" s="49" t="s">
        <v>350</v>
      </c>
      <c r="AS23" s="49" t="s">
        <v>351</v>
      </c>
      <c r="AT23" s="49" t="s">
        <v>352</v>
      </c>
      <c r="AU23" s="49" t="s">
        <v>136</v>
      </c>
      <c r="AV23" s="49" t="s">
        <v>353</v>
      </c>
      <c r="AW23" s="49" t="s">
        <v>136</v>
      </c>
      <c r="AX23" s="49" t="s">
        <v>136</v>
      </c>
      <c r="AY23" s="49" t="s">
        <v>136</v>
      </c>
      <c r="AZ23" s="49" t="s">
        <v>136</v>
      </c>
      <c r="BA23" s="49" t="s">
        <v>136</v>
      </c>
      <c r="BB23" s="49" t="s">
        <v>371</v>
      </c>
      <c r="BC23" s="49" t="s">
        <v>136</v>
      </c>
      <c r="BD23" s="49" t="s">
        <v>355</v>
      </c>
      <c r="BE23" s="49" t="s">
        <v>297</v>
      </c>
      <c r="BF23" s="49" t="s">
        <v>136</v>
      </c>
      <c r="BG23" s="49" t="s">
        <v>136</v>
      </c>
      <c r="BH23" s="49" t="s">
        <v>382</v>
      </c>
      <c r="BI23" s="49" t="s">
        <v>161</v>
      </c>
      <c r="BJ23" s="49" t="s">
        <v>162</v>
      </c>
      <c r="BK23" s="49" t="s">
        <v>163</v>
      </c>
      <c r="BL23" s="49" t="s">
        <v>383</v>
      </c>
      <c r="BM23" s="49" t="s">
        <v>384</v>
      </c>
      <c r="BN23" s="49" t="s">
        <v>136</v>
      </c>
      <c r="BO23" s="49" t="s">
        <v>136</v>
      </c>
      <c r="BP23" s="49" t="s">
        <v>167</v>
      </c>
      <c r="BQ23" s="49" t="s">
        <v>168</v>
      </c>
      <c r="BR23" s="49" t="s">
        <v>136</v>
      </c>
      <c r="BS23" s="49" t="s">
        <v>136</v>
      </c>
      <c r="BT23" s="49" t="s">
        <v>136</v>
      </c>
      <c r="BU23" s="49" t="s">
        <v>360</v>
      </c>
      <c r="BV23" s="49" t="s">
        <v>361</v>
      </c>
      <c r="BW23" s="49" t="s">
        <v>362</v>
      </c>
      <c r="BX23" s="49" t="s">
        <v>136</v>
      </c>
      <c r="BY23" s="49" t="s">
        <v>136</v>
      </c>
      <c r="BZ23" s="49" t="s">
        <v>136</v>
      </c>
      <c r="CA23" s="49" t="s">
        <v>136</v>
      </c>
      <c r="CB23" s="49" t="s">
        <v>363</v>
      </c>
      <c r="CC23" s="49" t="s">
        <v>136</v>
      </c>
      <c r="CD23" s="49" t="s">
        <v>136</v>
      </c>
      <c r="CE23" s="49" t="s">
        <v>136</v>
      </c>
      <c r="CF23" s="49" t="s">
        <v>136</v>
      </c>
      <c r="CG23" s="60" t="s">
        <v>364</v>
      </c>
      <c r="CH23" s="26" t="str">
        <f t="shared" si="7"/>
        <v>count=36</v>
      </c>
      <c r="CI23" s="27" t="s">
        <v>1</v>
      </c>
    </row>
    <row r="24" spans="1:87">
      <c r="A24" s="60" t="s">
        <v>335</v>
      </c>
      <c r="B24" s="52" t="s">
        <v>385</v>
      </c>
      <c r="C24" s="50" t="s">
        <v>287</v>
      </c>
      <c r="D24" s="64" t="s">
        <v>127</v>
      </c>
      <c r="E24" s="734" t="s">
        <v>128</v>
      </c>
      <c r="F24" s="52" t="s">
        <v>129</v>
      </c>
      <c r="G24" s="52" t="s">
        <v>130</v>
      </c>
      <c r="H24" s="52" t="s">
        <v>129</v>
      </c>
      <c r="I24" s="52" t="s">
        <v>131</v>
      </c>
      <c r="J24" s="66" t="s">
        <v>132</v>
      </c>
      <c r="K24" s="726" t="s">
        <v>4597</v>
      </c>
      <c r="L24" s="67" t="s">
        <v>337</v>
      </c>
      <c r="M24" s="77" t="s">
        <v>338</v>
      </c>
      <c r="N24" s="78" t="s">
        <v>386</v>
      </c>
      <c r="O24" s="49" t="s">
        <v>136</v>
      </c>
      <c r="P24" s="49" t="s">
        <v>136</v>
      </c>
      <c r="Q24" s="52" t="s">
        <v>340</v>
      </c>
      <c r="R24" s="52" t="s">
        <v>387</v>
      </c>
      <c r="S24" s="49" t="s">
        <v>388</v>
      </c>
      <c r="T24" s="49" t="s">
        <v>136</v>
      </c>
      <c r="U24" s="49" t="s">
        <v>136</v>
      </c>
      <c r="V24" s="52" t="s">
        <v>343</v>
      </c>
      <c r="W24" s="52" t="s">
        <v>344</v>
      </c>
      <c r="X24" s="52" t="s">
        <v>142</v>
      </c>
      <c r="Y24" s="49" t="s">
        <v>136</v>
      </c>
      <c r="Z24" s="52" t="s">
        <v>389</v>
      </c>
      <c r="AA24" s="52" t="s">
        <v>346</v>
      </c>
      <c r="AB24" s="49" t="s">
        <v>136</v>
      </c>
      <c r="AC24" s="52" t="s">
        <v>347</v>
      </c>
      <c r="AD24" s="49" t="s">
        <v>147</v>
      </c>
      <c r="AE24" s="49" t="s">
        <v>189</v>
      </c>
      <c r="AF24" s="49" t="s">
        <v>242</v>
      </c>
      <c r="AG24" s="49" t="s">
        <v>223</v>
      </c>
      <c r="AH24" s="49" t="s">
        <v>136</v>
      </c>
      <c r="AI24" s="49" t="s">
        <v>136</v>
      </c>
      <c r="AJ24" s="49" t="s">
        <v>136</v>
      </c>
      <c r="AK24" s="49" t="s">
        <v>136</v>
      </c>
      <c r="AL24" s="49" t="s">
        <v>136</v>
      </c>
      <c r="AM24" s="49" t="s">
        <v>136</v>
      </c>
      <c r="AN24" s="49" t="s">
        <v>136</v>
      </c>
      <c r="AO24" s="49" t="s">
        <v>136</v>
      </c>
      <c r="AP24" s="49" t="s">
        <v>136</v>
      </c>
      <c r="AQ24" s="49" t="s">
        <v>390</v>
      </c>
      <c r="AR24" s="49" t="s">
        <v>350</v>
      </c>
      <c r="AS24" s="49" t="s">
        <v>351</v>
      </c>
      <c r="AT24" s="49" t="s">
        <v>352</v>
      </c>
      <c r="AU24" s="49" t="s">
        <v>136</v>
      </c>
      <c r="AV24" s="49" t="s">
        <v>353</v>
      </c>
      <c r="AW24" s="49" t="s">
        <v>136</v>
      </c>
      <c r="AX24" s="49" t="s">
        <v>136</v>
      </c>
      <c r="AY24" s="49" t="s">
        <v>136</v>
      </c>
      <c r="AZ24" s="49" t="s">
        <v>136</v>
      </c>
      <c r="BA24" s="49" t="s">
        <v>136</v>
      </c>
      <c r="BB24" s="49" t="s">
        <v>391</v>
      </c>
      <c r="BC24" s="49" t="s">
        <v>136</v>
      </c>
      <c r="BD24" s="49" t="s">
        <v>355</v>
      </c>
      <c r="BE24" s="49" t="s">
        <v>297</v>
      </c>
      <c r="BF24" s="49" t="s">
        <v>136</v>
      </c>
      <c r="BG24" s="49" t="s">
        <v>136</v>
      </c>
      <c r="BH24" s="49" t="s">
        <v>392</v>
      </c>
      <c r="BI24" s="49" t="s">
        <v>161</v>
      </c>
      <c r="BJ24" s="49" t="s">
        <v>214</v>
      </c>
      <c r="BK24" s="49" t="s">
        <v>163</v>
      </c>
      <c r="BL24" s="49" t="s">
        <v>393</v>
      </c>
      <c r="BM24" s="49" t="s">
        <v>394</v>
      </c>
      <c r="BN24" s="49" t="s">
        <v>136</v>
      </c>
      <c r="BO24" s="49" t="s">
        <v>136</v>
      </c>
      <c r="BP24" s="49" t="s">
        <v>167</v>
      </c>
      <c r="BQ24" s="49" t="s">
        <v>168</v>
      </c>
      <c r="BR24" s="49" t="s">
        <v>136</v>
      </c>
      <c r="BS24" s="49" t="s">
        <v>136</v>
      </c>
      <c r="BT24" s="49" t="s">
        <v>136</v>
      </c>
      <c r="BU24" s="49" t="s">
        <v>395</v>
      </c>
      <c r="BV24" s="49" t="s">
        <v>361</v>
      </c>
      <c r="BW24" s="49" t="s">
        <v>362</v>
      </c>
      <c r="BX24" s="49" t="s">
        <v>136</v>
      </c>
      <c r="BY24" s="49" t="s">
        <v>136</v>
      </c>
      <c r="BZ24" s="49" t="s">
        <v>136</v>
      </c>
      <c r="CA24" s="49" t="s">
        <v>136</v>
      </c>
      <c r="CB24" s="49" t="s">
        <v>363</v>
      </c>
      <c r="CC24" s="49" t="s">
        <v>136</v>
      </c>
      <c r="CD24" s="49" t="s">
        <v>136</v>
      </c>
      <c r="CE24" s="49" t="s">
        <v>136</v>
      </c>
      <c r="CF24" s="49" t="s">
        <v>136</v>
      </c>
      <c r="CG24" s="60" t="s">
        <v>364</v>
      </c>
      <c r="CH24" s="26" t="str">
        <f t="shared" si="7"/>
        <v>count=36</v>
      </c>
      <c r="CI24" s="27" t="s">
        <v>1</v>
      </c>
    </row>
    <row r="25" spans="1:87">
      <c r="A25" s="60" t="s">
        <v>335</v>
      </c>
      <c r="B25" s="52" t="s">
        <v>396</v>
      </c>
      <c r="C25" s="50" t="s">
        <v>287</v>
      </c>
      <c r="D25" s="64" t="s">
        <v>127</v>
      </c>
      <c r="E25" s="734" t="s">
        <v>128</v>
      </c>
      <c r="F25" s="52" t="s">
        <v>129</v>
      </c>
      <c r="G25" s="52" t="s">
        <v>130</v>
      </c>
      <c r="H25" s="52" t="s">
        <v>129</v>
      </c>
      <c r="I25" s="52" t="s">
        <v>131</v>
      </c>
      <c r="J25" s="66" t="s">
        <v>132</v>
      </c>
      <c r="K25" s="726" t="s">
        <v>4597</v>
      </c>
      <c r="L25" s="67" t="s">
        <v>337</v>
      </c>
      <c r="M25" s="77" t="s">
        <v>338</v>
      </c>
      <c r="N25" s="78" t="s">
        <v>397</v>
      </c>
      <c r="O25" s="49" t="s">
        <v>136</v>
      </c>
      <c r="P25" s="49" t="s">
        <v>136</v>
      </c>
      <c r="Q25" s="52" t="s">
        <v>340</v>
      </c>
      <c r="R25" s="52" t="s">
        <v>378</v>
      </c>
      <c r="S25" s="49" t="s">
        <v>398</v>
      </c>
      <c r="T25" s="49" t="s">
        <v>136</v>
      </c>
      <c r="U25" s="49" t="s">
        <v>136</v>
      </c>
      <c r="V25" s="52" t="s">
        <v>343</v>
      </c>
      <c r="W25" s="52" t="s">
        <v>344</v>
      </c>
      <c r="X25" s="52" t="s">
        <v>142</v>
      </c>
      <c r="Y25" s="49" t="s">
        <v>136</v>
      </c>
      <c r="Z25" s="52" t="s">
        <v>399</v>
      </c>
      <c r="AA25" s="52" t="s">
        <v>346</v>
      </c>
      <c r="AB25" s="49" t="s">
        <v>136</v>
      </c>
      <c r="AC25" s="52" t="s">
        <v>347</v>
      </c>
      <c r="AD25" s="49" t="s">
        <v>147</v>
      </c>
      <c r="AE25" s="49" t="s">
        <v>148</v>
      </c>
      <c r="AF25" s="49" t="s">
        <v>149</v>
      </c>
      <c r="AG25" s="49" t="s">
        <v>200</v>
      </c>
      <c r="AH25" s="49" t="s">
        <v>136</v>
      </c>
      <c r="AI25" s="49" t="s">
        <v>136</v>
      </c>
      <c r="AJ25" s="49" t="s">
        <v>136</v>
      </c>
      <c r="AK25" s="49" t="s">
        <v>136</v>
      </c>
      <c r="AL25" s="49" t="s">
        <v>136</v>
      </c>
      <c r="AM25" s="49" t="s">
        <v>136</v>
      </c>
      <c r="AN25" s="49" t="s">
        <v>136</v>
      </c>
      <c r="AO25" s="49" t="s">
        <v>136</v>
      </c>
      <c r="AP25" s="49" t="s">
        <v>136</v>
      </c>
      <c r="AQ25" s="49" t="s">
        <v>400</v>
      </c>
      <c r="AR25" s="49" t="s">
        <v>350</v>
      </c>
      <c r="AS25" s="49" t="s">
        <v>351</v>
      </c>
      <c r="AT25" s="49" t="s">
        <v>352</v>
      </c>
      <c r="AU25" s="49" t="s">
        <v>136</v>
      </c>
      <c r="AV25" s="49" t="s">
        <v>353</v>
      </c>
      <c r="AW25" s="49" t="s">
        <v>136</v>
      </c>
      <c r="AX25" s="49" t="s">
        <v>136</v>
      </c>
      <c r="AY25" s="49" t="s">
        <v>136</v>
      </c>
      <c r="AZ25" s="49" t="s">
        <v>136</v>
      </c>
      <c r="BA25" s="49" t="s">
        <v>136</v>
      </c>
      <c r="BB25" s="49" t="s">
        <v>371</v>
      </c>
      <c r="BC25" s="49" t="s">
        <v>136</v>
      </c>
      <c r="BD25" s="49" t="s">
        <v>355</v>
      </c>
      <c r="BE25" s="49" t="s">
        <v>297</v>
      </c>
      <c r="BF25" s="49" t="s">
        <v>136</v>
      </c>
      <c r="BG25" s="49" t="s">
        <v>136</v>
      </c>
      <c r="BH25" s="49" t="s">
        <v>401</v>
      </c>
      <c r="BI25" s="49" t="s">
        <v>161</v>
      </c>
      <c r="BJ25" s="49" t="s">
        <v>214</v>
      </c>
      <c r="BK25" s="49" t="s">
        <v>163</v>
      </c>
      <c r="BL25" s="49" t="s">
        <v>402</v>
      </c>
      <c r="BM25" s="49" t="s">
        <v>403</v>
      </c>
      <c r="BN25" s="49" t="s">
        <v>136</v>
      </c>
      <c r="BO25" s="49" t="s">
        <v>136</v>
      </c>
      <c r="BP25" s="49" t="s">
        <v>167</v>
      </c>
      <c r="BQ25" s="49" t="s">
        <v>168</v>
      </c>
      <c r="BR25" s="49" t="s">
        <v>136</v>
      </c>
      <c r="BS25" s="49" t="s">
        <v>136</v>
      </c>
      <c r="BT25" s="49" t="s">
        <v>136</v>
      </c>
      <c r="BU25" s="49" t="s">
        <v>404</v>
      </c>
      <c r="BV25" s="49" t="s">
        <v>361</v>
      </c>
      <c r="BW25" s="49" t="s">
        <v>362</v>
      </c>
      <c r="BX25" s="49" t="s">
        <v>136</v>
      </c>
      <c r="BY25" s="49" t="s">
        <v>136</v>
      </c>
      <c r="BZ25" s="49" t="s">
        <v>136</v>
      </c>
      <c r="CA25" s="49" t="s">
        <v>136</v>
      </c>
      <c r="CB25" s="49" t="s">
        <v>363</v>
      </c>
      <c r="CC25" s="49" t="s">
        <v>136</v>
      </c>
      <c r="CD25" s="49" t="s">
        <v>136</v>
      </c>
      <c r="CE25" s="49" t="s">
        <v>136</v>
      </c>
      <c r="CF25" s="49" t="s">
        <v>136</v>
      </c>
      <c r="CG25" s="60" t="s">
        <v>364</v>
      </c>
      <c r="CH25" s="26" t="str">
        <f t="shared" si="7"/>
        <v>count=36</v>
      </c>
      <c r="CI25" s="27" t="s">
        <v>1</v>
      </c>
    </row>
    <row r="26" spans="1:87">
      <c r="A26" s="60" t="s">
        <v>335</v>
      </c>
      <c r="B26" s="52" t="s">
        <v>405</v>
      </c>
      <c r="C26" s="50" t="s">
        <v>287</v>
      </c>
      <c r="D26" s="64" t="s">
        <v>127</v>
      </c>
      <c r="E26" s="734" t="s">
        <v>128</v>
      </c>
      <c r="F26" s="52" t="s">
        <v>129</v>
      </c>
      <c r="G26" s="52" t="s">
        <v>130</v>
      </c>
      <c r="H26" s="52" t="s">
        <v>129</v>
      </c>
      <c r="I26" s="52" t="s">
        <v>131</v>
      </c>
      <c r="J26" s="66" t="s">
        <v>132</v>
      </c>
      <c r="K26" s="726" t="s">
        <v>4597</v>
      </c>
      <c r="L26" s="67" t="s">
        <v>337</v>
      </c>
      <c r="M26" s="77" t="s">
        <v>338</v>
      </c>
      <c r="N26" s="78" t="s">
        <v>406</v>
      </c>
      <c r="O26" s="49" t="s">
        <v>136</v>
      </c>
      <c r="P26" s="49" t="s">
        <v>136</v>
      </c>
      <c r="Q26" s="52" t="s">
        <v>340</v>
      </c>
      <c r="R26" s="52" t="s">
        <v>378</v>
      </c>
      <c r="S26" s="49" t="s">
        <v>407</v>
      </c>
      <c r="T26" s="49" t="s">
        <v>136</v>
      </c>
      <c r="U26" s="49" t="s">
        <v>136</v>
      </c>
      <c r="V26" s="52" t="s">
        <v>343</v>
      </c>
      <c r="W26" s="52" t="s">
        <v>344</v>
      </c>
      <c r="X26" s="52" t="s">
        <v>142</v>
      </c>
      <c r="Y26" s="49" t="s">
        <v>136</v>
      </c>
      <c r="Z26" s="52" t="s">
        <v>408</v>
      </c>
      <c r="AA26" s="52" t="s">
        <v>346</v>
      </c>
      <c r="AB26" s="49" t="s">
        <v>136</v>
      </c>
      <c r="AC26" s="52" t="s">
        <v>347</v>
      </c>
      <c r="AD26" s="49" t="s">
        <v>147</v>
      </c>
      <c r="AE26" s="49" t="s">
        <v>148</v>
      </c>
      <c r="AF26" s="49" t="s">
        <v>261</v>
      </c>
      <c r="AG26" s="49" t="s">
        <v>243</v>
      </c>
      <c r="AH26" s="49" t="s">
        <v>136</v>
      </c>
      <c r="AI26" s="49" t="s">
        <v>136</v>
      </c>
      <c r="AJ26" s="49" t="s">
        <v>136</v>
      </c>
      <c r="AK26" s="49" t="s">
        <v>136</v>
      </c>
      <c r="AL26" s="49" t="s">
        <v>136</v>
      </c>
      <c r="AM26" s="49" t="s">
        <v>136</v>
      </c>
      <c r="AN26" s="49" t="s">
        <v>136</v>
      </c>
      <c r="AO26" s="49" t="s">
        <v>136</v>
      </c>
      <c r="AP26" s="49" t="s">
        <v>136</v>
      </c>
      <c r="AQ26" s="49" t="s">
        <v>409</v>
      </c>
      <c r="AR26" s="49" t="s">
        <v>350</v>
      </c>
      <c r="AS26" s="49" t="s">
        <v>351</v>
      </c>
      <c r="AT26" s="49" t="s">
        <v>352</v>
      </c>
      <c r="AU26" s="49" t="s">
        <v>136</v>
      </c>
      <c r="AV26" s="49" t="s">
        <v>353</v>
      </c>
      <c r="AW26" s="49" t="s">
        <v>136</v>
      </c>
      <c r="AX26" s="49" t="s">
        <v>136</v>
      </c>
      <c r="AY26" s="49" t="s">
        <v>136</v>
      </c>
      <c r="AZ26" s="49" t="s">
        <v>136</v>
      </c>
      <c r="BA26" s="49" t="s">
        <v>136</v>
      </c>
      <c r="BB26" s="49" t="s">
        <v>371</v>
      </c>
      <c r="BC26" s="49" t="s">
        <v>136</v>
      </c>
      <c r="BD26" s="49" t="s">
        <v>355</v>
      </c>
      <c r="BE26" s="49" t="s">
        <v>297</v>
      </c>
      <c r="BF26" s="49" t="s">
        <v>136</v>
      </c>
      <c r="BG26" s="49" t="s">
        <v>136</v>
      </c>
      <c r="BH26" s="49" t="s">
        <v>410</v>
      </c>
      <c r="BI26" s="49" t="s">
        <v>161</v>
      </c>
      <c r="BJ26" s="49" t="s">
        <v>214</v>
      </c>
      <c r="BK26" s="49" t="s">
        <v>163</v>
      </c>
      <c r="BL26" s="49" t="s">
        <v>411</v>
      </c>
      <c r="BM26" s="49" t="s">
        <v>412</v>
      </c>
      <c r="BN26" s="49" t="s">
        <v>136</v>
      </c>
      <c r="BO26" s="49" t="s">
        <v>136</v>
      </c>
      <c r="BP26" s="49" t="s">
        <v>167</v>
      </c>
      <c r="BQ26" s="49" t="s">
        <v>168</v>
      </c>
      <c r="BR26" s="49" t="s">
        <v>136</v>
      </c>
      <c r="BS26" s="49" t="s">
        <v>136</v>
      </c>
      <c r="BT26" s="49" t="s">
        <v>136</v>
      </c>
      <c r="BU26" s="49" t="s">
        <v>404</v>
      </c>
      <c r="BV26" s="49" t="s">
        <v>361</v>
      </c>
      <c r="BW26" s="49" t="s">
        <v>362</v>
      </c>
      <c r="BX26" s="49" t="s">
        <v>136</v>
      </c>
      <c r="BY26" s="49" t="s">
        <v>136</v>
      </c>
      <c r="BZ26" s="49" t="s">
        <v>136</v>
      </c>
      <c r="CA26" s="49" t="s">
        <v>136</v>
      </c>
      <c r="CB26" s="49" t="s">
        <v>363</v>
      </c>
      <c r="CC26" s="49" t="s">
        <v>136</v>
      </c>
      <c r="CD26" s="49" t="s">
        <v>136</v>
      </c>
      <c r="CE26" s="49" t="s">
        <v>136</v>
      </c>
      <c r="CF26" s="49" t="s">
        <v>136</v>
      </c>
      <c r="CG26" s="60" t="s">
        <v>364</v>
      </c>
      <c r="CH26" s="26" t="str">
        <f t="shared" si="7"/>
        <v>count=36</v>
      </c>
      <c r="CI26" s="27" t="s">
        <v>1</v>
      </c>
    </row>
    <row r="27" spans="1:87">
      <c r="A27" s="60" t="s">
        <v>335</v>
      </c>
      <c r="B27" s="52" t="s">
        <v>413</v>
      </c>
      <c r="C27" s="50" t="s">
        <v>287</v>
      </c>
      <c r="D27" s="64" t="s">
        <v>127</v>
      </c>
      <c r="E27" s="734" t="s">
        <v>128</v>
      </c>
      <c r="F27" s="52" t="s">
        <v>129</v>
      </c>
      <c r="G27" s="52" t="s">
        <v>130</v>
      </c>
      <c r="H27" s="52" t="s">
        <v>129</v>
      </c>
      <c r="I27" s="52" t="s">
        <v>131</v>
      </c>
      <c r="J27" s="66" t="s">
        <v>132</v>
      </c>
      <c r="K27" s="726" t="s">
        <v>4597</v>
      </c>
      <c r="L27" s="67" t="s">
        <v>337</v>
      </c>
      <c r="M27" s="77" t="s">
        <v>338</v>
      </c>
      <c r="N27" s="78" t="s">
        <v>414</v>
      </c>
      <c r="O27" s="49" t="s">
        <v>136</v>
      </c>
      <c r="P27" s="49" t="s">
        <v>136</v>
      </c>
      <c r="Q27" s="52" t="s">
        <v>340</v>
      </c>
      <c r="R27" s="52" t="s">
        <v>378</v>
      </c>
      <c r="S27" s="49" t="s">
        <v>415</v>
      </c>
      <c r="T27" s="49" t="s">
        <v>136</v>
      </c>
      <c r="U27" s="49" t="s">
        <v>136</v>
      </c>
      <c r="V27" s="52" t="s">
        <v>343</v>
      </c>
      <c r="W27" s="52" t="s">
        <v>344</v>
      </c>
      <c r="X27" s="52" t="s">
        <v>142</v>
      </c>
      <c r="Y27" s="49" t="s">
        <v>136</v>
      </c>
      <c r="Z27" s="52" t="s">
        <v>416</v>
      </c>
      <c r="AA27" s="52" t="s">
        <v>346</v>
      </c>
      <c r="AB27" s="49" t="s">
        <v>136</v>
      </c>
      <c r="AC27" s="52" t="s">
        <v>347</v>
      </c>
      <c r="AD27" s="49" t="s">
        <v>147</v>
      </c>
      <c r="AE27" s="49" t="s">
        <v>148</v>
      </c>
      <c r="AF27" s="49" t="s">
        <v>242</v>
      </c>
      <c r="AG27" s="49" t="s">
        <v>280</v>
      </c>
      <c r="AH27" s="49" t="s">
        <v>136</v>
      </c>
      <c r="AI27" s="49" t="s">
        <v>136</v>
      </c>
      <c r="AJ27" s="49" t="s">
        <v>136</v>
      </c>
      <c r="AK27" s="49" t="s">
        <v>136</v>
      </c>
      <c r="AL27" s="49" t="s">
        <v>136</v>
      </c>
      <c r="AM27" s="49" t="s">
        <v>136</v>
      </c>
      <c r="AN27" s="49" t="s">
        <v>136</v>
      </c>
      <c r="AO27" s="49" t="s">
        <v>136</v>
      </c>
      <c r="AP27" s="49" t="s">
        <v>136</v>
      </c>
      <c r="AQ27" s="49" t="s">
        <v>417</v>
      </c>
      <c r="AR27" s="49" t="s">
        <v>350</v>
      </c>
      <c r="AS27" s="49" t="s">
        <v>351</v>
      </c>
      <c r="AT27" s="49" t="s">
        <v>352</v>
      </c>
      <c r="AU27" s="49" t="s">
        <v>136</v>
      </c>
      <c r="AV27" s="49" t="s">
        <v>353</v>
      </c>
      <c r="AW27" s="49" t="s">
        <v>136</v>
      </c>
      <c r="AX27" s="49" t="s">
        <v>136</v>
      </c>
      <c r="AY27" s="49" t="s">
        <v>136</v>
      </c>
      <c r="AZ27" s="49" t="s">
        <v>136</v>
      </c>
      <c r="BA27" s="49" t="s">
        <v>136</v>
      </c>
      <c r="BB27" s="49" t="s">
        <v>371</v>
      </c>
      <c r="BC27" s="49" t="s">
        <v>136</v>
      </c>
      <c r="BD27" s="49" t="s">
        <v>355</v>
      </c>
      <c r="BE27" s="49" t="s">
        <v>297</v>
      </c>
      <c r="BF27" s="49" t="s">
        <v>136</v>
      </c>
      <c r="BG27" s="49" t="s">
        <v>136</v>
      </c>
      <c r="BH27" s="49" t="s">
        <v>418</v>
      </c>
      <c r="BI27" s="49" t="s">
        <v>161</v>
      </c>
      <c r="BJ27" s="49" t="s">
        <v>214</v>
      </c>
      <c r="BK27" s="49" t="s">
        <v>163</v>
      </c>
      <c r="BL27" s="49" t="s">
        <v>419</v>
      </c>
      <c r="BM27" s="49" t="s">
        <v>420</v>
      </c>
      <c r="BN27" s="49" t="s">
        <v>136</v>
      </c>
      <c r="BO27" s="49" t="s">
        <v>136</v>
      </c>
      <c r="BP27" s="49" t="s">
        <v>167</v>
      </c>
      <c r="BQ27" s="49" t="s">
        <v>168</v>
      </c>
      <c r="BR27" s="49" t="s">
        <v>136</v>
      </c>
      <c r="BS27" s="49" t="s">
        <v>136</v>
      </c>
      <c r="BT27" s="49" t="s">
        <v>136</v>
      </c>
      <c r="BU27" s="49" t="s">
        <v>421</v>
      </c>
      <c r="BV27" s="49" t="s">
        <v>361</v>
      </c>
      <c r="BW27" s="49" t="s">
        <v>362</v>
      </c>
      <c r="BX27" s="49" t="s">
        <v>136</v>
      </c>
      <c r="BY27" s="49" t="s">
        <v>136</v>
      </c>
      <c r="BZ27" s="49" t="s">
        <v>136</v>
      </c>
      <c r="CA27" s="49" t="s">
        <v>136</v>
      </c>
      <c r="CB27" s="49" t="s">
        <v>363</v>
      </c>
      <c r="CC27" s="49" t="s">
        <v>136</v>
      </c>
      <c r="CD27" s="49" t="s">
        <v>136</v>
      </c>
      <c r="CE27" s="49" t="s">
        <v>136</v>
      </c>
      <c r="CF27" s="49" t="s">
        <v>136</v>
      </c>
      <c r="CG27" s="60" t="s">
        <v>364</v>
      </c>
      <c r="CH27" s="26" t="str">
        <f t="shared" si="7"/>
        <v>count=36</v>
      </c>
      <c r="CI27" s="27" t="s">
        <v>1</v>
      </c>
    </row>
    <row r="28" spans="1:87">
      <c r="A28" s="60" t="s">
        <v>335</v>
      </c>
      <c r="B28" s="52" t="s">
        <v>422</v>
      </c>
      <c r="C28" s="50" t="s">
        <v>287</v>
      </c>
      <c r="D28" s="64" t="s">
        <v>127</v>
      </c>
      <c r="E28" s="734" t="s">
        <v>128</v>
      </c>
      <c r="F28" s="52" t="s">
        <v>129</v>
      </c>
      <c r="G28" s="52" t="s">
        <v>130</v>
      </c>
      <c r="H28" s="52" t="s">
        <v>129</v>
      </c>
      <c r="I28" s="52" t="s">
        <v>131</v>
      </c>
      <c r="J28" s="66" t="s">
        <v>132</v>
      </c>
      <c r="K28" s="726" t="s">
        <v>4597</v>
      </c>
      <c r="L28" s="67" t="s">
        <v>337</v>
      </c>
      <c r="M28" s="77" t="s">
        <v>338</v>
      </c>
      <c r="N28" s="78" t="s">
        <v>423</v>
      </c>
      <c r="O28" s="49" t="s">
        <v>136</v>
      </c>
      <c r="P28" s="49" t="s">
        <v>136</v>
      </c>
      <c r="Q28" s="52" t="s">
        <v>340</v>
      </c>
      <c r="R28" s="52" t="s">
        <v>378</v>
      </c>
      <c r="S28" s="49" t="s">
        <v>424</v>
      </c>
      <c r="T28" s="49" t="s">
        <v>136</v>
      </c>
      <c r="U28" s="49" t="s">
        <v>136</v>
      </c>
      <c r="V28" s="52" t="s">
        <v>343</v>
      </c>
      <c r="W28" s="52" t="s">
        <v>344</v>
      </c>
      <c r="X28" s="52" t="s">
        <v>142</v>
      </c>
      <c r="Y28" s="49" t="s">
        <v>136</v>
      </c>
      <c r="Z28" s="52" t="s">
        <v>425</v>
      </c>
      <c r="AA28" s="52" t="s">
        <v>346</v>
      </c>
      <c r="AB28" s="49" t="s">
        <v>136</v>
      </c>
      <c r="AC28" s="52" t="s">
        <v>347</v>
      </c>
      <c r="AD28" s="49" t="s">
        <v>147</v>
      </c>
      <c r="AE28" s="49" t="s">
        <v>189</v>
      </c>
      <c r="AF28" s="49" t="s">
        <v>190</v>
      </c>
      <c r="AG28" s="49" t="s">
        <v>243</v>
      </c>
      <c r="AH28" s="49" t="s">
        <v>136</v>
      </c>
      <c r="AI28" s="49" t="s">
        <v>136</v>
      </c>
      <c r="AJ28" s="49" t="s">
        <v>136</v>
      </c>
      <c r="AK28" s="49" t="s">
        <v>136</v>
      </c>
      <c r="AL28" s="49" t="s">
        <v>136</v>
      </c>
      <c r="AM28" s="49" t="s">
        <v>136</v>
      </c>
      <c r="AN28" s="49" t="s">
        <v>136</v>
      </c>
      <c r="AO28" s="49" t="s">
        <v>136</v>
      </c>
      <c r="AP28" s="49" t="s">
        <v>136</v>
      </c>
      <c r="AQ28" s="49" t="s">
        <v>426</v>
      </c>
      <c r="AR28" s="49" t="s">
        <v>350</v>
      </c>
      <c r="AS28" s="49" t="s">
        <v>351</v>
      </c>
      <c r="AT28" s="49" t="s">
        <v>352</v>
      </c>
      <c r="AU28" s="49" t="s">
        <v>136</v>
      </c>
      <c r="AV28" s="49" t="s">
        <v>353</v>
      </c>
      <c r="AW28" s="49" t="s">
        <v>136</v>
      </c>
      <c r="AX28" s="49" t="s">
        <v>136</v>
      </c>
      <c r="AY28" s="49" t="s">
        <v>136</v>
      </c>
      <c r="AZ28" s="49" t="s">
        <v>136</v>
      </c>
      <c r="BA28" s="49" t="s">
        <v>136</v>
      </c>
      <c r="BB28" s="49" t="s">
        <v>371</v>
      </c>
      <c r="BC28" s="49" t="s">
        <v>136</v>
      </c>
      <c r="BD28" s="49" t="s">
        <v>355</v>
      </c>
      <c r="BE28" s="49" t="s">
        <v>297</v>
      </c>
      <c r="BF28" s="49" t="s">
        <v>136</v>
      </c>
      <c r="BG28" s="49" t="s">
        <v>136</v>
      </c>
      <c r="BH28" s="49" t="s">
        <v>427</v>
      </c>
      <c r="BI28" s="49" t="s">
        <v>161</v>
      </c>
      <c r="BJ28" s="49" t="s">
        <v>214</v>
      </c>
      <c r="BK28" s="49" t="s">
        <v>163</v>
      </c>
      <c r="BL28" s="49" t="s">
        <v>428</v>
      </c>
      <c r="BM28" s="49" t="s">
        <v>429</v>
      </c>
      <c r="BN28" s="49" t="s">
        <v>136</v>
      </c>
      <c r="BO28" s="49" t="s">
        <v>136</v>
      </c>
      <c r="BP28" s="49" t="s">
        <v>167</v>
      </c>
      <c r="BQ28" s="49" t="s">
        <v>168</v>
      </c>
      <c r="BR28" s="49" t="s">
        <v>136</v>
      </c>
      <c r="BS28" s="49" t="s">
        <v>136</v>
      </c>
      <c r="BT28" s="49" t="s">
        <v>136</v>
      </c>
      <c r="BU28" s="49" t="s">
        <v>404</v>
      </c>
      <c r="BV28" s="49" t="s">
        <v>361</v>
      </c>
      <c r="BW28" s="49" t="s">
        <v>362</v>
      </c>
      <c r="BX28" s="49" t="s">
        <v>136</v>
      </c>
      <c r="BY28" s="49" t="s">
        <v>136</v>
      </c>
      <c r="BZ28" s="49" t="s">
        <v>136</v>
      </c>
      <c r="CA28" s="49" t="s">
        <v>136</v>
      </c>
      <c r="CB28" s="49" t="s">
        <v>363</v>
      </c>
      <c r="CC28" s="49" t="s">
        <v>136</v>
      </c>
      <c r="CD28" s="49" t="s">
        <v>136</v>
      </c>
      <c r="CE28" s="49" t="s">
        <v>136</v>
      </c>
      <c r="CF28" s="49" t="s">
        <v>136</v>
      </c>
      <c r="CG28" s="60" t="s">
        <v>364</v>
      </c>
      <c r="CH28" s="26" t="str">
        <f t="shared" si="7"/>
        <v>count=36</v>
      </c>
      <c r="CI28" s="27" t="s">
        <v>1</v>
      </c>
    </row>
    <row r="29" spans="1:87">
      <c r="A29" s="60" t="s">
        <v>335</v>
      </c>
      <c r="B29" s="52" t="s">
        <v>430</v>
      </c>
      <c r="C29" s="50" t="s">
        <v>287</v>
      </c>
      <c r="D29" s="64" t="s">
        <v>127</v>
      </c>
      <c r="E29" s="734" t="s">
        <v>128</v>
      </c>
      <c r="F29" s="52" t="s">
        <v>129</v>
      </c>
      <c r="G29" s="52" t="s">
        <v>130</v>
      </c>
      <c r="H29" s="52" t="s">
        <v>129</v>
      </c>
      <c r="I29" s="52" t="s">
        <v>131</v>
      </c>
      <c r="J29" s="66" t="s">
        <v>132</v>
      </c>
      <c r="K29" s="726" t="s">
        <v>4597</v>
      </c>
      <c r="L29" s="67" t="s">
        <v>337</v>
      </c>
      <c r="M29" s="77" t="s">
        <v>338</v>
      </c>
      <c r="N29" s="78" t="s">
        <v>431</v>
      </c>
      <c r="O29" s="49" t="s">
        <v>136</v>
      </c>
      <c r="P29" s="49" t="s">
        <v>136</v>
      </c>
      <c r="Q29" s="52" t="s">
        <v>340</v>
      </c>
      <c r="R29" s="52" t="s">
        <v>378</v>
      </c>
      <c r="S29" s="49" t="s">
        <v>432</v>
      </c>
      <c r="T29" s="49" t="s">
        <v>136</v>
      </c>
      <c r="U29" s="49" t="s">
        <v>136</v>
      </c>
      <c r="V29" s="52" t="s">
        <v>343</v>
      </c>
      <c r="W29" s="52" t="s">
        <v>344</v>
      </c>
      <c r="X29" s="52" t="s">
        <v>142</v>
      </c>
      <c r="Y29" s="49" t="s">
        <v>136</v>
      </c>
      <c r="Z29" s="52" t="s">
        <v>433</v>
      </c>
      <c r="AA29" s="52" t="s">
        <v>346</v>
      </c>
      <c r="AB29" s="49" t="s">
        <v>136</v>
      </c>
      <c r="AC29" s="52" t="s">
        <v>347</v>
      </c>
      <c r="AD29" s="49" t="s">
        <v>147</v>
      </c>
      <c r="AE29" s="49" t="s">
        <v>189</v>
      </c>
      <c r="AF29" s="49" t="s">
        <v>261</v>
      </c>
      <c r="AG29" s="49" t="s">
        <v>200</v>
      </c>
      <c r="AH29" s="49" t="s">
        <v>136</v>
      </c>
      <c r="AI29" s="49" t="s">
        <v>136</v>
      </c>
      <c r="AJ29" s="49" t="s">
        <v>136</v>
      </c>
      <c r="AK29" s="49" t="s">
        <v>136</v>
      </c>
      <c r="AL29" s="49" t="s">
        <v>136</v>
      </c>
      <c r="AM29" s="49" t="s">
        <v>136</v>
      </c>
      <c r="AN29" s="49" t="s">
        <v>136</v>
      </c>
      <c r="AO29" s="49" t="s">
        <v>136</v>
      </c>
      <c r="AP29" s="49" t="s">
        <v>136</v>
      </c>
      <c r="AQ29" s="49" t="s">
        <v>434</v>
      </c>
      <c r="AR29" s="49" t="s">
        <v>350</v>
      </c>
      <c r="AS29" s="49" t="s">
        <v>351</v>
      </c>
      <c r="AT29" s="49" t="s">
        <v>352</v>
      </c>
      <c r="AU29" s="49" t="s">
        <v>136</v>
      </c>
      <c r="AV29" s="49" t="s">
        <v>353</v>
      </c>
      <c r="AW29" s="49" t="s">
        <v>136</v>
      </c>
      <c r="AX29" s="49" t="s">
        <v>136</v>
      </c>
      <c r="AY29" s="49" t="s">
        <v>136</v>
      </c>
      <c r="AZ29" s="49" t="s">
        <v>136</v>
      </c>
      <c r="BA29" s="49" t="s">
        <v>136</v>
      </c>
      <c r="BB29" s="49" t="s">
        <v>371</v>
      </c>
      <c r="BC29" s="49" t="s">
        <v>136</v>
      </c>
      <c r="BD29" s="49" t="s">
        <v>355</v>
      </c>
      <c r="BE29" s="49" t="s">
        <v>297</v>
      </c>
      <c r="BF29" s="49" t="s">
        <v>136</v>
      </c>
      <c r="BG29" s="49" t="s">
        <v>136</v>
      </c>
      <c r="BH29" s="49" t="s">
        <v>435</v>
      </c>
      <c r="BI29" s="49" t="s">
        <v>161</v>
      </c>
      <c r="BJ29" s="49" t="s">
        <v>214</v>
      </c>
      <c r="BK29" s="49" t="s">
        <v>163</v>
      </c>
      <c r="BL29" s="49" t="s">
        <v>436</v>
      </c>
      <c r="BM29" s="49" t="s">
        <v>437</v>
      </c>
      <c r="BN29" s="49" t="s">
        <v>136</v>
      </c>
      <c r="BO29" s="49" t="s">
        <v>136</v>
      </c>
      <c r="BP29" s="49" t="s">
        <v>167</v>
      </c>
      <c r="BQ29" s="49" t="s">
        <v>168</v>
      </c>
      <c r="BR29" s="49" t="s">
        <v>136</v>
      </c>
      <c r="BS29" s="49" t="s">
        <v>136</v>
      </c>
      <c r="BT29" s="49" t="s">
        <v>136</v>
      </c>
      <c r="BU29" s="49" t="s">
        <v>404</v>
      </c>
      <c r="BV29" s="49" t="s">
        <v>361</v>
      </c>
      <c r="BW29" s="49" t="s">
        <v>362</v>
      </c>
      <c r="BX29" s="49" t="s">
        <v>136</v>
      </c>
      <c r="BY29" s="49" t="s">
        <v>136</v>
      </c>
      <c r="BZ29" s="49" t="s">
        <v>136</v>
      </c>
      <c r="CA29" s="49" t="s">
        <v>136</v>
      </c>
      <c r="CB29" s="49" t="s">
        <v>363</v>
      </c>
      <c r="CC29" s="49" t="s">
        <v>136</v>
      </c>
      <c r="CD29" s="49" t="s">
        <v>136</v>
      </c>
      <c r="CE29" s="49" t="s">
        <v>136</v>
      </c>
      <c r="CF29" s="49" t="s">
        <v>136</v>
      </c>
      <c r="CG29" s="60" t="s">
        <v>364</v>
      </c>
      <c r="CH29" s="26" t="str">
        <f t="shared" si="7"/>
        <v>count=36</v>
      </c>
      <c r="CI29" s="27" t="s">
        <v>1</v>
      </c>
    </row>
    <row r="30" spans="1:87">
      <c r="A30" s="60" t="s">
        <v>335</v>
      </c>
      <c r="B30" s="71" t="s">
        <v>129</v>
      </c>
      <c r="C30" s="50" t="s">
        <v>287</v>
      </c>
      <c r="D30" s="79" t="s">
        <v>127</v>
      </c>
      <c r="E30" s="736" t="s">
        <v>128</v>
      </c>
      <c r="F30" s="71" t="s">
        <v>129</v>
      </c>
      <c r="G30" s="71" t="s">
        <v>130</v>
      </c>
      <c r="H30" s="71" t="s">
        <v>129</v>
      </c>
      <c r="I30" s="71" t="s">
        <v>131</v>
      </c>
      <c r="J30" s="81" t="s">
        <v>132</v>
      </c>
      <c r="K30" s="727" t="s">
        <v>4597</v>
      </c>
      <c r="L30" s="74" t="str">
        <f t="shared" ref="L30:AQ30" si="8">_xlfn.CONCAT("count=",COUNTIFS(L21:L29,"&lt;&gt;no_info",L21:L29,"&lt;&gt;NA",L21:L29,"&lt;&gt;count*",L21:L29,"&lt;&gt;ADD",L21:L29,"&lt;&gt;blank_data",L21:L29,"&lt;&gt;not_yet",L21:L29,"&lt;&gt;not_informed"))</f>
        <v>count=9</v>
      </c>
      <c r="M30" s="74" t="str">
        <f t="shared" si="8"/>
        <v>count=9</v>
      </c>
      <c r="N30" s="75" t="str">
        <f t="shared" si="8"/>
        <v>count=9</v>
      </c>
      <c r="O30" s="69" t="str">
        <f t="shared" si="8"/>
        <v>count=0</v>
      </c>
      <c r="P30" s="69" t="str">
        <f t="shared" si="8"/>
        <v>count=0</v>
      </c>
      <c r="Q30" s="69" t="str">
        <f t="shared" si="8"/>
        <v>count=9</v>
      </c>
      <c r="R30" s="69" t="str">
        <f t="shared" si="8"/>
        <v>count=9</v>
      </c>
      <c r="S30" s="69" t="str">
        <f t="shared" si="8"/>
        <v>count=9</v>
      </c>
      <c r="T30" s="69" t="str">
        <f t="shared" si="8"/>
        <v>count=0</v>
      </c>
      <c r="U30" s="69" t="str">
        <f t="shared" si="8"/>
        <v>count=0</v>
      </c>
      <c r="V30" s="69" t="str">
        <f t="shared" si="8"/>
        <v>count=9</v>
      </c>
      <c r="W30" s="69" t="str">
        <f t="shared" si="8"/>
        <v>count=9</v>
      </c>
      <c r="X30" s="69" t="str">
        <f t="shared" si="8"/>
        <v>count=9</v>
      </c>
      <c r="Y30" s="69" t="str">
        <f t="shared" si="8"/>
        <v>count=0</v>
      </c>
      <c r="Z30" s="69" t="str">
        <f t="shared" si="8"/>
        <v>count=9</v>
      </c>
      <c r="AA30" s="69" t="str">
        <f t="shared" si="8"/>
        <v>count=9</v>
      </c>
      <c r="AB30" s="69" t="str">
        <f t="shared" si="8"/>
        <v>count=0</v>
      </c>
      <c r="AC30" s="69" t="str">
        <f t="shared" si="8"/>
        <v>count=9</v>
      </c>
      <c r="AD30" s="69" t="str">
        <f t="shared" si="8"/>
        <v>count=9</v>
      </c>
      <c r="AE30" s="69" t="str">
        <f t="shared" si="8"/>
        <v>count=9</v>
      </c>
      <c r="AF30" s="69" t="str">
        <f t="shared" si="8"/>
        <v>count=9</v>
      </c>
      <c r="AG30" s="69" t="str">
        <f t="shared" si="8"/>
        <v>count=9</v>
      </c>
      <c r="AH30" s="69" t="str">
        <f t="shared" si="8"/>
        <v>count=0</v>
      </c>
      <c r="AI30" s="69" t="str">
        <f t="shared" si="8"/>
        <v>count=0</v>
      </c>
      <c r="AJ30" s="69" t="str">
        <f t="shared" si="8"/>
        <v>count=0</v>
      </c>
      <c r="AK30" s="69" t="str">
        <f t="shared" si="8"/>
        <v>count=0</v>
      </c>
      <c r="AL30" s="69" t="str">
        <f t="shared" si="8"/>
        <v>count=0</v>
      </c>
      <c r="AM30" s="69" t="str">
        <f t="shared" si="8"/>
        <v>count=0</v>
      </c>
      <c r="AN30" s="69" t="str">
        <f t="shared" si="8"/>
        <v>count=0</v>
      </c>
      <c r="AO30" s="69" t="str">
        <f t="shared" si="8"/>
        <v>count=0</v>
      </c>
      <c r="AP30" s="69" t="str">
        <f t="shared" si="8"/>
        <v>count=0</v>
      </c>
      <c r="AQ30" s="69" t="str">
        <f t="shared" si="8"/>
        <v>count=9</v>
      </c>
      <c r="AR30" s="69" t="str">
        <f t="shared" ref="AR30:BW30" si="9">_xlfn.CONCAT("count=",COUNTIFS(AR21:AR29,"&lt;&gt;no_info",AR21:AR29,"&lt;&gt;NA",AR21:AR29,"&lt;&gt;count*",AR21:AR29,"&lt;&gt;ADD",AR21:AR29,"&lt;&gt;blank_data",AR21:AR29,"&lt;&gt;not_yet",AR21:AR29,"&lt;&gt;not_informed"))</f>
        <v>count=9</v>
      </c>
      <c r="AS30" s="69" t="str">
        <f t="shared" si="9"/>
        <v>count=9</v>
      </c>
      <c r="AT30" s="69" t="str">
        <f t="shared" si="9"/>
        <v>count=9</v>
      </c>
      <c r="AU30" s="69" t="str">
        <f t="shared" si="9"/>
        <v>count=0</v>
      </c>
      <c r="AV30" s="69" t="str">
        <f t="shared" si="9"/>
        <v>count=9</v>
      </c>
      <c r="AW30" s="69" t="str">
        <f t="shared" si="9"/>
        <v>count=0</v>
      </c>
      <c r="AX30" s="69" t="str">
        <f t="shared" si="9"/>
        <v>count=0</v>
      </c>
      <c r="AY30" s="69" t="str">
        <f t="shared" si="9"/>
        <v>count=0</v>
      </c>
      <c r="AZ30" s="69" t="str">
        <f t="shared" si="9"/>
        <v>count=0</v>
      </c>
      <c r="BA30" s="69" t="str">
        <f t="shared" si="9"/>
        <v>count=0</v>
      </c>
      <c r="BB30" s="69" t="str">
        <f t="shared" si="9"/>
        <v>count=9</v>
      </c>
      <c r="BC30" s="69" t="str">
        <f t="shared" si="9"/>
        <v>count=0</v>
      </c>
      <c r="BD30" s="69" t="str">
        <f t="shared" si="9"/>
        <v>count=9</v>
      </c>
      <c r="BE30" s="69" t="str">
        <f t="shared" si="9"/>
        <v>count=9</v>
      </c>
      <c r="BF30" s="69" t="str">
        <f t="shared" si="9"/>
        <v>count=0</v>
      </c>
      <c r="BG30" s="69" t="str">
        <f t="shared" si="9"/>
        <v>count=0</v>
      </c>
      <c r="BH30" s="69" t="str">
        <f t="shared" si="9"/>
        <v>count=9</v>
      </c>
      <c r="BI30" s="69" t="str">
        <f t="shared" si="9"/>
        <v>count=9</v>
      </c>
      <c r="BJ30" s="69" t="str">
        <f t="shared" si="9"/>
        <v>count=9</v>
      </c>
      <c r="BK30" s="69" t="str">
        <f t="shared" si="9"/>
        <v>count=9</v>
      </c>
      <c r="BL30" s="69" t="str">
        <f t="shared" si="9"/>
        <v>count=9</v>
      </c>
      <c r="BM30" s="69" t="str">
        <f t="shared" si="9"/>
        <v>count=9</v>
      </c>
      <c r="BN30" s="69" t="str">
        <f t="shared" si="9"/>
        <v>count=0</v>
      </c>
      <c r="BO30" s="69" t="str">
        <f t="shared" si="9"/>
        <v>count=0</v>
      </c>
      <c r="BP30" s="69" t="str">
        <f t="shared" si="9"/>
        <v>count=9</v>
      </c>
      <c r="BQ30" s="69" t="str">
        <f t="shared" si="9"/>
        <v>count=9</v>
      </c>
      <c r="BR30" s="69" t="str">
        <f t="shared" si="9"/>
        <v>count=0</v>
      </c>
      <c r="BS30" s="69" t="str">
        <f t="shared" si="9"/>
        <v>count=0</v>
      </c>
      <c r="BT30" s="69" t="str">
        <f t="shared" si="9"/>
        <v>count=0</v>
      </c>
      <c r="BU30" s="69" t="str">
        <f t="shared" si="9"/>
        <v>count=9</v>
      </c>
      <c r="BV30" s="69" t="str">
        <f t="shared" si="9"/>
        <v>count=9</v>
      </c>
      <c r="BW30" s="69" t="str">
        <f t="shared" si="9"/>
        <v>count=9</v>
      </c>
      <c r="BX30" s="69" t="str">
        <f t="shared" ref="BX30:DC30" si="10">_xlfn.CONCAT("count=",COUNTIFS(BX21:BX29,"&lt;&gt;no_info",BX21:BX29,"&lt;&gt;NA",BX21:BX29,"&lt;&gt;count*",BX21:BX29,"&lt;&gt;ADD",BX21:BX29,"&lt;&gt;blank_data",BX21:BX29,"&lt;&gt;not_yet",BX21:BX29,"&lt;&gt;not_informed"))</f>
        <v>count=0</v>
      </c>
      <c r="BY30" s="69" t="str">
        <f t="shared" si="10"/>
        <v>count=0</v>
      </c>
      <c r="BZ30" s="69" t="str">
        <f t="shared" si="10"/>
        <v>count=0</v>
      </c>
      <c r="CA30" s="69" t="str">
        <f t="shared" si="10"/>
        <v>count=0</v>
      </c>
      <c r="CB30" s="69" t="str">
        <f t="shared" si="10"/>
        <v>count=9</v>
      </c>
      <c r="CC30" s="69" t="str">
        <f t="shared" si="10"/>
        <v>count=0</v>
      </c>
      <c r="CD30" s="69" t="str">
        <f t="shared" si="10"/>
        <v>count=0</v>
      </c>
      <c r="CE30" s="69" t="str">
        <f t="shared" si="10"/>
        <v>count=0</v>
      </c>
      <c r="CF30" s="69" t="str">
        <f t="shared" si="10"/>
        <v>count=0</v>
      </c>
      <c r="CG30" s="76" t="str">
        <f t="shared" si="10"/>
        <v>count=9</v>
      </c>
      <c r="CH30" s="26" t="s">
        <v>129</v>
      </c>
      <c r="CI30" s="27" t="s">
        <v>1</v>
      </c>
    </row>
    <row r="31" spans="1:87">
      <c r="A31" s="47" t="s">
        <v>438</v>
      </c>
      <c r="B31" s="37" t="s">
        <v>439</v>
      </c>
      <c r="C31" s="38" t="s">
        <v>287</v>
      </c>
      <c r="D31" s="39" t="s">
        <v>127</v>
      </c>
      <c r="E31" s="732" t="s">
        <v>128</v>
      </c>
      <c r="F31" s="37" t="s">
        <v>129</v>
      </c>
      <c r="G31" s="37" t="s">
        <v>130</v>
      </c>
      <c r="H31" s="37" t="s">
        <v>129</v>
      </c>
      <c r="I31" s="37" t="s">
        <v>131</v>
      </c>
      <c r="J31" s="41" t="s">
        <v>132</v>
      </c>
      <c r="K31" s="725" t="s">
        <v>4598</v>
      </c>
      <c r="L31" s="82" t="s">
        <v>440</v>
      </c>
      <c r="M31" s="82" t="s">
        <v>136</v>
      </c>
      <c r="N31" s="83" t="s">
        <v>441</v>
      </c>
      <c r="O31" s="46" t="s">
        <v>136</v>
      </c>
      <c r="P31" s="46" t="s">
        <v>136</v>
      </c>
      <c r="Q31" s="37" t="s">
        <v>340</v>
      </c>
      <c r="R31" s="46" t="s">
        <v>442</v>
      </c>
      <c r="S31" s="46" t="s">
        <v>443</v>
      </c>
      <c r="T31" s="46" t="s">
        <v>136</v>
      </c>
      <c r="U31" s="46" t="s">
        <v>136</v>
      </c>
      <c r="V31" s="37" t="s">
        <v>444</v>
      </c>
      <c r="W31" s="37" t="s">
        <v>445</v>
      </c>
      <c r="X31" s="37" t="s">
        <v>142</v>
      </c>
      <c r="Y31" s="37" t="s">
        <v>446</v>
      </c>
      <c r="Z31" s="37" t="s">
        <v>447</v>
      </c>
      <c r="AA31" s="46" t="s">
        <v>440</v>
      </c>
      <c r="AB31" s="46" t="s">
        <v>136</v>
      </c>
      <c r="AC31" s="46" t="s">
        <v>448</v>
      </c>
      <c r="AD31" s="46" t="s">
        <v>147</v>
      </c>
      <c r="AE31" s="46" t="s">
        <v>189</v>
      </c>
      <c r="AF31" s="46" t="s">
        <v>222</v>
      </c>
      <c r="AG31" s="46" t="s">
        <v>243</v>
      </c>
      <c r="AH31" s="46" t="s">
        <v>136</v>
      </c>
      <c r="AI31" s="46" t="s">
        <v>136</v>
      </c>
      <c r="AJ31" s="46" t="s">
        <v>136</v>
      </c>
      <c r="AK31" s="46" t="s">
        <v>136</v>
      </c>
      <c r="AL31" s="46" t="s">
        <v>136</v>
      </c>
      <c r="AM31" s="46" t="s">
        <v>136</v>
      </c>
      <c r="AN31" s="46" t="s">
        <v>136</v>
      </c>
      <c r="AO31" s="46" t="s">
        <v>136</v>
      </c>
      <c r="AP31" s="46" t="s">
        <v>136</v>
      </c>
      <c r="AQ31" s="46" t="s">
        <v>449</v>
      </c>
      <c r="AR31" s="46" t="s">
        <v>350</v>
      </c>
      <c r="AS31" s="46" t="s">
        <v>351</v>
      </c>
      <c r="AT31" s="46" t="s">
        <v>350</v>
      </c>
      <c r="AU31" s="46" t="s">
        <v>136</v>
      </c>
      <c r="AV31" s="46" t="s">
        <v>136</v>
      </c>
      <c r="AW31" s="46" t="s">
        <v>136</v>
      </c>
      <c r="AX31" s="46" t="s">
        <v>136</v>
      </c>
      <c r="AY31" s="46" t="s">
        <v>136</v>
      </c>
      <c r="AZ31" s="46" t="s">
        <v>136</v>
      </c>
      <c r="BA31" s="46" t="s">
        <v>136</v>
      </c>
      <c r="BB31" s="46" t="s">
        <v>450</v>
      </c>
      <c r="BC31" s="46" t="s">
        <v>136</v>
      </c>
      <c r="BD31" s="46" t="s">
        <v>451</v>
      </c>
      <c r="BE31" s="46" t="s">
        <v>452</v>
      </c>
      <c r="BF31" s="46" t="s">
        <v>136</v>
      </c>
      <c r="BG31" s="46" t="s">
        <v>136</v>
      </c>
      <c r="BH31" s="46" t="s">
        <v>453</v>
      </c>
      <c r="BI31" s="46" t="s">
        <v>161</v>
      </c>
      <c r="BJ31" s="46" t="s">
        <v>214</v>
      </c>
      <c r="BK31" s="46" t="s">
        <v>163</v>
      </c>
      <c r="BL31" s="46" t="s">
        <v>454</v>
      </c>
      <c r="BM31" s="46" t="s">
        <v>455</v>
      </c>
      <c r="BN31" s="46" t="s">
        <v>136</v>
      </c>
      <c r="BO31" s="46" t="s">
        <v>136</v>
      </c>
      <c r="BP31" s="46" t="s">
        <v>456</v>
      </c>
      <c r="BQ31" s="46" t="s">
        <v>168</v>
      </c>
      <c r="BR31" s="46" t="s">
        <v>136</v>
      </c>
      <c r="BS31" s="46" t="s">
        <v>136</v>
      </c>
      <c r="BT31" s="46" t="s">
        <v>136</v>
      </c>
      <c r="BU31" s="46" t="s">
        <v>457</v>
      </c>
      <c r="BV31" s="46" t="s">
        <v>458</v>
      </c>
      <c r="BW31" s="46" t="s">
        <v>456</v>
      </c>
      <c r="BX31" s="46" t="s">
        <v>136</v>
      </c>
      <c r="BY31" s="46" t="s">
        <v>136</v>
      </c>
      <c r="BZ31" s="46" t="s">
        <v>136</v>
      </c>
      <c r="CA31" s="46" t="s">
        <v>136</v>
      </c>
      <c r="CB31" s="46" t="s">
        <v>459</v>
      </c>
      <c r="CC31" s="46" t="s">
        <v>136</v>
      </c>
      <c r="CD31" s="46" t="s">
        <v>136</v>
      </c>
      <c r="CE31" s="46" t="s">
        <v>136</v>
      </c>
      <c r="CF31" s="46" t="s">
        <v>136</v>
      </c>
      <c r="CG31" s="47" t="s">
        <v>460</v>
      </c>
      <c r="CH31" s="62" t="str">
        <f>_xlfn.CONCAT("count=",COUNTIFS(M31:CG31,"&lt;&gt;no_info",M31:CG31,"&lt;&gt;NA",M31:CG31,"&lt;&gt;count*",M31:CG31,"&lt;&gt;ADD",M31:CG31,"&lt;&gt;blank_data",M31:CG31,"&lt;&gt;not_yet",M31:CG31,"&lt;&gt;not_informed"))</f>
        <v>count=35</v>
      </c>
      <c r="CI31" s="27" t="s">
        <v>1</v>
      </c>
    </row>
    <row r="32" spans="1:87">
      <c r="A32" s="48" t="s">
        <v>438</v>
      </c>
      <c r="B32" s="52" t="s">
        <v>461</v>
      </c>
      <c r="C32" s="50" t="s">
        <v>287</v>
      </c>
      <c r="D32" s="64" t="s">
        <v>127</v>
      </c>
      <c r="E32" s="734" t="s">
        <v>128</v>
      </c>
      <c r="F32" s="52" t="s">
        <v>129</v>
      </c>
      <c r="G32" s="52" t="s">
        <v>130</v>
      </c>
      <c r="H32" s="52" t="s">
        <v>129</v>
      </c>
      <c r="I32" s="52" t="s">
        <v>131</v>
      </c>
      <c r="J32" s="66" t="s">
        <v>132</v>
      </c>
      <c r="K32" s="726" t="s">
        <v>4598</v>
      </c>
      <c r="L32" s="84" t="s">
        <v>440</v>
      </c>
      <c r="M32" s="84" t="s">
        <v>136</v>
      </c>
      <c r="N32" s="85" t="s">
        <v>462</v>
      </c>
      <c r="O32" s="49" t="s">
        <v>136</v>
      </c>
      <c r="P32" s="49" t="s">
        <v>136</v>
      </c>
      <c r="Q32" s="52" t="s">
        <v>340</v>
      </c>
      <c r="R32" s="49" t="s">
        <v>463</v>
      </c>
      <c r="S32" s="49" t="s">
        <v>464</v>
      </c>
      <c r="T32" s="49" t="s">
        <v>136</v>
      </c>
      <c r="U32" s="49" t="s">
        <v>136</v>
      </c>
      <c r="V32" s="52" t="s">
        <v>444</v>
      </c>
      <c r="W32" s="52" t="s">
        <v>445</v>
      </c>
      <c r="X32" s="52" t="s">
        <v>142</v>
      </c>
      <c r="Y32" s="52" t="s">
        <v>446</v>
      </c>
      <c r="Z32" s="52" t="s">
        <v>465</v>
      </c>
      <c r="AA32" s="49" t="s">
        <v>440</v>
      </c>
      <c r="AB32" s="49" t="s">
        <v>136</v>
      </c>
      <c r="AC32" s="49" t="s">
        <v>448</v>
      </c>
      <c r="AD32" s="49" t="s">
        <v>147</v>
      </c>
      <c r="AE32" s="49" t="s">
        <v>148</v>
      </c>
      <c r="AF32" s="49" t="s">
        <v>190</v>
      </c>
      <c r="AG32" s="49" t="s">
        <v>243</v>
      </c>
      <c r="AH32" s="49" t="s">
        <v>136</v>
      </c>
      <c r="AI32" s="49" t="s">
        <v>136</v>
      </c>
      <c r="AJ32" s="49" t="s">
        <v>136</v>
      </c>
      <c r="AK32" s="49" t="s">
        <v>136</v>
      </c>
      <c r="AL32" s="49" t="s">
        <v>136</v>
      </c>
      <c r="AM32" s="49" t="s">
        <v>136</v>
      </c>
      <c r="AN32" s="49" t="s">
        <v>136</v>
      </c>
      <c r="AO32" s="49" t="s">
        <v>136</v>
      </c>
      <c r="AP32" s="49" t="s">
        <v>136</v>
      </c>
      <c r="AQ32" s="49" t="s">
        <v>466</v>
      </c>
      <c r="AR32" s="49" t="s">
        <v>350</v>
      </c>
      <c r="AS32" s="49" t="s">
        <v>351</v>
      </c>
      <c r="AT32" s="49" t="s">
        <v>350</v>
      </c>
      <c r="AU32" s="49" t="s">
        <v>136</v>
      </c>
      <c r="AV32" s="49" t="s">
        <v>136</v>
      </c>
      <c r="AW32" s="49" t="s">
        <v>136</v>
      </c>
      <c r="AX32" s="49" t="s">
        <v>136</v>
      </c>
      <c r="AY32" s="49" t="s">
        <v>136</v>
      </c>
      <c r="AZ32" s="49" t="s">
        <v>136</v>
      </c>
      <c r="BA32" s="49" t="s">
        <v>136</v>
      </c>
      <c r="BB32" s="49" t="s">
        <v>450</v>
      </c>
      <c r="BC32" s="49" t="s">
        <v>136</v>
      </c>
      <c r="BD32" s="49" t="s">
        <v>451</v>
      </c>
      <c r="BE32" s="49" t="s">
        <v>452</v>
      </c>
      <c r="BF32" s="49" t="s">
        <v>136</v>
      </c>
      <c r="BG32" s="49" t="s">
        <v>136</v>
      </c>
      <c r="BH32" s="49" t="s">
        <v>467</v>
      </c>
      <c r="BI32" s="49" t="s">
        <v>357</v>
      </c>
      <c r="BJ32" s="49" t="s">
        <v>214</v>
      </c>
      <c r="BK32" s="49" t="s">
        <v>163</v>
      </c>
      <c r="BL32" s="49" t="s">
        <v>468</v>
      </c>
      <c r="BM32" s="49" t="s">
        <v>469</v>
      </c>
      <c r="BN32" s="49" t="s">
        <v>136</v>
      </c>
      <c r="BO32" s="49" t="s">
        <v>136</v>
      </c>
      <c r="BP32" s="49" t="s">
        <v>456</v>
      </c>
      <c r="BQ32" s="49" t="s">
        <v>168</v>
      </c>
      <c r="BR32" s="49" t="s">
        <v>136</v>
      </c>
      <c r="BS32" s="49" t="s">
        <v>136</v>
      </c>
      <c r="BT32" s="49" t="s">
        <v>136</v>
      </c>
      <c r="BU32" s="49" t="s">
        <v>470</v>
      </c>
      <c r="BV32" s="49" t="s">
        <v>458</v>
      </c>
      <c r="BW32" s="49" t="s">
        <v>456</v>
      </c>
      <c r="BX32" s="49" t="s">
        <v>136</v>
      </c>
      <c r="BY32" s="49" t="s">
        <v>136</v>
      </c>
      <c r="BZ32" s="49" t="s">
        <v>136</v>
      </c>
      <c r="CA32" s="49" t="s">
        <v>136</v>
      </c>
      <c r="CB32" s="49" t="s">
        <v>459</v>
      </c>
      <c r="CC32" s="49" t="s">
        <v>136</v>
      </c>
      <c r="CD32" s="49" t="s">
        <v>136</v>
      </c>
      <c r="CE32" s="49" t="s">
        <v>136</v>
      </c>
      <c r="CF32" s="49" t="s">
        <v>136</v>
      </c>
      <c r="CG32" s="60" t="s">
        <v>460</v>
      </c>
      <c r="CH32" s="26" t="str">
        <f>_xlfn.CONCAT("count=",COUNTIFS(M32:CG32,"&lt;&gt;no_info",M32:CG32,"&lt;&gt;NA",M32:CG32,"&lt;&gt;count*",M32:CG32,"&lt;&gt;ADD",M32:CG32,"&lt;&gt;blank_data",M32:CG32,"&lt;&gt;not_yet",M32:CG32,"&lt;&gt;not_informed"))</f>
        <v>count=35</v>
      </c>
      <c r="CI32" s="27" t="s">
        <v>1</v>
      </c>
    </row>
    <row r="33" spans="1:87">
      <c r="A33" s="68" t="s">
        <v>438</v>
      </c>
      <c r="B33" s="71" t="s">
        <v>129</v>
      </c>
      <c r="C33" s="50" t="s">
        <v>287</v>
      </c>
      <c r="D33" s="79" t="s">
        <v>127</v>
      </c>
      <c r="E33" s="736" t="s">
        <v>128</v>
      </c>
      <c r="F33" s="71" t="s">
        <v>129</v>
      </c>
      <c r="G33" s="71" t="s">
        <v>130</v>
      </c>
      <c r="H33" s="71" t="s">
        <v>129</v>
      </c>
      <c r="I33" s="71" t="s">
        <v>131</v>
      </c>
      <c r="J33" s="81" t="s">
        <v>132</v>
      </c>
      <c r="K33" s="727" t="s">
        <v>4598</v>
      </c>
      <c r="L33" s="74" t="str">
        <f t="shared" ref="L33:AQ33" si="11">_xlfn.CONCAT("count=",COUNTIFS(L31:L32,"&lt;&gt;no_info",L31:L32,"&lt;&gt;NA",L31:L32,"&lt;&gt;count*",L31:L32,"&lt;&gt;ADD",L31:L32,"&lt;&gt;blank_data",L31:L32,"&lt;&gt;not_yet",L31:L32,"&lt;&gt;not_informed"))</f>
        <v>count=2</v>
      </c>
      <c r="M33" s="74" t="str">
        <f t="shared" si="11"/>
        <v>count=0</v>
      </c>
      <c r="N33" s="75" t="str">
        <f t="shared" si="11"/>
        <v>count=2</v>
      </c>
      <c r="O33" s="69" t="str">
        <f t="shared" si="11"/>
        <v>count=0</v>
      </c>
      <c r="P33" s="69" t="str">
        <f t="shared" si="11"/>
        <v>count=0</v>
      </c>
      <c r="Q33" s="69" t="str">
        <f t="shared" si="11"/>
        <v>count=2</v>
      </c>
      <c r="R33" s="69" t="str">
        <f t="shared" si="11"/>
        <v>count=2</v>
      </c>
      <c r="S33" s="69" t="str">
        <f t="shared" si="11"/>
        <v>count=2</v>
      </c>
      <c r="T33" s="69" t="str">
        <f t="shared" si="11"/>
        <v>count=0</v>
      </c>
      <c r="U33" s="69" t="str">
        <f t="shared" si="11"/>
        <v>count=0</v>
      </c>
      <c r="V33" s="69" t="str">
        <f t="shared" si="11"/>
        <v>count=2</v>
      </c>
      <c r="W33" s="69" t="str">
        <f t="shared" si="11"/>
        <v>count=2</v>
      </c>
      <c r="X33" s="69" t="str">
        <f t="shared" si="11"/>
        <v>count=2</v>
      </c>
      <c r="Y33" s="69" t="str">
        <f t="shared" si="11"/>
        <v>count=2</v>
      </c>
      <c r="Z33" s="69" t="str">
        <f t="shared" si="11"/>
        <v>count=2</v>
      </c>
      <c r="AA33" s="69" t="str">
        <f t="shared" si="11"/>
        <v>count=2</v>
      </c>
      <c r="AB33" s="69" t="str">
        <f t="shared" si="11"/>
        <v>count=0</v>
      </c>
      <c r="AC33" s="69" t="str">
        <f t="shared" si="11"/>
        <v>count=2</v>
      </c>
      <c r="AD33" s="69" t="str">
        <f t="shared" si="11"/>
        <v>count=2</v>
      </c>
      <c r="AE33" s="69" t="str">
        <f t="shared" si="11"/>
        <v>count=2</v>
      </c>
      <c r="AF33" s="69" t="str">
        <f t="shared" si="11"/>
        <v>count=2</v>
      </c>
      <c r="AG33" s="69" t="str">
        <f t="shared" si="11"/>
        <v>count=2</v>
      </c>
      <c r="AH33" s="69" t="str">
        <f t="shared" si="11"/>
        <v>count=0</v>
      </c>
      <c r="AI33" s="69" t="str">
        <f t="shared" si="11"/>
        <v>count=0</v>
      </c>
      <c r="AJ33" s="69" t="str">
        <f t="shared" si="11"/>
        <v>count=0</v>
      </c>
      <c r="AK33" s="69" t="str">
        <f t="shared" si="11"/>
        <v>count=0</v>
      </c>
      <c r="AL33" s="69" t="str">
        <f t="shared" si="11"/>
        <v>count=0</v>
      </c>
      <c r="AM33" s="69" t="str">
        <f t="shared" si="11"/>
        <v>count=0</v>
      </c>
      <c r="AN33" s="69" t="str">
        <f t="shared" si="11"/>
        <v>count=0</v>
      </c>
      <c r="AO33" s="69" t="str">
        <f t="shared" si="11"/>
        <v>count=0</v>
      </c>
      <c r="AP33" s="69" t="str">
        <f t="shared" si="11"/>
        <v>count=0</v>
      </c>
      <c r="AQ33" s="69" t="str">
        <f t="shared" si="11"/>
        <v>count=2</v>
      </c>
      <c r="AR33" s="69" t="str">
        <f t="shared" ref="AR33:BW33" si="12">_xlfn.CONCAT("count=",COUNTIFS(AR31:AR32,"&lt;&gt;no_info",AR31:AR32,"&lt;&gt;NA",AR31:AR32,"&lt;&gt;count*",AR31:AR32,"&lt;&gt;ADD",AR31:AR32,"&lt;&gt;blank_data",AR31:AR32,"&lt;&gt;not_yet",AR31:AR32,"&lt;&gt;not_informed"))</f>
        <v>count=2</v>
      </c>
      <c r="AS33" s="69" t="str">
        <f t="shared" si="12"/>
        <v>count=2</v>
      </c>
      <c r="AT33" s="69" t="str">
        <f t="shared" si="12"/>
        <v>count=2</v>
      </c>
      <c r="AU33" s="69" t="str">
        <f t="shared" si="12"/>
        <v>count=0</v>
      </c>
      <c r="AV33" s="69" t="str">
        <f t="shared" si="12"/>
        <v>count=0</v>
      </c>
      <c r="AW33" s="69" t="str">
        <f t="shared" si="12"/>
        <v>count=0</v>
      </c>
      <c r="AX33" s="69" t="str">
        <f t="shared" si="12"/>
        <v>count=0</v>
      </c>
      <c r="AY33" s="69" t="str">
        <f t="shared" si="12"/>
        <v>count=0</v>
      </c>
      <c r="AZ33" s="69" t="str">
        <f t="shared" si="12"/>
        <v>count=0</v>
      </c>
      <c r="BA33" s="69" t="str">
        <f t="shared" si="12"/>
        <v>count=0</v>
      </c>
      <c r="BB33" s="69" t="str">
        <f t="shared" si="12"/>
        <v>count=2</v>
      </c>
      <c r="BC33" s="69" t="str">
        <f t="shared" si="12"/>
        <v>count=0</v>
      </c>
      <c r="BD33" s="69" t="str">
        <f t="shared" si="12"/>
        <v>count=2</v>
      </c>
      <c r="BE33" s="69" t="str">
        <f t="shared" si="12"/>
        <v>count=2</v>
      </c>
      <c r="BF33" s="69" t="str">
        <f t="shared" si="12"/>
        <v>count=0</v>
      </c>
      <c r="BG33" s="69" t="str">
        <f t="shared" si="12"/>
        <v>count=0</v>
      </c>
      <c r="BH33" s="69" t="str">
        <f t="shared" si="12"/>
        <v>count=2</v>
      </c>
      <c r="BI33" s="69" t="str">
        <f t="shared" si="12"/>
        <v>count=2</v>
      </c>
      <c r="BJ33" s="69" t="str">
        <f t="shared" si="12"/>
        <v>count=2</v>
      </c>
      <c r="BK33" s="69" t="str">
        <f t="shared" si="12"/>
        <v>count=2</v>
      </c>
      <c r="BL33" s="69" t="str">
        <f t="shared" si="12"/>
        <v>count=2</v>
      </c>
      <c r="BM33" s="69" t="str">
        <f t="shared" si="12"/>
        <v>count=2</v>
      </c>
      <c r="BN33" s="69" t="str">
        <f t="shared" si="12"/>
        <v>count=0</v>
      </c>
      <c r="BO33" s="69" t="str">
        <f t="shared" si="12"/>
        <v>count=0</v>
      </c>
      <c r="BP33" s="69" t="str">
        <f t="shared" si="12"/>
        <v>count=2</v>
      </c>
      <c r="BQ33" s="69" t="str">
        <f t="shared" si="12"/>
        <v>count=2</v>
      </c>
      <c r="BR33" s="69" t="str">
        <f t="shared" si="12"/>
        <v>count=0</v>
      </c>
      <c r="BS33" s="69" t="str">
        <f t="shared" si="12"/>
        <v>count=0</v>
      </c>
      <c r="BT33" s="69" t="str">
        <f t="shared" si="12"/>
        <v>count=0</v>
      </c>
      <c r="BU33" s="69" t="str">
        <f t="shared" si="12"/>
        <v>count=2</v>
      </c>
      <c r="BV33" s="69" t="str">
        <f t="shared" si="12"/>
        <v>count=2</v>
      </c>
      <c r="BW33" s="69" t="str">
        <f t="shared" si="12"/>
        <v>count=2</v>
      </c>
      <c r="BX33" s="69" t="str">
        <f t="shared" ref="BX33:DC33" si="13">_xlfn.CONCAT("count=",COUNTIFS(BX31:BX32,"&lt;&gt;no_info",BX31:BX32,"&lt;&gt;NA",BX31:BX32,"&lt;&gt;count*",BX31:BX32,"&lt;&gt;ADD",BX31:BX32,"&lt;&gt;blank_data",BX31:BX32,"&lt;&gt;not_yet",BX31:BX32,"&lt;&gt;not_informed"))</f>
        <v>count=0</v>
      </c>
      <c r="BY33" s="69" t="str">
        <f t="shared" si="13"/>
        <v>count=0</v>
      </c>
      <c r="BZ33" s="69" t="str">
        <f t="shared" si="13"/>
        <v>count=0</v>
      </c>
      <c r="CA33" s="69" t="str">
        <f t="shared" si="13"/>
        <v>count=0</v>
      </c>
      <c r="CB33" s="69" t="str">
        <f t="shared" si="13"/>
        <v>count=2</v>
      </c>
      <c r="CC33" s="69" t="str">
        <f t="shared" si="13"/>
        <v>count=0</v>
      </c>
      <c r="CD33" s="69" t="str">
        <f t="shared" si="13"/>
        <v>count=0</v>
      </c>
      <c r="CE33" s="69" t="str">
        <f t="shared" si="13"/>
        <v>count=0</v>
      </c>
      <c r="CF33" s="69" t="str">
        <f t="shared" si="13"/>
        <v>count=0</v>
      </c>
      <c r="CG33" s="76" t="str">
        <f t="shared" si="13"/>
        <v>count=2</v>
      </c>
      <c r="CH33" s="75" t="s">
        <v>129</v>
      </c>
      <c r="CI33" s="27" t="s">
        <v>1</v>
      </c>
    </row>
    <row r="34" spans="1:87">
      <c r="A34" s="47" t="s">
        <v>471</v>
      </c>
      <c r="B34" s="37" t="s">
        <v>439</v>
      </c>
      <c r="C34" s="38" t="s">
        <v>472</v>
      </c>
      <c r="D34" s="39" t="s">
        <v>127</v>
      </c>
      <c r="E34" s="732" t="s">
        <v>128</v>
      </c>
      <c r="F34" s="37" t="s">
        <v>129</v>
      </c>
      <c r="G34" s="37" t="s">
        <v>130</v>
      </c>
      <c r="H34" s="37" t="s">
        <v>129</v>
      </c>
      <c r="I34" s="46" t="s">
        <v>473</v>
      </c>
      <c r="J34" s="86" t="s">
        <v>474</v>
      </c>
      <c r="K34" s="87" t="s">
        <v>475</v>
      </c>
      <c r="L34" s="88" t="s">
        <v>440</v>
      </c>
      <c r="M34" s="88" t="s">
        <v>136</v>
      </c>
      <c r="N34" s="38" t="s">
        <v>476</v>
      </c>
      <c r="O34" s="46" t="s">
        <v>136</v>
      </c>
      <c r="P34" s="46" t="s">
        <v>136</v>
      </c>
      <c r="Q34" s="46" t="s">
        <v>340</v>
      </c>
      <c r="R34" s="46" t="s">
        <v>442</v>
      </c>
      <c r="S34" s="46" t="s">
        <v>477</v>
      </c>
      <c r="T34" s="46" t="s">
        <v>136</v>
      </c>
      <c r="U34" s="46" t="s">
        <v>136</v>
      </c>
      <c r="V34" s="46" t="s">
        <v>478</v>
      </c>
      <c r="W34" s="46" t="s">
        <v>479</v>
      </c>
      <c r="X34" s="46" t="s">
        <v>142</v>
      </c>
      <c r="Y34" s="46" t="s">
        <v>136</v>
      </c>
      <c r="Z34" s="46" t="s">
        <v>480</v>
      </c>
      <c r="AA34" s="46" t="s">
        <v>440</v>
      </c>
      <c r="AB34" s="46" t="s">
        <v>136</v>
      </c>
      <c r="AC34" s="46" t="s">
        <v>448</v>
      </c>
      <c r="AD34" s="46" t="s">
        <v>147</v>
      </c>
      <c r="AE34" s="46" t="s">
        <v>189</v>
      </c>
      <c r="AF34" s="46" t="s">
        <v>149</v>
      </c>
      <c r="AG34" s="46" t="s">
        <v>200</v>
      </c>
      <c r="AH34" s="46" t="s">
        <v>136</v>
      </c>
      <c r="AI34" s="46" t="s">
        <v>136</v>
      </c>
      <c r="AJ34" s="46" t="s">
        <v>136</v>
      </c>
      <c r="AK34" s="46" t="s">
        <v>136</v>
      </c>
      <c r="AL34" s="46" t="s">
        <v>136</v>
      </c>
      <c r="AM34" s="46" t="s">
        <v>136</v>
      </c>
      <c r="AN34" s="46" t="s">
        <v>136</v>
      </c>
      <c r="AO34" s="46" t="s">
        <v>136</v>
      </c>
      <c r="AP34" s="46" t="s">
        <v>136</v>
      </c>
      <c r="AQ34" s="46" t="s">
        <v>481</v>
      </c>
      <c r="AR34" s="46" t="s">
        <v>350</v>
      </c>
      <c r="AS34" s="46" t="s">
        <v>351</v>
      </c>
      <c r="AT34" s="46" t="s">
        <v>350</v>
      </c>
      <c r="AU34" s="46" t="s">
        <v>136</v>
      </c>
      <c r="AV34" s="46" t="s">
        <v>136</v>
      </c>
      <c r="AW34" s="46" t="s">
        <v>136</v>
      </c>
      <c r="AX34" s="46" t="s">
        <v>136</v>
      </c>
      <c r="AY34" s="46" t="s">
        <v>136</v>
      </c>
      <c r="AZ34" s="46" t="s">
        <v>136</v>
      </c>
      <c r="BA34" s="46" t="s">
        <v>136</v>
      </c>
      <c r="BB34" s="46" t="s">
        <v>450</v>
      </c>
      <c r="BC34" s="46" t="s">
        <v>136</v>
      </c>
      <c r="BD34" s="46" t="s">
        <v>482</v>
      </c>
      <c r="BE34" s="46" t="s">
        <v>446</v>
      </c>
      <c r="BF34" s="46" t="s">
        <v>136</v>
      </c>
      <c r="BG34" s="46" t="s">
        <v>136</v>
      </c>
      <c r="BH34" s="46" t="s">
        <v>483</v>
      </c>
      <c r="BI34" s="46" t="s">
        <v>161</v>
      </c>
      <c r="BJ34" s="46" t="s">
        <v>214</v>
      </c>
      <c r="BK34" s="46" t="s">
        <v>163</v>
      </c>
      <c r="BL34" s="46" t="s">
        <v>484</v>
      </c>
      <c r="BM34" s="46" t="s">
        <v>485</v>
      </c>
      <c r="BN34" s="46" t="s">
        <v>136</v>
      </c>
      <c r="BO34" s="46" t="s">
        <v>136</v>
      </c>
      <c r="BP34" s="46" t="s">
        <v>475</v>
      </c>
      <c r="BQ34" s="46" t="s">
        <v>168</v>
      </c>
      <c r="BR34" s="46" t="s">
        <v>136</v>
      </c>
      <c r="BS34" s="46" t="s">
        <v>136</v>
      </c>
      <c r="BT34" s="46" t="s">
        <v>136</v>
      </c>
      <c r="BU34" s="46" t="s">
        <v>486</v>
      </c>
      <c r="BV34" s="46" t="s">
        <v>487</v>
      </c>
      <c r="BW34" s="46" t="s">
        <v>475</v>
      </c>
      <c r="BX34" s="46" t="s">
        <v>136</v>
      </c>
      <c r="BY34" s="46" t="s">
        <v>136</v>
      </c>
      <c r="BZ34" s="46" t="s">
        <v>136</v>
      </c>
      <c r="CA34" s="46" t="s">
        <v>136</v>
      </c>
      <c r="CB34" s="46" t="s">
        <v>488</v>
      </c>
      <c r="CC34" s="46" t="s">
        <v>136</v>
      </c>
      <c r="CD34" s="46" t="s">
        <v>136</v>
      </c>
      <c r="CE34" s="46" t="s">
        <v>136</v>
      </c>
      <c r="CF34" s="46" t="s">
        <v>136</v>
      </c>
      <c r="CG34" s="47" t="s">
        <v>460</v>
      </c>
      <c r="CH34" s="62" t="str">
        <f>_xlfn.CONCAT("count=",COUNTIFS(M34:CG34,"&lt;&gt;no_info",M34:CG34,"&lt;&gt;NA",M34:CG34,"&lt;&gt;count*",M34:CG34,"&lt;&gt;ADD",M34:CG34,"&lt;&gt;blank_data",M34:CG34,"&lt;&gt;not_yet",M34:CG34,"&lt;&gt;not_informed"))</f>
        <v>count=34</v>
      </c>
      <c r="CI34" s="27" t="s">
        <v>1</v>
      </c>
    </row>
    <row r="35" spans="1:87">
      <c r="A35" s="60" t="s">
        <v>471</v>
      </c>
      <c r="B35" s="52" t="s">
        <v>461</v>
      </c>
      <c r="C35" s="50" t="s">
        <v>472</v>
      </c>
      <c r="D35" s="64" t="s">
        <v>127</v>
      </c>
      <c r="E35" s="734" t="s">
        <v>128</v>
      </c>
      <c r="F35" s="52" t="s">
        <v>129</v>
      </c>
      <c r="G35" s="52" t="s">
        <v>130</v>
      </c>
      <c r="H35" s="52" t="s">
        <v>129</v>
      </c>
      <c r="I35" s="49" t="s">
        <v>473</v>
      </c>
      <c r="J35" s="89" t="s">
        <v>474</v>
      </c>
      <c r="K35" s="90" t="s">
        <v>475</v>
      </c>
      <c r="L35" s="27" t="s">
        <v>440</v>
      </c>
      <c r="M35" s="27" t="s">
        <v>136</v>
      </c>
      <c r="N35" s="50" t="s">
        <v>489</v>
      </c>
      <c r="O35" s="49" t="s">
        <v>136</v>
      </c>
      <c r="P35" s="49" t="s">
        <v>136</v>
      </c>
      <c r="Q35" s="49" t="s">
        <v>340</v>
      </c>
      <c r="R35" s="49" t="s">
        <v>490</v>
      </c>
      <c r="S35" s="49" t="s">
        <v>491</v>
      </c>
      <c r="T35" s="49" t="s">
        <v>136</v>
      </c>
      <c r="U35" s="49" t="s">
        <v>136</v>
      </c>
      <c r="V35" s="49" t="s">
        <v>478</v>
      </c>
      <c r="W35" s="49" t="s">
        <v>479</v>
      </c>
      <c r="X35" s="49" t="s">
        <v>142</v>
      </c>
      <c r="Y35" s="49" t="s">
        <v>136</v>
      </c>
      <c r="Z35" s="49" t="s">
        <v>492</v>
      </c>
      <c r="AA35" s="49" t="s">
        <v>440</v>
      </c>
      <c r="AB35" s="49" t="s">
        <v>136</v>
      </c>
      <c r="AC35" s="49" t="s">
        <v>448</v>
      </c>
      <c r="AD35" s="49" t="s">
        <v>147</v>
      </c>
      <c r="AE35" s="49" t="s">
        <v>148</v>
      </c>
      <c r="AF35" s="49" t="s">
        <v>242</v>
      </c>
      <c r="AG35" s="49" t="s">
        <v>243</v>
      </c>
      <c r="AH35" s="49" t="s">
        <v>136</v>
      </c>
      <c r="AI35" s="49" t="s">
        <v>136</v>
      </c>
      <c r="AJ35" s="49" t="s">
        <v>136</v>
      </c>
      <c r="AK35" s="49" t="s">
        <v>136</v>
      </c>
      <c r="AL35" s="49" t="s">
        <v>136</v>
      </c>
      <c r="AM35" s="49" t="s">
        <v>136</v>
      </c>
      <c r="AN35" s="49" t="s">
        <v>136</v>
      </c>
      <c r="AO35" s="49" t="s">
        <v>136</v>
      </c>
      <c r="AP35" s="49" t="s">
        <v>136</v>
      </c>
      <c r="AQ35" s="49" t="s">
        <v>493</v>
      </c>
      <c r="AR35" s="49" t="s">
        <v>350</v>
      </c>
      <c r="AS35" s="49" t="s">
        <v>351</v>
      </c>
      <c r="AT35" s="49" t="s">
        <v>350</v>
      </c>
      <c r="AU35" s="49" t="s">
        <v>136</v>
      </c>
      <c r="AV35" s="49" t="s">
        <v>136</v>
      </c>
      <c r="AW35" s="49" t="s">
        <v>136</v>
      </c>
      <c r="AX35" s="49" t="s">
        <v>136</v>
      </c>
      <c r="AY35" s="49" t="s">
        <v>136</v>
      </c>
      <c r="AZ35" s="49" t="s">
        <v>136</v>
      </c>
      <c r="BA35" s="49" t="s">
        <v>136</v>
      </c>
      <c r="BB35" s="49" t="s">
        <v>450</v>
      </c>
      <c r="BC35" s="49" t="s">
        <v>136</v>
      </c>
      <c r="BD35" s="49" t="s">
        <v>482</v>
      </c>
      <c r="BE35" s="49" t="s">
        <v>446</v>
      </c>
      <c r="BF35" s="49" t="s">
        <v>136</v>
      </c>
      <c r="BG35" s="49" t="s">
        <v>136</v>
      </c>
      <c r="BH35" s="49" t="s">
        <v>494</v>
      </c>
      <c r="BI35" s="49" t="s">
        <v>357</v>
      </c>
      <c r="BJ35" s="49" t="s">
        <v>214</v>
      </c>
      <c r="BK35" s="49" t="s">
        <v>163</v>
      </c>
      <c r="BL35" s="49" t="s">
        <v>495</v>
      </c>
      <c r="BM35" s="49" t="s">
        <v>496</v>
      </c>
      <c r="BN35" s="49" t="s">
        <v>136</v>
      </c>
      <c r="BO35" s="49" t="s">
        <v>136</v>
      </c>
      <c r="BP35" s="49" t="s">
        <v>475</v>
      </c>
      <c r="BQ35" s="49" t="s">
        <v>168</v>
      </c>
      <c r="BR35" s="49" t="s">
        <v>136</v>
      </c>
      <c r="BS35" s="49" t="s">
        <v>136</v>
      </c>
      <c r="BT35" s="49" t="s">
        <v>136</v>
      </c>
      <c r="BU35" s="49" t="s">
        <v>497</v>
      </c>
      <c r="BV35" s="49" t="s">
        <v>487</v>
      </c>
      <c r="BW35" s="49" t="s">
        <v>475</v>
      </c>
      <c r="BX35" s="49" t="s">
        <v>136</v>
      </c>
      <c r="BY35" s="49" t="s">
        <v>136</v>
      </c>
      <c r="BZ35" s="49" t="s">
        <v>136</v>
      </c>
      <c r="CA35" s="49" t="s">
        <v>136</v>
      </c>
      <c r="CB35" s="49" t="s">
        <v>488</v>
      </c>
      <c r="CC35" s="49" t="s">
        <v>136</v>
      </c>
      <c r="CD35" s="49" t="s">
        <v>136</v>
      </c>
      <c r="CE35" s="49" t="s">
        <v>136</v>
      </c>
      <c r="CF35" s="49" t="s">
        <v>136</v>
      </c>
      <c r="CG35" s="60" t="s">
        <v>460</v>
      </c>
      <c r="CH35" s="26" t="str">
        <f>_xlfn.CONCAT("count=",COUNTIFS(M35:CG35,"&lt;&gt;no_info",M35:CG35,"&lt;&gt;NA",M35:CG35,"&lt;&gt;count*",M35:CG35,"&lt;&gt;ADD",M35:CG35,"&lt;&gt;blank_data",M35:CG35,"&lt;&gt;not_yet",M35:CG35,"&lt;&gt;not_informed"))</f>
        <v>count=34</v>
      </c>
      <c r="CI35" s="27" t="s">
        <v>1</v>
      </c>
    </row>
    <row r="36" spans="1:87">
      <c r="A36" s="48" t="s">
        <v>471</v>
      </c>
      <c r="B36" s="52" t="s">
        <v>129</v>
      </c>
      <c r="C36" s="50" t="s">
        <v>472</v>
      </c>
      <c r="D36" s="64" t="s">
        <v>127</v>
      </c>
      <c r="E36" s="734" t="s">
        <v>128</v>
      </c>
      <c r="F36" s="52" t="s">
        <v>129</v>
      </c>
      <c r="G36" s="52" t="s">
        <v>130</v>
      </c>
      <c r="H36" s="52" t="s">
        <v>129</v>
      </c>
      <c r="I36" s="52" t="s">
        <v>131</v>
      </c>
      <c r="J36" s="89" t="s">
        <v>474</v>
      </c>
      <c r="K36" s="90" t="s">
        <v>475</v>
      </c>
      <c r="L36" s="27" t="str">
        <f t="shared" ref="L36:AQ36" si="14">_xlfn.CONCAT("count=",COUNTIFS(L34:L35,"&lt;&gt;no_info",L34:L35,"&lt;&gt;NA",L34:L35,"&lt;&gt;count*",L34:L35,"&lt;&gt;ADD",L34:L35,"&lt;&gt;blank_data",L34:L35,"&lt;&gt;not_yet",L34:L35,"&lt;&gt;not_informed"))</f>
        <v>count=2</v>
      </c>
      <c r="M36" s="27" t="str">
        <f t="shared" si="14"/>
        <v>count=0</v>
      </c>
      <c r="N36" s="26" t="str">
        <f t="shared" si="14"/>
        <v>count=2</v>
      </c>
      <c r="O36" s="49" t="str">
        <f t="shared" si="14"/>
        <v>count=0</v>
      </c>
      <c r="P36" s="49" t="str">
        <f t="shared" si="14"/>
        <v>count=0</v>
      </c>
      <c r="Q36" s="49" t="str">
        <f t="shared" si="14"/>
        <v>count=2</v>
      </c>
      <c r="R36" s="49" t="str">
        <f t="shared" si="14"/>
        <v>count=2</v>
      </c>
      <c r="S36" s="49" t="str">
        <f t="shared" si="14"/>
        <v>count=2</v>
      </c>
      <c r="T36" s="49" t="str">
        <f t="shared" si="14"/>
        <v>count=0</v>
      </c>
      <c r="U36" s="49" t="str">
        <f t="shared" si="14"/>
        <v>count=0</v>
      </c>
      <c r="V36" s="49" t="str">
        <f t="shared" si="14"/>
        <v>count=2</v>
      </c>
      <c r="W36" s="49" t="str">
        <f t="shared" si="14"/>
        <v>count=2</v>
      </c>
      <c r="X36" s="49" t="str">
        <f t="shared" si="14"/>
        <v>count=2</v>
      </c>
      <c r="Y36" s="49" t="str">
        <f t="shared" si="14"/>
        <v>count=0</v>
      </c>
      <c r="Z36" s="49" t="str">
        <f t="shared" si="14"/>
        <v>count=2</v>
      </c>
      <c r="AA36" s="49" t="str">
        <f t="shared" si="14"/>
        <v>count=2</v>
      </c>
      <c r="AB36" s="49" t="str">
        <f t="shared" si="14"/>
        <v>count=0</v>
      </c>
      <c r="AC36" s="49" t="str">
        <f t="shared" si="14"/>
        <v>count=2</v>
      </c>
      <c r="AD36" s="49" t="str">
        <f t="shared" si="14"/>
        <v>count=2</v>
      </c>
      <c r="AE36" s="49" t="str">
        <f t="shared" si="14"/>
        <v>count=2</v>
      </c>
      <c r="AF36" s="49" t="str">
        <f t="shared" si="14"/>
        <v>count=2</v>
      </c>
      <c r="AG36" s="49" t="str">
        <f t="shared" si="14"/>
        <v>count=2</v>
      </c>
      <c r="AH36" s="49" t="str">
        <f t="shared" si="14"/>
        <v>count=0</v>
      </c>
      <c r="AI36" s="49" t="str">
        <f t="shared" si="14"/>
        <v>count=0</v>
      </c>
      <c r="AJ36" s="49" t="str">
        <f t="shared" si="14"/>
        <v>count=0</v>
      </c>
      <c r="AK36" s="49" t="str">
        <f t="shared" si="14"/>
        <v>count=0</v>
      </c>
      <c r="AL36" s="49" t="str">
        <f t="shared" si="14"/>
        <v>count=0</v>
      </c>
      <c r="AM36" s="49" t="str">
        <f t="shared" si="14"/>
        <v>count=0</v>
      </c>
      <c r="AN36" s="49" t="str">
        <f t="shared" si="14"/>
        <v>count=0</v>
      </c>
      <c r="AO36" s="49" t="str">
        <f t="shared" si="14"/>
        <v>count=0</v>
      </c>
      <c r="AP36" s="49" t="str">
        <f t="shared" si="14"/>
        <v>count=0</v>
      </c>
      <c r="AQ36" s="49" t="str">
        <f t="shared" si="14"/>
        <v>count=2</v>
      </c>
      <c r="AR36" s="49" t="str">
        <f t="shared" ref="AR36:BW36" si="15">_xlfn.CONCAT("count=",COUNTIFS(AR34:AR35,"&lt;&gt;no_info",AR34:AR35,"&lt;&gt;NA",AR34:AR35,"&lt;&gt;count*",AR34:AR35,"&lt;&gt;ADD",AR34:AR35,"&lt;&gt;blank_data",AR34:AR35,"&lt;&gt;not_yet",AR34:AR35,"&lt;&gt;not_informed"))</f>
        <v>count=2</v>
      </c>
      <c r="AS36" s="49" t="str">
        <f t="shared" si="15"/>
        <v>count=2</v>
      </c>
      <c r="AT36" s="49" t="str">
        <f t="shared" si="15"/>
        <v>count=2</v>
      </c>
      <c r="AU36" s="49" t="str">
        <f t="shared" si="15"/>
        <v>count=0</v>
      </c>
      <c r="AV36" s="49" t="str">
        <f t="shared" si="15"/>
        <v>count=0</v>
      </c>
      <c r="AW36" s="49" t="str">
        <f t="shared" si="15"/>
        <v>count=0</v>
      </c>
      <c r="AX36" s="49" t="str">
        <f t="shared" si="15"/>
        <v>count=0</v>
      </c>
      <c r="AY36" s="49" t="str">
        <f t="shared" si="15"/>
        <v>count=0</v>
      </c>
      <c r="AZ36" s="49" t="str">
        <f t="shared" si="15"/>
        <v>count=0</v>
      </c>
      <c r="BA36" s="49" t="str">
        <f t="shared" si="15"/>
        <v>count=0</v>
      </c>
      <c r="BB36" s="49" t="str">
        <f t="shared" si="15"/>
        <v>count=2</v>
      </c>
      <c r="BC36" s="49" t="str">
        <f t="shared" si="15"/>
        <v>count=0</v>
      </c>
      <c r="BD36" s="49" t="str">
        <f t="shared" si="15"/>
        <v>count=2</v>
      </c>
      <c r="BE36" s="49" t="str">
        <f t="shared" si="15"/>
        <v>count=2</v>
      </c>
      <c r="BF36" s="49" t="str">
        <f t="shared" si="15"/>
        <v>count=0</v>
      </c>
      <c r="BG36" s="49" t="str">
        <f t="shared" si="15"/>
        <v>count=0</v>
      </c>
      <c r="BH36" s="49" t="str">
        <f t="shared" si="15"/>
        <v>count=2</v>
      </c>
      <c r="BI36" s="49" t="str">
        <f t="shared" si="15"/>
        <v>count=2</v>
      </c>
      <c r="BJ36" s="49" t="str">
        <f t="shared" si="15"/>
        <v>count=2</v>
      </c>
      <c r="BK36" s="49" t="str">
        <f t="shared" si="15"/>
        <v>count=2</v>
      </c>
      <c r="BL36" s="49" t="str">
        <f t="shared" si="15"/>
        <v>count=2</v>
      </c>
      <c r="BM36" s="49" t="str">
        <f t="shared" si="15"/>
        <v>count=2</v>
      </c>
      <c r="BN36" s="49" t="str">
        <f t="shared" si="15"/>
        <v>count=0</v>
      </c>
      <c r="BO36" s="49" t="str">
        <f t="shared" si="15"/>
        <v>count=0</v>
      </c>
      <c r="BP36" s="49" t="str">
        <f t="shared" si="15"/>
        <v>count=2</v>
      </c>
      <c r="BQ36" s="49" t="str">
        <f t="shared" si="15"/>
        <v>count=2</v>
      </c>
      <c r="BR36" s="49" t="str">
        <f t="shared" si="15"/>
        <v>count=0</v>
      </c>
      <c r="BS36" s="49" t="str">
        <f t="shared" si="15"/>
        <v>count=0</v>
      </c>
      <c r="BT36" s="49" t="str">
        <f t="shared" si="15"/>
        <v>count=0</v>
      </c>
      <c r="BU36" s="49" t="str">
        <f t="shared" si="15"/>
        <v>count=2</v>
      </c>
      <c r="BV36" s="49" t="str">
        <f t="shared" si="15"/>
        <v>count=2</v>
      </c>
      <c r="BW36" s="49" t="str">
        <f t="shared" si="15"/>
        <v>count=2</v>
      </c>
      <c r="BX36" s="49" t="str">
        <f t="shared" ref="BX36:DC36" si="16">_xlfn.CONCAT("count=",COUNTIFS(BX34:BX35,"&lt;&gt;no_info",BX34:BX35,"&lt;&gt;NA",BX34:BX35,"&lt;&gt;count*",BX34:BX35,"&lt;&gt;ADD",BX34:BX35,"&lt;&gt;blank_data",BX34:BX35,"&lt;&gt;not_yet",BX34:BX35,"&lt;&gt;not_informed"))</f>
        <v>count=0</v>
      </c>
      <c r="BY36" s="49" t="str">
        <f t="shared" si="16"/>
        <v>count=0</v>
      </c>
      <c r="BZ36" s="49" t="str">
        <f t="shared" si="16"/>
        <v>count=0</v>
      </c>
      <c r="CA36" s="49" t="str">
        <f t="shared" si="16"/>
        <v>count=0</v>
      </c>
      <c r="CB36" s="49" t="str">
        <f t="shared" si="16"/>
        <v>count=2</v>
      </c>
      <c r="CC36" s="49" t="str">
        <f t="shared" si="16"/>
        <v>count=0</v>
      </c>
      <c r="CD36" s="49" t="str">
        <f t="shared" si="16"/>
        <v>count=0</v>
      </c>
      <c r="CE36" s="49" t="str">
        <f t="shared" si="16"/>
        <v>count=0</v>
      </c>
      <c r="CF36" s="49" t="str">
        <f t="shared" si="16"/>
        <v>count=0</v>
      </c>
      <c r="CG36" s="60" t="str">
        <f t="shared" si="16"/>
        <v>count=2</v>
      </c>
      <c r="CH36" s="26" t="s">
        <v>129</v>
      </c>
      <c r="CI36" s="27" t="s">
        <v>1</v>
      </c>
    </row>
    <row r="37" spans="1:87">
      <c r="A37" s="47" t="s">
        <v>498</v>
      </c>
      <c r="B37" s="91" t="s">
        <v>439</v>
      </c>
      <c r="C37" s="38" t="s">
        <v>499</v>
      </c>
      <c r="D37" s="39" t="s">
        <v>127</v>
      </c>
      <c r="E37" s="732" t="s">
        <v>128</v>
      </c>
      <c r="F37" s="37" t="s">
        <v>129</v>
      </c>
      <c r="G37" s="37" t="s">
        <v>130</v>
      </c>
      <c r="H37" s="37" t="s">
        <v>129</v>
      </c>
      <c r="I37" s="46" t="s">
        <v>473</v>
      </c>
      <c r="J37" s="86" t="s">
        <v>474</v>
      </c>
      <c r="K37" s="87" t="s">
        <v>500</v>
      </c>
      <c r="L37" s="88" t="s">
        <v>440</v>
      </c>
      <c r="M37" s="88" t="s">
        <v>136</v>
      </c>
      <c r="N37" s="38" t="s">
        <v>501</v>
      </c>
      <c r="O37" s="37" t="s">
        <v>136</v>
      </c>
      <c r="P37" s="37" t="s">
        <v>136</v>
      </c>
      <c r="Q37" s="46" t="s">
        <v>340</v>
      </c>
      <c r="R37" s="46" t="s">
        <v>442</v>
      </c>
      <c r="S37" s="46" t="s">
        <v>502</v>
      </c>
      <c r="T37" s="37" t="s">
        <v>136</v>
      </c>
      <c r="U37" s="37" t="s">
        <v>136</v>
      </c>
      <c r="V37" s="46" t="s">
        <v>503</v>
      </c>
      <c r="W37" s="46" t="s">
        <v>504</v>
      </c>
      <c r="X37" s="46" t="s">
        <v>142</v>
      </c>
      <c r="Y37" s="46" t="s">
        <v>297</v>
      </c>
      <c r="Z37" s="46" t="s">
        <v>505</v>
      </c>
      <c r="AA37" s="46" t="s">
        <v>440</v>
      </c>
      <c r="AB37" s="46" t="s">
        <v>136</v>
      </c>
      <c r="AC37" s="46" t="s">
        <v>448</v>
      </c>
      <c r="AD37" s="46" t="s">
        <v>147</v>
      </c>
      <c r="AE37" s="46" t="s">
        <v>189</v>
      </c>
      <c r="AF37" s="46" t="s">
        <v>222</v>
      </c>
      <c r="AG37" s="46" t="s">
        <v>200</v>
      </c>
      <c r="AH37" s="46" t="s">
        <v>136</v>
      </c>
      <c r="AI37" s="46" t="s">
        <v>136</v>
      </c>
      <c r="AJ37" s="46" t="s">
        <v>136</v>
      </c>
      <c r="AK37" s="46" t="s">
        <v>136</v>
      </c>
      <c r="AL37" s="46" t="s">
        <v>136</v>
      </c>
      <c r="AM37" s="46" t="s">
        <v>136</v>
      </c>
      <c r="AN37" s="46" t="s">
        <v>136</v>
      </c>
      <c r="AO37" s="46" t="s">
        <v>136</v>
      </c>
      <c r="AP37" s="46" t="s">
        <v>136</v>
      </c>
      <c r="AQ37" s="46" t="s">
        <v>506</v>
      </c>
      <c r="AR37" s="46" t="s">
        <v>350</v>
      </c>
      <c r="AS37" s="46" t="s">
        <v>351</v>
      </c>
      <c r="AT37" s="46" t="s">
        <v>350</v>
      </c>
      <c r="AU37" s="46" t="s">
        <v>136</v>
      </c>
      <c r="AV37" s="46" t="s">
        <v>136</v>
      </c>
      <c r="AW37" s="46" t="s">
        <v>136</v>
      </c>
      <c r="AX37" s="46" t="s">
        <v>136</v>
      </c>
      <c r="AY37" s="46" t="s">
        <v>136</v>
      </c>
      <c r="AZ37" s="46" t="s">
        <v>136</v>
      </c>
      <c r="BA37" s="46" t="s">
        <v>136</v>
      </c>
      <c r="BB37" s="46" t="s">
        <v>450</v>
      </c>
      <c r="BC37" s="46" t="s">
        <v>136</v>
      </c>
      <c r="BD37" s="46" t="s">
        <v>507</v>
      </c>
      <c r="BE37" s="46" t="s">
        <v>297</v>
      </c>
      <c r="BF37" s="46" t="s">
        <v>136</v>
      </c>
      <c r="BG37" s="46" t="s">
        <v>136</v>
      </c>
      <c r="BH37" s="46" t="s">
        <v>508</v>
      </c>
      <c r="BI37" s="46" t="s">
        <v>161</v>
      </c>
      <c r="BJ37" s="46" t="s">
        <v>214</v>
      </c>
      <c r="BK37" s="46" t="s">
        <v>163</v>
      </c>
      <c r="BL37" s="46" t="s">
        <v>509</v>
      </c>
      <c r="BM37" s="46" t="s">
        <v>510</v>
      </c>
      <c r="BN37" s="46" t="s">
        <v>136</v>
      </c>
      <c r="BO37" s="46" t="s">
        <v>136</v>
      </c>
      <c r="BP37" s="46" t="s">
        <v>500</v>
      </c>
      <c r="BQ37" s="46" t="s">
        <v>168</v>
      </c>
      <c r="BR37" s="46" t="s">
        <v>136</v>
      </c>
      <c r="BS37" s="46" t="s">
        <v>136</v>
      </c>
      <c r="BT37" s="46" t="s">
        <v>136</v>
      </c>
      <c r="BU37" s="46" t="s">
        <v>511</v>
      </c>
      <c r="BV37" s="46" t="s">
        <v>512</v>
      </c>
      <c r="BW37" s="46" t="s">
        <v>513</v>
      </c>
      <c r="BX37" s="46" t="s">
        <v>136</v>
      </c>
      <c r="BY37" s="46" t="s">
        <v>136</v>
      </c>
      <c r="BZ37" s="46" t="s">
        <v>136</v>
      </c>
      <c r="CA37" s="46" t="s">
        <v>136</v>
      </c>
      <c r="CB37" s="46" t="s">
        <v>514</v>
      </c>
      <c r="CC37" s="46" t="s">
        <v>136</v>
      </c>
      <c r="CD37" s="46" t="s">
        <v>136</v>
      </c>
      <c r="CE37" s="46" t="s">
        <v>136</v>
      </c>
      <c r="CF37" s="46" t="s">
        <v>136</v>
      </c>
      <c r="CG37" s="47" t="s">
        <v>297</v>
      </c>
      <c r="CH37" s="62" t="str">
        <f>_xlfn.CONCAT("count=",COUNTIFS(M37:CG37,"&lt;&gt;no_info",M37:CG37,"&lt;&gt;NA",M37:CG37,"&lt;&gt;count*",M37:CG37,"&lt;&gt;ADD",M37:CG37,"&lt;&gt;blank_data",M37:CG37,"&lt;&gt;not_yet",M37:CG37,"&lt;&gt;not_informed"))</f>
        <v>count=35</v>
      </c>
      <c r="CI37" s="27" t="s">
        <v>1</v>
      </c>
    </row>
    <row r="38" spans="1:87">
      <c r="A38" s="60" t="s">
        <v>498</v>
      </c>
      <c r="B38" s="63" t="s">
        <v>461</v>
      </c>
      <c r="C38" s="50" t="s">
        <v>499</v>
      </c>
      <c r="D38" s="64" t="s">
        <v>127</v>
      </c>
      <c r="E38" s="734" t="s">
        <v>128</v>
      </c>
      <c r="F38" s="52" t="s">
        <v>129</v>
      </c>
      <c r="G38" s="52" t="s">
        <v>130</v>
      </c>
      <c r="H38" s="52" t="s">
        <v>129</v>
      </c>
      <c r="I38" s="49" t="s">
        <v>473</v>
      </c>
      <c r="J38" s="89" t="s">
        <v>474</v>
      </c>
      <c r="K38" s="90" t="s">
        <v>500</v>
      </c>
      <c r="L38" s="27" t="s">
        <v>440</v>
      </c>
      <c r="M38" s="27" t="s">
        <v>136</v>
      </c>
      <c r="N38" s="50" t="s">
        <v>515</v>
      </c>
      <c r="O38" s="52" t="s">
        <v>136</v>
      </c>
      <c r="P38" s="52" t="s">
        <v>136</v>
      </c>
      <c r="Q38" s="49" t="s">
        <v>340</v>
      </c>
      <c r="R38" s="49" t="s">
        <v>516</v>
      </c>
      <c r="S38" s="49" t="s">
        <v>517</v>
      </c>
      <c r="T38" s="52" t="s">
        <v>136</v>
      </c>
      <c r="U38" s="52" t="s">
        <v>136</v>
      </c>
      <c r="V38" s="49" t="s">
        <v>503</v>
      </c>
      <c r="W38" s="49" t="s">
        <v>504</v>
      </c>
      <c r="X38" s="49" t="s">
        <v>142</v>
      </c>
      <c r="Y38" s="49" t="s">
        <v>297</v>
      </c>
      <c r="Z38" s="49" t="s">
        <v>518</v>
      </c>
      <c r="AA38" s="49" t="s">
        <v>440</v>
      </c>
      <c r="AB38" s="49" t="s">
        <v>136</v>
      </c>
      <c r="AC38" s="49" t="s">
        <v>448</v>
      </c>
      <c r="AD38" s="49" t="s">
        <v>147</v>
      </c>
      <c r="AE38" s="49" t="s">
        <v>189</v>
      </c>
      <c r="AF38" s="49" t="s">
        <v>210</v>
      </c>
      <c r="AG38" s="49" t="s">
        <v>211</v>
      </c>
      <c r="AH38" s="49" t="s">
        <v>136</v>
      </c>
      <c r="AI38" s="49" t="s">
        <v>136</v>
      </c>
      <c r="AJ38" s="49" t="s">
        <v>136</v>
      </c>
      <c r="AK38" s="49" t="s">
        <v>136</v>
      </c>
      <c r="AL38" s="49" t="s">
        <v>136</v>
      </c>
      <c r="AM38" s="49" t="s">
        <v>136</v>
      </c>
      <c r="AN38" s="49" t="s">
        <v>136</v>
      </c>
      <c r="AO38" s="49" t="s">
        <v>136</v>
      </c>
      <c r="AP38" s="49" t="s">
        <v>136</v>
      </c>
      <c r="AQ38" s="49" t="s">
        <v>519</v>
      </c>
      <c r="AR38" s="49" t="s">
        <v>350</v>
      </c>
      <c r="AS38" s="49" t="s">
        <v>351</v>
      </c>
      <c r="AT38" s="49" t="s">
        <v>350</v>
      </c>
      <c r="AU38" s="49" t="s">
        <v>136</v>
      </c>
      <c r="AV38" s="49" t="s">
        <v>136</v>
      </c>
      <c r="AW38" s="49" t="s">
        <v>136</v>
      </c>
      <c r="AX38" s="49" t="s">
        <v>136</v>
      </c>
      <c r="AY38" s="49" t="s">
        <v>136</v>
      </c>
      <c r="AZ38" s="49" t="s">
        <v>136</v>
      </c>
      <c r="BA38" s="49" t="s">
        <v>136</v>
      </c>
      <c r="BB38" s="49" t="s">
        <v>450</v>
      </c>
      <c r="BC38" s="49" t="s">
        <v>136</v>
      </c>
      <c r="BD38" s="49" t="s">
        <v>507</v>
      </c>
      <c r="BE38" s="49" t="s">
        <v>297</v>
      </c>
      <c r="BF38" s="49" t="s">
        <v>136</v>
      </c>
      <c r="BG38" s="49" t="s">
        <v>136</v>
      </c>
      <c r="BH38" s="49" t="s">
        <v>520</v>
      </c>
      <c r="BI38" s="49" t="s">
        <v>357</v>
      </c>
      <c r="BJ38" s="49" t="s">
        <v>214</v>
      </c>
      <c r="BK38" s="49" t="s">
        <v>163</v>
      </c>
      <c r="BL38" s="49" t="s">
        <v>521</v>
      </c>
      <c r="BM38" s="49" t="s">
        <v>522</v>
      </c>
      <c r="BN38" s="49" t="s">
        <v>136</v>
      </c>
      <c r="BO38" s="49" t="s">
        <v>136</v>
      </c>
      <c r="BP38" s="49" t="s">
        <v>500</v>
      </c>
      <c r="BQ38" s="49" t="s">
        <v>168</v>
      </c>
      <c r="BR38" s="49" t="s">
        <v>136</v>
      </c>
      <c r="BS38" s="49" t="s">
        <v>136</v>
      </c>
      <c r="BT38" s="49" t="s">
        <v>136</v>
      </c>
      <c r="BU38" s="49" t="s">
        <v>523</v>
      </c>
      <c r="BV38" s="49" t="s">
        <v>512</v>
      </c>
      <c r="BW38" s="49" t="s">
        <v>513</v>
      </c>
      <c r="BX38" s="49" t="s">
        <v>136</v>
      </c>
      <c r="BY38" s="49" t="s">
        <v>136</v>
      </c>
      <c r="BZ38" s="49" t="s">
        <v>136</v>
      </c>
      <c r="CA38" s="49" t="s">
        <v>136</v>
      </c>
      <c r="CB38" s="49" t="s">
        <v>514</v>
      </c>
      <c r="CC38" s="49" t="s">
        <v>136</v>
      </c>
      <c r="CD38" s="49" t="s">
        <v>136</v>
      </c>
      <c r="CE38" s="49" t="s">
        <v>136</v>
      </c>
      <c r="CF38" s="49" t="s">
        <v>136</v>
      </c>
      <c r="CG38" s="60" t="s">
        <v>297</v>
      </c>
      <c r="CH38" s="26" t="str">
        <f>_xlfn.CONCAT("count=",COUNTIFS(M38:CG38,"&lt;&gt;no_info",M38:CG38,"&lt;&gt;NA",M38:CG38,"&lt;&gt;count*",M38:CG38,"&lt;&gt;ADD",M38:CG38,"&lt;&gt;blank_data",M38:CG38,"&lt;&gt;not_yet",M38:CG38,"&lt;&gt;not_informed"))</f>
        <v>count=35</v>
      </c>
      <c r="CI38" s="27" t="s">
        <v>1</v>
      </c>
    </row>
    <row r="39" spans="1:87">
      <c r="A39" s="68" t="s">
        <v>498</v>
      </c>
      <c r="B39" s="71" t="s">
        <v>129</v>
      </c>
      <c r="C39" s="92" t="s">
        <v>499</v>
      </c>
      <c r="D39" s="79" t="s">
        <v>127</v>
      </c>
      <c r="E39" s="736" t="s">
        <v>128</v>
      </c>
      <c r="F39" s="71" t="s">
        <v>129</v>
      </c>
      <c r="G39" s="71" t="s">
        <v>130</v>
      </c>
      <c r="H39" s="71" t="s">
        <v>129</v>
      </c>
      <c r="I39" s="71" t="s">
        <v>131</v>
      </c>
      <c r="J39" s="93" t="s">
        <v>474</v>
      </c>
      <c r="K39" s="94" t="s">
        <v>500</v>
      </c>
      <c r="L39" s="74" t="str">
        <f t="shared" ref="L39:AQ39" si="17">_xlfn.CONCAT("count=",COUNTIFS(L37:L38,"&lt;&gt;no_info",L37:L38,"&lt;&gt;NA",L37:L38,"&lt;&gt;count*",L37:L38,"&lt;&gt;ADD",L37:L38,"&lt;&gt;blank_data",L37:L38,"&lt;&gt;not_yet",L37:L38,"&lt;&gt;not_informed"))</f>
        <v>count=2</v>
      </c>
      <c r="M39" s="74" t="str">
        <f t="shared" si="17"/>
        <v>count=0</v>
      </c>
      <c r="N39" s="75" t="str">
        <f t="shared" si="17"/>
        <v>count=2</v>
      </c>
      <c r="O39" s="69" t="str">
        <f t="shared" si="17"/>
        <v>count=0</v>
      </c>
      <c r="P39" s="69" t="str">
        <f t="shared" si="17"/>
        <v>count=0</v>
      </c>
      <c r="Q39" s="69" t="str">
        <f t="shared" si="17"/>
        <v>count=2</v>
      </c>
      <c r="R39" s="69" t="str">
        <f t="shared" si="17"/>
        <v>count=2</v>
      </c>
      <c r="S39" s="69" t="str">
        <f t="shared" si="17"/>
        <v>count=2</v>
      </c>
      <c r="T39" s="69" t="str">
        <f t="shared" si="17"/>
        <v>count=0</v>
      </c>
      <c r="U39" s="69" t="str">
        <f t="shared" si="17"/>
        <v>count=0</v>
      </c>
      <c r="V39" s="69" t="str">
        <f t="shared" si="17"/>
        <v>count=2</v>
      </c>
      <c r="W39" s="69" t="str">
        <f t="shared" si="17"/>
        <v>count=2</v>
      </c>
      <c r="X39" s="69" t="str">
        <f t="shared" si="17"/>
        <v>count=2</v>
      </c>
      <c r="Y39" s="69" t="str">
        <f t="shared" si="17"/>
        <v>count=2</v>
      </c>
      <c r="Z39" s="69" t="str">
        <f t="shared" si="17"/>
        <v>count=2</v>
      </c>
      <c r="AA39" s="69" t="str">
        <f t="shared" si="17"/>
        <v>count=2</v>
      </c>
      <c r="AB39" s="69" t="str">
        <f t="shared" si="17"/>
        <v>count=0</v>
      </c>
      <c r="AC39" s="69" t="str">
        <f t="shared" si="17"/>
        <v>count=2</v>
      </c>
      <c r="AD39" s="69" t="str">
        <f t="shared" si="17"/>
        <v>count=2</v>
      </c>
      <c r="AE39" s="69" t="str">
        <f t="shared" si="17"/>
        <v>count=2</v>
      </c>
      <c r="AF39" s="69" t="str">
        <f t="shared" si="17"/>
        <v>count=2</v>
      </c>
      <c r="AG39" s="69" t="str">
        <f t="shared" si="17"/>
        <v>count=2</v>
      </c>
      <c r="AH39" s="69" t="str">
        <f t="shared" si="17"/>
        <v>count=0</v>
      </c>
      <c r="AI39" s="69" t="str">
        <f t="shared" si="17"/>
        <v>count=0</v>
      </c>
      <c r="AJ39" s="69" t="str">
        <f t="shared" si="17"/>
        <v>count=0</v>
      </c>
      <c r="AK39" s="69" t="str">
        <f t="shared" si="17"/>
        <v>count=0</v>
      </c>
      <c r="AL39" s="69" t="str">
        <f t="shared" si="17"/>
        <v>count=0</v>
      </c>
      <c r="AM39" s="69" t="str">
        <f t="shared" si="17"/>
        <v>count=0</v>
      </c>
      <c r="AN39" s="69" t="str">
        <f t="shared" si="17"/>
        <v>count=0</v>
      </c>
      <c r="AO39" s="69" t="str">
        <f t="shared" si="17"/>
        <v>count=0</v>
      </c>
      <c r="AP39" s="69" t="str">
        <f t="shared" si="17"/>
        <v>count=0</v>
      </c>
      <c r="AQ39" s="69" t="str">
        <f t="shared" si="17"/>
        <v>count=2</v>
      </c>
      <c r="AR39" s="69" t="str">
        <f t="shared" ref="AR39:BW39" si="18">_xlfn.CONCAT("count=",COUNTIFS(AR37:AR38,"&lt;&gt;no_info",AR37:AR38,"&lt;&gt;NA",AR37:AR38,"&lt;&gt;count*",AR37:AR38,"&lt;&gt;ADD",AR37:AR38,"&lt;&gt;blank_data",AR37:AR38,"&lt;&gt;not_yet",AR37:AR38,"&lt;&gt;not_informed"))</f>
        <v>count=2</v>
      </c>
      <c r="AS39" s="69" t="str">
        <f t="shared" si="18"/>
        <v>count=2</v>
      </c>
      <c r="AT39" s="69" t="str">
        <f t="shared" si="18"/>
        <v>count=2</v>
      </c>
      <c r="AU39" s="69" t="str">
        <f t="shared" si="18"/>
        <v>count=0</v>
      </c>
      <c r="AV39" s="69" t="str">
        <f t="shared" si="18"/>
        <v>count=0</v>
      </c>
      <c r="AW39" s="69" t="str">
        <f t="shared" si="18"/>
        <v>count=0</v>
      </c>
      <c r="AX39" s="69" t="str">
        <f t="shared" si="18"/>
        <v>count=0</v>
      </c>
      <c r="AY39" s="69" t="str">
        <f t="shared" si="18"/>
        <v>count=0</v>
      </c>
      <c r="AZ39" s="69" t="str">
        <f t="shared" si="18"/>
        <v>count=0</v>
      </c>
      <c r="BA39" s="69" t="str">
        <f t="shared" si="18"/>
        <v>count=0</v>
      </c>
      <c r="BB39" s="69" t="str">
        <f t="shared" si="18"/>
        <v>count=2</v>
      </c>
      <c r="BC39" s="69" t="str">
        <f t="shared" si="18"/>
        <v>count=0</v>
      </c>
      <c r="BD39" s="69" t="str">
        <f t="shared" si="18"/>
        <v>count=2</v>
      </c>
      <c r="BE39" s="69" t="str">
        <f t="shared" si="18"/>
        <v>count=2</v>
      </c>
      <c r="BF39" s="69" t="str">
        <f t="shared" si="18"/>
        <v>count=0</v>
      </c>
      <c r="BG39" s="69" t="str">
        <f t="shared" si="18"/>
        <v>count=0</v>
      </c>
      <c r="BH39" s="69" t="str">
        <f t="shared" si="18"/>
        <v>count=2</v>
      </c>
      <c r="BI39" s="69" t="str">
        <f t="shared" si="18"/>
        <v>count=2</v>
      </c>
      <c r="BJ39" s="69" t="str">
        <f t="shared" si="18"/>
        <v>count=2</v>
      </c>
      <c r="BK39" s="69" t="str">
        <f t="shared" si="18"/>
        <v>count=2</v>
      </c>
      <c r="BL39" s="69" t="str">
        <f t="shared" si="18"/>
        <v>count=2</v>
      </c>
      <c r="BM39" s="69" t="str">
        <f t="shared" si="18"/>
        <v>count=2</v>
      </c>
      <c r="BN39" s="69" t="str">
        <f t="shared" si="18"/>
        <v>count=0</v>
      </c>
      <c r="BO39" s="69" t="str">
        <f t="shared" si="18"/>
        <v>count=0</v>
      </c>
      <c r="BP39" s="69" t="str">
        <f t="shared" si="18"/>
        <v>count=2</v>
      </c>
      <c r="BQ39" s="69" t="str">
        <f t="shared" si="18"/>
        <v>count=2</v>
      </c>
      <c r="BR39" s="69" t="str">
        <f t="shared" si="18"/>
        <v>count=0</v>
      </c>
      <c r="BS39" s="69" t="str">
        <f t="shared" si="18"/>
        <v>count=0</v>
      </c>
      <c r="BT39" s="69" t="str">
        <f t="shared" si="18"/>
        <v>count=0</v>
      </c>
      <c r="BU39" s="69" t="str">
        <f t="shared" si="18"/>
        <v>count=2</v>
      </c>
      <c r="BV39" s="69" t="str">
        <f t="shared" si="18"/>
        <v>count=2</v>
      </c>
      <c r="BW39" s="69" t="str">
        <f t="shared" si="18"/>
        <v>count=2</v>
      </c>
      <c r="BX39" s="69" t="str">
        <f t="shared" ref="BX39:DC39" si="19">_xlfn.CONCAT("count=",COUNTIFS(BX37:BX38,"&lt;&gt;no_info",BX37:BX38,"&lt;&gt;NA",BX37:BX38,"&lt;&gt;count*",BX37:BX38,"&lt;&gt;ADD",BX37:BX38,"&lt;&gt;blank_data",BX37:BX38,"&lt;&gt;not_yet",BX37:BX38,"&lt;&gt;not_informed"))</f>
        <v>count=0</v>
      </c>
      <c r="BY39" s="69" t="str">
        <f t="shared" si="19"/>
        <v>count=0</v>
      </c>
      <c r="BZ39" s="69" t="str">
        <f t="shared" si="19"/>
        <v>count=0</v>
      </c>
      <c r="CA39" s="69" t="str">
        <f t="shared" si="19"/>
        <v>count=0</v>
      </c>
      <c r="CB39" s="69" t="str">
        <f t="shared" si="19"/>
        <v>count=2</v>
      </c>
      <c r="CC39" s="69" t="str">
        <f t="shared" si="19"/>
        <v>count=0</v>
      </c>
      <c r="CD39" s="69" t="str">
        <f t="shared" si="19"/>
        <v>count=0</v>
      </c>
      <c r="CE39" s="69" t="str">
        <f t="shared" si="19"/>
        <v>count=0</v>
      </c>
      <c r="CF39" s="69" t="str">
        <f t="shared" si="19"/>
        <v>count=0</v>
      </c>
      <c r="CG39" s="76" t="str">
        <f t="shared" si="19"/>
        <v>count=2</v>
      </c>
      <c r="CH39" s="75" t="s">
        <v>129</v>
      </c>
      <c r="CI39" s="27" t="s">
        <v>1</v>
      </c>
    </row>
    <row r="40" spans="1:87">
      <c r="A40" s="47" t="s">
        <v>524</v>
      </c>
      <c r="B40" s="37" t="s">
        <v>439</v>
      </c>
      <c r="C40" s="50" t="s">
        <v>525</v>
      </c>
      <c r="D40" s="39" t="s">
        <v>127</v>
      </c>
      <c r="E40" s="732" t="s">
        <v>128</v>
      </c>
      <c r="F40" s="37" t="s">
        <v>129</v>
      </c>
      <c r="G40" s="37" t="s">
        <v>130</v>
      </c>
      <c r="H40" s="37" t="s">
        <v>129</v>
      </c>
      <c r="I40" s="46" t="s">
        <v>473</v>
      </c>
      <c r="J40" s="86" t="s">
        <v>474</v>
      </c>
      <c r="K40" s="87" t="s">
        <v>526</v>
      </c>
      <c r="L40" s="88" t="s">
        <v>440</v>
      </c>
      <c r="M40" s="88" t="s">
        <v>136</v>
      </c>
      <c r="N40" s="38" t="s">
        <v>527</v>
      </c>
      <c r="O40" s="46" t="s">
        <v>136</v>
      </c>
      <c r="P40" s="46" t="s">
        <v>136</v>
      </c>
      <c r="Q40" s="46" t="s">
        <v>340</v>
      </c>
      <c r="R40" s="46" t="s">
        <v>442</v>
      </c>
      <c r="S40" s="46" t="s">
        <v>528</v>
      </c>
      <c r="T40" s="46" t="s">
        <v>136</v>
      </c>
      <c r="U40" s="46" t="s">
        <v>136</v>
      </c>
      <c r="V40" s="46" t="s">
        <v>529</v>
      </c>
      <c r="W40" s="46" t="s">
        <v>530</v>
      </c>
      <c r="X40" s="46" t="s">
        <v>142</v>
      </c>
      <c r="Y40" s="46" t="s">
        <v>452</v>
      </c>
      <c r="Z40" s="46" t="s">
        <v>531</v>
      </c>
      <c r="AA40" s="46" t="s">
        <v>440</v>
      </c>
      <c r="AB40" s="46" t="s">
        <v>136</v>
      </c>
      <c r="AC40" s="46" t="s">
        <v>448</v>
      </c>
      <c r="AD40" s="46" t="s">
        <v>147</v>
      </c>
      <c r="AE40" s="46" t="s">
        <v>189</v>
      </c>
      <c r="AF40" s="46" t="s">
        <v>210</v>
      </c>
      <c r="AG40" s="46" t="s">
        <v>211</v>
      </c>
      <c r="AH40" s="46" t="s">
        <v>136</v>
      </c>
      <c r="AI40" s="46" t="s">
        <v>136</v>
      </c>
      <c r="AJ40" s="46" t="s">
        <v>136</v>
      </c>
      <c r="AK40" s="46" t="s">
        <v>136</v>
      </c>
      <c r="AL40" s="46" t="s">
        <v>136</v>
      </c>
      <c r="AM40" s="46" t="s">
        <v>136</v>
      </c>
      <c r="AN40" s="46" t="s">
        <v>136</v>
      </c>
      <c r="AO40" s="46" t="s">
        <v>136</v>
      </c>
      <c r="AP40" s="46" t="s">
        <v>136</v>
      </c>
      <c r="AQ40" s="46" t="s">
        <v>532</v>
      </c>
      <c r="AR40" s="46" t="s">
        <v>350</v>
      </c>
      <c r="AS40" s="46" t="s">
        <v>351</v>
      </c>
      <c r="AT40" s="46" t="s">
        <v>350</v>
      </c>
      <c r="AU40" s="46" t="s">
        <v>136</v>
      </c>
      <c r="AV40" s="46" t="s">
        <v>136</v>
      </c>
      <c r="AW40" s="46" t="s">
        <v>136</v>
      </c>
      <c r="AX40" s="46" t="s">
        <v>136</v>
      </c>
      <c r="AY40" s="46" t="s">
        <v>136</v>
      </c>
      <c r="AZ40" s="46" t="s">
        <v>136</v>
      </c>
      <c r="BA40" s="46" t="s">
        <v>136</v>
      </c>
      <c r="BB40" s="46" t="s">
        <v>450</v>
      </c>
      <c r="BC40" s="46" t="s">
        <v>136</v>
      </c>
      <c r="BD40" s="46" t="s">
        <v>533</v>
      </c>
      <c r="BE40" s="46" t="s">
        <v>534</v>
      </c>
      <c r="BF40" s="46" t="s">
        <v>136</v>
      </c>
      <c r="BG40" s="46" t="s">
        <v>136</v>
      </c>
      <c r="BH40" s="46" t="s">
        <v>535</v>
      </c>
      <c r="BI40" s="46" t="s">
        <v>161</v>
      </c>
      <c r="BJ40" s="46" t="s">
        <v>214</v>
      </c>
      <c r="BK40" s="46" t="s">
        <v>163</v>
      </c>
      <c r="BL40" s="46" t="s">
        <v>536</v>
      </c>
      <c r="BM40" s="46" t="s">
        <v>537</v>
      </c>
      <c r="BN40" s="46" t="s">
        <v>136</v>
      </c>
      <c r="BO40" s="46" t="s">
        <v>136</v>
      </c>
      <c r="BP40" s="46" t="s">
        <v>526</v>
      </c>
      <c r="BQ40" s="46" t="s">
        <v>168</v>
      </c>
      <c r="BR40" s="46" t="s">
        <v>136</v>
      </c>
      <c r="BS40" s="46" t="s">
        <v>136</v>
      </c>
      <c r="BT40" s="46" t="s">
        <v>136</v>
      </c>
      <c r="BU40" s="46" t="s">
        <v>511</v>
      </c>
      <c r="BV40" s="46" t="s">
        <v>538</v>
      </c>
      <c r="BW40" s="46" t="s">
        <v>526</v>
      </c>
      <c r="BX40" s="46" t="s">
        <v>136</v>
      </c>
      <c r="BY40" s="46" t="s">
        <v>136</v>
      </c>
      <c r="BZ40" s="46" t="s">
        <v>136</v>
      </c>
      <c r="CA40" s="46" t="s">
        <v>136</v>
      </c>
      <c r="CB40" s="46" t="s">
        <v>539</v>
      </c>
      <c r="CC40" s="46" t="s">
        <v>136</v>
      </c>
      <c r="CD40" s="46" t="s">
        <v>136</v>
      </c>
      <c r="CE40" s="46" t="s">
        <v>136</v>
      </c>
      <c r="CF40" s="46" t="s">
        <v>136</v>
      </c>
      <c r="CG40" s="47" t="s">
        <v>460</v>
      </c>
      <c r="CH40" s="62" t="str">
        <f>_xlfn.CONCAT("count=",COUNTIFS(M40:CG40,"&lt;&gt;no_info",M40:CG40,"&lt;&gt;NA",M40:CG40,"&lt;&gt;count*",M40:CG40,"&lt;&gt;ADD",M40:CG40,"&lt;&gt;blank_data",M40:CG40,"&lt;&gt;not_yet",M40:CG40,"&lt;&gt;not_informed"))</f>
        <v>count=35</v>
      </c>
      <c r="CI40" s="27" t="s">
        <v>1</v>
      </c>
    </row>
    <row r="41" spans="1:87">
      <c r="A41" s="60" t="s">
        <v>524</v>
      </c>
      <c r="B41" s="52" t="s">
        <v>461</v>
      </c>
      <c r="C41" s="50" t="s">
        <v>525</v>
      </c>
      <c r="D41" s="64" t="s">
        <v>127</v>
      </c>
      <c r="E41" s="734" t="s">
        <v>128</v>
      </c>
      <c r="F41" s="52" t="s">
        <v>129</v>
      </c>
      <c r="G41" s="52" t="s">
        <v>130</v>
      </c>
      <c r="H41" s="52" t="s">
        <v>129</v>
      </c>
      <c r="I41" s="49" t="s">
        <v>473</v>
      </c>
      <c r="J41" s="89" t="s">
        <v>474</v>
      </c>
      <c r="K41" s="90" t="s">
        <v>526</v>
      </c>
      <c r="L41" s="27" t="s">
        <v>440</v>
      </c>
      <c r="M41" s="27" t="s">
        <v>136</v>
      </c>
      <c r="N41" s="50" t="s">
        <v>540</v>
      </c>
      <c r="O41" s="49" t="s">
        <v>136</v>
      </c>
      <c r="P41" s="49" t="s">
        <v>136</v>
      </c>
      <c r="Q41" s="49" t="s">
        <v>340</v>
      </c>
      <c r="R41" s="49" t="s">
        <v>541</v>
      </c>
      <c r="S41" s="49" t="s">
        <v>542</v>
      </c>
      <c r="T41" s="49" t="s">
        <v>136</v>
      </c>
      <c r="U41" s="49" t="s">
        <v>136</v>
      </c>
      <c r="V41" s="49" t="s">
        <v>529</v>
      </c>
      <c r="W41" s="49" t="s">
        <v>530</v>
      </c>
      <c r="X41" s="49" t="s">
        <v>142</v>
      </c>
      <c r="Y41" s="49" t="s">
        <v>452</v>
      </c>
      <c r="Z41" s="49" t="s">
        <v>543</v>
      </c>
      <c r="AA41" s="49" t="s">
        <v>440</v>
      </c>
      <c r="AB41" s="49" t="s">
        <v>136</v>
      </c>
      <c r="AC41" s="49" t="s">
        <v>448</v>
      </c>
      <c r="AD41" s="49" t="s">
        <v>147</v>
      </c>
      <c r="AE41" s="49" t="s">
        <v>148</v>
      </c>
      <c r="AF41" s="49" t="s">
        <v>222</v>
      </c>
      <c r="AG41" s="49" t="s">
        <v>223</v>
      </c>
      <c r="AH41" s="49" t="s">
        <v>136</v>
      </c>
      <c r="AI41" s="49" t="s">
        <v>136</v>
      </c>
      <c r="AJ41" s="49" t="s">
        <v>136</v>
      </c>
      <c r="AK41" s="49" t="s">
        <v>136</v>
      </c>
      <c r="AL41" s="49" t="s">
        <v>136</v>
      </c>
      <c r="AM41" s="49" t="s">
        <v>136</v>
      </c>
      <c r="AN41" s="49" t="s">
        <v>136</v>
      </c>
      <c r="AO41" s="49" t="s">
        <v>136</v>
      </c>
      <c r="AP41" s="49" t="s">
        <v>136</v>
      </c>
      <c r="AQ41" s="49" t="s">
        <v>544</v>
      </c>
      <c r="AR41" s="49" t="s">
        <v>350</v>
      </c>
      <c r="AS41" s="49" t="s">
        <v>351</v>
      </c>
      <c r="AT41" s="49" t="s">
        <v>350</v>
      </c>
      <c r="AU41" s="49" t="s">
        <v>136</v>
      </c>
      <c r="AV41" s="49" t="s">
        <v>136</v>
      </c>
      <c r="AW41" s="49" t="s">
        <v>136</v>
      </c>
      <c r="AX41" s="49" t="s">
        <v>136</v>
      </c>
      <c r="AY41" s="49" t="s">
        <v>136</v>
      </c>
      <c r="AZ41" s="49" t="s">
        <v>136</v>
      </c>
      <c r="BA41" s="49" t="s">
        <v>136</v>
      </c>
      <c r="BB41" s="49" t="s">
        <v>450</v>
      </c>
      <c r="BC41" s="49" t="s">
        <v>136</v>
      </c>
      <c r="BD41" s="49" t="s">
        <v>533</v>
      </c>
      <c r="BE41" s="49" t="s">
        <v>534</v>
      </c>
      <c r="BF41" s="49" t="s">
        <v>136</v>
      </c>
      <c r="BG41" s="49" t="s">
        <v>136</v>
      </c>
      <c r="BH41" s="49" t="s">
        <v>545</v>
      </c>
      <c r="BI41" s="49" t="s">
        <v>357</v>
      </c>
      <c r="BJ41" s="49" t="s">
        <v>214</v>
      </c>
      <c r="BK41" s="49" t="s">
        <v>163</v>
      </c>
      <c r="BL41" s="49" t="s">
        <v>546</v>
      </c>
      <c r="BM41" s="49" t="s">
        <v>547</v>
      </c>
      <c r="BN41" s="49" t="s">
        <v>136</v>
      </c>
      <c r="BO41" s="49" t="s">
        <v>136</v>
      </c>
      <c r="BP41" s="49" t="s">
        <v>526</v>
      </c>
      <c r="BQ41" s="49" t="s">
        <v>168</v>
      </c>
      <c r="BR41" s="49" t="s">
        <v>136</v>
      </c>
      <c r="BS41" s="49" t="s">
        <v>136</v>
      </c>
      <c r="BT41" s="49" t="s">
        <v>136</v>
      </c>
      <c r="BU41" s="49" t="s">
        <v>548</v>
      </c>
      <c r="BV41" s="49" t="s">
        <v>538</v>
      </c>
      <c r="BW41" s="49" t="s">
        <v>526</v>
      </c>
      <c r="BX41" s="49" t="s">
        <v>136</v>
      </c>
      <c r="BY41" s="49" t="s">
        <v>136</v>
      </c>
      <c r="BZ41" s="49" t="s">
        <v>136</v>
      </c>
      <c r="CA41" s="49" t="s">
        <v>136</v>
      </c>
      <c r="CB41" s="49" t="s">
        <v>539</v>
      </c>
      <c r="CC41" s="49" t="s">
        <v>136</v>
      </c>
      <c r="CD41" s="49" t="s">
        <v>136</v>
      </c>
      <c r="CE41" s="49" t="s">
        <v>136</v>
      </c>
      <c r="CF41" s="49" t="s">
        <v>136</v>
      </c>
      <c r="CG41" s="60" t="s">
        <v>460</v>
      </c>
      <c r="CH41" s="26" t="str">
        <f>_xlfn.CONCAT("count=",COUNTIFS(M41:CG41,"&lt;&gt;no_info",M41:CG41,"&lt;&gt;NA",M41:CG41,"&lt;&gt;count*",M41:CG41,"&lt;&gt;ADD",M41:CG41,"&lt;&gt;blank_data",M41:CG41,"&lt;&gt;not_yet",M41:CG41,"&lt;&gt;not_informed"))</f>
        <v>count=35</v>
      </c>
      <c r="CI41" s="27" t="s">
        <v>1</v>
      </c>
    </row>
    <row r="42" spans="1:87">
      <c r="A42" s="68" t="s">
        <v>524</v>
      </c>
      <c r="B42" s="71" t="s">
        <v>129</v>
      </c>
      <c r="C42" s="50" t="s">
        <v>525</v>
      </c>
      <c r="D42" s="79" t="s">
        <v>127</v>
      </c>
      <c r="E42" s="736" t="s">
        <v>128</v>
      </c>
      <c r="F42" s="71" t="s">
        <v>129</v>
      </c>
      <c r="G42" s="71" t="s">
        <v>130</v>
      </c>
      <c r="H42" s="71" t="s">
        <v>129</v>
      </c>
      <c r="I42" s="71" t="s">
        <v>131</v>
      </c>
      <c r="J42" s="81" t="s">
        <v>132</v>
      </c>
      <c r="K42" s="94" t="s">
        <v>526</v>
      </c>
      <c r="L42" s="74" t="str">
        <f t="shared" ref="L42:AQ42" si="20">_xlfn.CONCAT("count=",COUNTIFS(L40:L41,"&lt;&gt;no_info",L40:L41,"&lt;&gt;NA",L40:L41,"&lt;&gt;count*",L40:L41,"&lt;&gt;ADD",L40:L41,"&lt;&gt;blank_data",L40:L41,"&lt;&gt;not_yet",L40:L41,"&lt;&gt;not_informed"))</f>
        <v>count=2</v>
      </c>
      <c r="M42" s="74" t="str">
        <f t="shared" si="20"/>
        <v>count=0</v>
      </c>
      <c r="N42" s="75" t="str">
        <f t="shared" si="20"/>
        <v>count=2</v>
      </c>
      <c r="O42" s="69" t="str">
        <f t="shared" si="20"/>
        <v>count=0</v>
      </c>
      <c r="P42" s="69" t="str">
        <f t="shared" si="20"/>
        <v>count=0</v>
      </c>
      <c r="Q42" s="69" t="str">
        <f t="shared" si="20"/>
        <v>count=2</v>
      </c>
      <c r="R42" s="69" t="str">
        <f t="shared" si="20"/>
        <v>count=2</v>
      </c>
      <c r="S42" s="69" t="str">
        <f t="shared" si="20"/>
        <v>count=2</v>
      </c>
      <c r="T42" s="69" t="str">
        <f t="shared" si="20"/>
        <v>count=0</v>
      </c>
      <c r="U42" s="69" t="str">
        <f t="shared" si="20"/>
        <v>count=0</v>
      </c>
      <c r="V42" s="69" t="str">
        <f t="shared" si="20"/>
        <v>count=2</v>
      </c>
      <c r="W42" s="69" t="str">
        <f t="shared" si="20"/>
        <v>count=2</v>
      </c>
      <c r="X42" s="69" t="str">
        <f t="shared" si="20"/>
        <v>count=2</v>
      </c>
      <c r="Y42" s="69" t="str">
        <f t="shared" si="20"/>
        <v>count=2</v>
      </c>
      <c r="Z42" s="69" t="str">
        <f t="shared" si="20"/>
        <v>count=2</v>
      </c>
      <c r="AA42" s="69" t="str">
        <f t="shared" si="20"/>
        <v>count=2</v>
      </c>
      <c r="AB42" s="69" t="str">
        <f t="shared" si="20"/>
        <v>count=0</v>
      </c>
      <c r="AC42" s="69" t="str">
        <f t="shared" si="20"/>
        <v>count=2</v>
      </c>
      <c r="AD42" s="69" t="str">
        <f t="shared" si="20"/>
        <v>count=2</v>
      </c>
      <c r="AE42" s="69" t="str">
        <f t="shared" si="20"/>
        <v>count=2</v>
      </c>
      <c r="AF42" s="69" t="str">
        <f t="shared" si="20"/>
        <v>count=2</v>
      </c>
      <c r="AG42" s="69" t="str">
        <f t="shared" si="20"/>
        <v>count=2</v>
      </c>
      <c r="AH42" s="69" t="str">
        <f t="shared" si="20"/>
        <v>count=0</v>
      </c>
      <c r="AI42" s="69" t="str">
        <f t="shared" si="20"/>
        <v>count=0</v>
      </c>
      <c r="AJ42" s="69" t="str">
        <f t="shared" si="20"/>
        <v>count=0</v>
      </c>
      <c r="AK42" s="69" t="str">
        <f t="shared" si="20"/>
        <v>count=0</v>
      </c>
      <c r="AL42" s="69" t="str">
        <f t="shared" si="20"/>
        <v>count=0</v>
      </c>
      <c r="AM42" s="69" t="str">
        <f t="shared" si="20"/>
        <v>count=0</v>
      </c>
      <c r="AN42" s="69" t="str">
        <f t="shared" si="20"/>
        <v>count=0</v>
      </c>
      <c r="AO42" s="69" t="str">
        <f t="shared" si="20"/>
        <v>count=0</v>
      </c>
      <c r="AP42" s="69" t="str">
        <f t="shared" si="20"/>
        <v>count=0</v>
      </c>
      <c r="AQ42" s="69" t="str">
        <f t="shared" si="20"/>
        <v>count=2</v>
      </c>
      <c r="AR42" s="69" t="str">
        <f t="shared" ref="AR42:BW42" si="21">_xlfn.CONCAT("count=",COUNTIFS(AR40:AR41,"&lt;&gt;no_info",AR40:AR41,"&lt;&gt;NA",AR40:AR41,"&lt;&gt;count*",AR40:AR41,"&lt;&gt;ADD",AR40:AR41,"&lt;&gt;blank_data",AR40:AR41,"&lt;&gt;not_yet",AR40:AR41,"&lt;&gt;not_informed"))</f>
        <v>count=2</v>
      </c>
      <c r="AS42" s="69" t="str">
        <f t="shared" si="21"/>
        <v>count=2</v>
      </c>
      <c r="AT42" s="69" t="str">
        <f t="shared" si="21"/>
        <v>count=2</v>
      </c>
      <c r="AU42" s="69" t="str">
        <f t="shared" si="21"/>
        <v>count=0</v>
      </c>
      <c r="AV42" s="69" t="str">
        <f t="shared" si="21"/>
        <v>count=0</v>
      </c>
      <c r="AW42" s="69" t="str">
        <f t="shared" si="21"/>
        <v>count=0</v>
      </c>
      <c r="AX42" s="69" t="str">
        <f t="shared" si="21"/>
        <v>count=0</v>
      </c>
      <c r="AY42" s="69" t="str">
        <f t="shared" si="21"/>
        <v>count=0</v>
      </c>
      <c r="AZ42" s="69" t="str">
        <f t="shared" si="21"/>
        <v>count=0</v>
      </c>
      <c r="BA42" s="69" t="str">
        <f t="shared" si="21"/>
        <v>count=0</v>
      </c>
      <c r="BB42" s="69" t="str">
        <f t="shared" si="21"/>
        <v>count=2</v>
      </c>
      <c r="BC42" s="69" t="str">
        <f t="shared" si="21"/>
        <v>count=0</v>
      </c>
      <c r="BD42" s="69" t="str">
        <f t="shared" si="21"/>
        <v>count=2</v>
      </c>
      <c r="BE42" s="69" t="str">
        <f t="shared" si="21"/>
        <v>count=2</v>
      </c>
      <c r="BF42" s="69" t="str">
        <f t="shared" si="21"/>
        <v>count=0</v>
      </c>
      <c r="BG42" s="69" t="str">
        <f t="shared" si="21"/>
        <v>count=0</v>
      </c>
      <c r="BH42" s="69" t="str">
        <f t="shared" si="21"/>
        <v>count=2</v>
      </c>
      <c r="BI42" s="69" t="str">
        <f t="shared" si="21"/>
        <v>count=2</v>
      </c>
      <c r="BJ42" s="69" t="str">
        <f t="shared" si="21"/>
        <v>count=2</v>
      </c>
      <c r="BK42" s="69" t="str">
        <f t="shared" si="21"/>
        <v>count=2</v>
      </c>
      <c r="BL42" s="69" t="str">
        <f t="shared" si="21"/>
        <v>count=2</v>
      </c>
      <c r="BM42" s="69" t="str">
        <f t="shared" si="21"/>
        <v>count=2</v>
      </c>
      <c r="BN42" s="69" t="str">
        <f t="shared" si="21"/>
        <v>count=0</v>
      </c>
      <c r="BO42" s="69" t="str">
        <f t="shared" si="21"/>
        <v>count=0</v>
      </c>
      <c r="BP42" s="69" t="str">
        <f t="shared" si="21"/>
        <v>count=2</v>
      </c>
      <c r="BQ42" s="69" t="str">
        <f t="shared" si="21"/>
        <v>count=2</v>
      </c>
      <c r="BR42" s="69" t="str">
        <f t="shared" si="21"/>
        <v>count=0</v>
      </c>
      <c r="BS42" s="69" t="str">
        <f t="shared" si="21"/>
        <v>count=0</v>
      </c>
      <c r="BT42" s="69" t="str">
        <f t="shared" si="21"/>
        <v>count=0</v>
      </c>
      <c r="BU42" s="69" t="str">
        <f t="shared" si="21"/>
        <v>count=2</v>
      </c>
      <c r="BV42" s="69" t="str">
        <f t="shared" si="21"/>
        <v>count=2</v>
      </c>
      <c r="BW42" s="69" t="str">
        <f t="shared" si="21"/>
        <v>count=2</v>
      </c>
      <c r="BX42" s="69" t="str">
        <f t="shared" ref="BX42:DC42" si="22">_xlfn.CONCAT("count=",COUNTIFS(BX40:BX41,"&lt;&gt;no_info",BX40:BX41,"&lt;&gt;NA",BX40:BX41,"&lt;&gt;count*",BX40:BX41,"&lt;&gt;ADD",BX40:BX41,"&lt;&gt;blank_data",BX40:BX41,"&lt;&gt;not_yet",BX40:BX41,"&lt;&gt;not_informed"))</f>
        <v>count=0</v>
      </c>
      <c r="BY42" s="69" t="str">
        <f t="shared" si="22"/>
        <v>count=0</v>
      </c>
      <c r="BZ42" s="69" t="str">
        <f t="shared" si="22"/>
        <v>count=0</v>
      </c>
      <c r="CA42" s="69" t="str">
        <f t="shared" si="22"/>
        <v>count=0</v>
      </c>
      <c r="CB42" s="69" t="str">
        <f t="shared" si="22"/>
        <v>count=2</v>
      </c>
      <c r="CC42" s="69" t="str">
        <f t="shared" si="22"/>
        <v>count=0</v>
      </c>
      <c r="CD42" s="69" t="str">
        <f t="shared" si="22"/>
        <v>count=0</v>
      </c>
      <c r="CE42" s="69" t="str">
        <f t="shared" si="22"/>
        <v>count=0</v>
      </c>
      <c r="CF42" s="69" t="str">
        <f t="shared" si="22"/>
        <v>count=0</v>
      </c>
      <c r="CG42" s="76" t="str">
        <f t="shared" si="22"/>
        <v>count=2</v>
      </c>
      <c r="CH42" s="26" t="str">
        <f>_xlfn.CONCAT("count=",COUNTIFS(N42:CG42,"&lt;&gt;no_info",N42:CG42,"&lt;&gt;NA",N42:CG42,"&lt;&gt;count*",N42:CG42,"&lt;&gt;ADD",N42:CG42,"&lt;&gt;blank_data",N42:CG42,"&lt;&gt;not_yet",N42:CG42,"&lt;&gt;not_informed"))</f>
        <v>count=0</v>
      </c>
      <c r="CI42" s="27" t="s">
        <v>1</v>
      </c>
    </row>
    <row r="43" spans="1:87">
      <c r="A43" s="47" t="s">
        <v>549</v>
      </c>
      <c r="B43" s="37" t="s">
        <v>550</v>
      </c>
      <c r="C43" s="38" t="s">
        <v>551</v>
      </c>
      <c r="D43" s="39" t="s">
        <v>127</v>
      </c>
      <c r="E43" s="732" t="s">
        <v>128</v>
      </c>
      <c r="F43" s="37" t="s">
        <v>129</v>
      </c>
      <c r="G43" s="37" t="s">
        <v>130</v>
      </c>
      <c r="H43" s="37" t="s">
        <v>129</v>
      </c>
      <c r="I43" s="46" t="s">
        <v>473</v>
      </c>
      <c r="J43" s="86" t="s">
        <v>474</v>
      </c>
      <c r="K43" s="87" t="s">
        <v>552</v>
      </c>
      <c r="L43" s="44" t="s">
        <v>553</v>
      </c>
      <c r="M43" s="44" t="s">
        <v>554</v>
      </c>
      <c r="N43" s="38" t="s">
        <v>555</v>
      </c>
      <c r="O43" s="46" t="s">
        <v>136</v>
      </c>
      <c r="P43" s="46" t="s">
        <v>136</v>
      </c>
      <c r="Q43" s="46" t="s">
        <v>556</v>
      </c>
      <c r="R43" s="46" t="s">
        <v>442</v>
      </c>
      <c r="S43" s="46" t="s">
        <v>557</v>
      </c>
      <c r="T43" s="46" t="s">
        <v>136</v>
      </c>
      <c r="U43" s="46" t="s">
        <v>136</v>
      </c>
      <c r="V43" s="46" t="s">
        <v>558</v>
      </c>
      <c r="W43" s="46" t="s">
        <v>559</v>
      </c>
      <c r="X43" s="46" t="s">
        <v>142</v>
      </c>
      <c r="Y43" s="46" t="s">
        <v>136</v>
      </c>
      <c r="Z43" s="46" t="s">
        <v>560</v>
      </c>
      <c r="AA43" s="46" t="s">
        <v>561</v>
      </c>
      <c r="AB43" s="46" t="s">
        <v>136</v>
      </c>
      <c r="AC43" s="46" t="s">
        <v>562</v>
      </c>
      <c r="AD43" s="46" t="s">
        <v>147</v>
      </c>
      <c r="AE43" s="46" t="s">
        <v>148</v>
      </c>
      <c r="AF43" s="46" t="s">
        <v>149</v>
      </c>
      <c r="AG43" s="46" t="s">
        <v>150</v>
      </c>
      <c r="AH43" s="46" t="s">
        <v>136</v>
      </c>
      <c r="AI43" s="46" t="s">
        <v>136</v>
      </c>
      <c r="AJ43" s="46" t="s">
        <v>136</v>
      </c>
      <c r="AK43" s="46" t="s">
        <v>136</v>
      </c>
      <c r="AL43" s="46" t="s">
        <v>136</v>
      </c>
      <c r="AM43" s="46" t="s">
        <v>136</v>
      </c>
      <c r="AN43" s="46" t="s">
        <v>136</v>
      </c>
      <c r="AO43" s="46" t="s">
        <v>136</v>
      </c>
      <c r="AP43" s="46" t="s">
        <v>136</v>
      </c>
      <c r="AQ43" s="46" t="s">
        <v>563</v>
      </c>
      <c r="AR43" s="46" t="s">
        <v>296</v>
      </c>
      <c r="AS43" s="46" t="s">
        <v>296</v>
      </c>
      <c r="AT43" s="46" t="s">
        <v>564</v>
      </c>
      <c r="AU43" s="46" t="s">
        <v>297</v>
      </c>
      <c r="AV43" s="46" t="s">
        <v>136</v>
      </c>
      <c r="AW43" s="46" t="s">
        <v>136</v>
      </c>
      <c r="AX43" s="46" t="s">
        <v>136</v>
      </c>
      <c r="AY43" s="46" t="s">
        <v>136</v>
      </c>
      <c r="AZ43" s="46" t="s">
        <v>136</v>
      </c>
      <c r="BA43" s="46" t="s">
        <v>136</v>
      </c>
      <c r="BB43" s="46" t="s">
        <v>565</v>
      </c>
      <c r="BC43" s="46" t="s">
        <v>136</v>
      </c>
      <c r="BD43" s="46" t="s">
        <v>566</v>
      </c>
      <c r="BE43" s="46" t="s">
        <v>136</v>
      </c>
      <c r="BF43" s="46" t="s">
        <v>136</v>
      </c>
      <c r="BG43" s="46" t="s">
        <v>136</v>
      </c>
      <c r="BH43" s="46" t="s">
        <v>567</v>
      </c>
      <c r="BI43" s="46" t="s">
        <v>161</v>
      </c>
      <c r="BJ43" s="46" t="s">
        <v>568</v>
      </c>
      <c r="BK43" s="46" t="s">
        <v>163</v>
      </c>
      <c r="BL43" s="46" t="s">
        <v>569</v>
      </c>
      <c r="BM43" s="46" t="s">
        <v>570</v>
      </c>
      <c r="BN43" s="46" t="s">
        <v>136</v>
      </c>
      <c r="BO43" s="46" t="s">
        <v>136</v>
      </c>
      <c r="BP43" s="46" t="s">
        <v>552</v>
      </c>
      <c r="BQ43" s="46" t="s">
        <v>168</v>
      </c>
      <c r="BR43" s="46" t="s">
        <v>136</v>
      </c>
      <c r="BS43" s="46" t="s">
        <v>136</v>
      </c>
      <c r="BT43" s="46" t="s">
        <v>136</v>
      </c>
      <c r="BU43" s="46" t="s">
        <v>571</v>
      </c>
      <c r="BV43" s="46" t="s">
        <v>572</v>
      </c>
      <c r="BW43" s="46" t="s">
        <v>573</v>
      </c>
      <c r="BX43" s="46" t="s">
        <v>136</v>
      </c>
      <c r="BY43" s="46" t="s">
        <v>136</v>
      </c>
      <c r="BZ43" s="46" t="s">
        <v>136</v>
      </c>
      <c r="CA43" s="46" t="s">
        <v>136</v>
      </c>
      <c r="CB43" s="46" t="s">
        <v>574</v>
      </c>
      <c r="CC43" s="46" t="s">
        <v>136</v>
      </c>
      <c r="CD43" s="46" t="s">
        <v>136</v>
      </c>
      <c r="CE43" s="46" t="s">
        <v>136</v>
      </c>
      <c r="CF43" s="46" t="s">
        <v>136</v>
      </c>
      <c r="CG43" s="47" t="s">
        <v>575</v>
      </c>
      <c r="CH43" s="62" t="str">
        <f>_xlfn.CONCAT("count=",COUNTIFS(M43:CG43,"&lt;&gt;no_info",M43:CG43,"&lt;&gt;NA",M43:CG43,"&lt;&gt;count*",M43:CG43,"&lt;&gt;ADD",M43:CG43,"&lt;&gt;blank_data",M43:CG43,"&lt;&gt;not_yet",M43:CG43,"&lt;&gt;not_informed"))</f>
        <v>count=35</v>
      </c>
      <c r="CI43" s="27" t="s">
        <v>1</v>
      </c>
    </row>
    <row r="44" spans="1:87">
      <c r="A44" s="60" t="s">
        <v>549</v>
      </c>
      <c r="B44" s="71" t="s">
        <v>129</v>
      </c>
      <c r="C44" s="50" t="s">
        <v>551</v>
      </c>
      <c r="D44" s="79" t="s">
        <v>127</v>
      </c>
      <c r="E44" s="736" t="s">
        <v>128</v>
      </c>
      <c r="F44" s="71" t="s">
        <v>129</v>
      </c>
      <c r="G44" s="71" t="s">
        <v>130</v>
      </c>
      <c r="H44" s="71" t="s">
        <v>129</v>
      </c>
      <c r="I44" s="71" t="s">
        <v>131</v>
      </c>
      <c r="J44" s="93" t="s">
        <v>474</v>
      </c>
      <c r="K44" s="94" t="s">
        <v>552</v>
      </c>
      <c r="L44" s="74" t="str">
        <f t="shared" ref="L44:AQ44" si="23">_xlfn.CONCAT("count=",COUNTIFS(L43,"&lt;&gt;no_info",L43,"&lt;&gt;NA",L43,"&lt;&gt;count*",L43,"&lt;&gt;ADD",L43,"&lt;&gt;blank_data",L43,"&lt;&gt;not_yet",L43,"&lt;&gt;not_informed"))</f>
        <v>count=1</v>
      </c>
      <c r="M44" s="74" t="str">
        <f t="shared" si="23"/>
        <v>count=1</v>
      </c>
      <c r="N44" s="75" t="str">
        <f t="shared" si="23"/>
        <v>count=1</v>
      </c>
      <c r="O44" s="69" t="str">
        <f t="shared" si="23"/>
        <v>count=0</v>
      </c>
      <c r="P44" s="69" t="str">
        <f t="shared" si="23"/>
        <v>count=0</v>
      </c>
      <c r="Q44" s="69" t="str">
        <f t="shared" si="23"/>
        <v>count=1</v>
      </c>
      <c r="R44" s="69" t="str">
        <f t="shared" si="23"/>
        <v>count=1</v>
      </c>
      <c r="S44" s="69" t="str">
        <f t="shared" si="23"/>
        <v>count=1</v>
      </c>
      <c r="T44" s="69" t="str">
        <f t="shared" si="23"/>
        <v>count=0</v>
      </c>
      <c r="U44" s="69" t="str">
        <f t="shared" si="23"/>
        <v>count=0</v>
      </c>
      <c r="V44" s="69" t="str">
        <f t="shared" si="23"/>
        <v>count=1</v>
      </c>
      <c r="W44" s="69" t="str">
        <f t="shared" si="23"/>
        <v>count=1</v>
      </c>
      <c r="X44" s="69" t="str">
        <f t="shared" si="23"/>
        <v>count=1</v>
      </c>
      <c r="Y44" s="69" t="str">
        <f t="shared" si="23"/>
        <v>count=0</v>
      </c>
      <c r="Z44" s="69" t="str">
        <f t="shared" si="23"/>
        <v>count=1</v>
      </c>
      <c r="AA44" s="69" t="str">
        <f t="shared" si="23"/>
        <v>count=1</v>
      </c>
      <c r="AB44" s="69" t="str">
        <f t="shared" si="23"/>
        <v>count=0</v>
      </c>
      <c r="AC44" s="69" t="str">
        <f t="shared" si="23"/>
        <v>count=1</v>
      </c>
      <c r="AD44" s="69" t="str">
        <f t="shared" si="23"/>
        <v>count=1</v>
      </c>
      <c r="AE44" s="69" t="str">
        <f t="shared" si="23"/>
        <v>count=1</v>
      </c>
      <c r="AF44" s="69" t="str">
        <f t="shared" si="23"/>
        <v>count=1</v>
      </c>
      <c r="AG44" s="69" t="str">
        <f t="shared" si="23"/>
        <v>count=1</v>
      </c>
      <c r="AH44" s="69" t="str">
        <f t="shared" si="23"/>
        <v>count=0</v>
      </c>
      <c r="AI44" s="69" t="str">
        <f t="shared" si="23"/>
        <v>count=0</v>
      </c>
      <c r="AJ44" s="69" t="str">
        <f t="shared" si="23"/>
        <v>count=0</v>
      </c>
      <c r="AK44" s="69" t="str">
        <f t="shared" si="23"/>
        <v>count=0</v>
      </c>
      <c r="AL44" s="69" t="str">
        <f t="shared" si="23"/>
        <v>count=0</v>
      </c>
      <c r="AM44" s="69" t="str">
        <f t="shared" si="23"/>
        <v>count=0</v>
      </c>
      <c r="AN44" s="69" t="str">
        <f t="shared" si="23"/>
        <v>count=0</v>
      </c>
      <c r="AO44" s="69" t="str">
        <f t="shared" si="23"/>
        <v>count=0</v>
      </c>
      <c r="AP44" s="69" t="str">
        <f t="shared" si="23"/>
        <v>count=0</v>
      </c>
      <c r="AQ44" s="69" t="str">
        <f t="shared" si="23"/>
        <v>count=1</v>
      </c>
      <c r="AR44" s="69" t="str">
        <f t="shared" ref="AR44:BW44" si="24">_xlfn.CONCAT("count=",COUNTIFS(AR43,"&lt;&gt;no_info",AR43,"&lt;&gt;NA",AR43,"&lt;&gt;count*",AR43,"&lt;&gt;ADD",AR43,"&lt;&gt;blank_data",AR43,"&lt;&gt;not_yet",AR43,"&lt;&gt;not_informed"))</f>
        <v>count=1</v>
      </c>
      <c r="AS44" s="69" t="str">
        <f t="shared" si="24"/>
        <v>count=1</v>
      </c>
      <c r="AT44" s="69" t="str">
        <f t="shared" si="24"/>
        <v>count=1</v>
      </c>
      <c r="AU44" s="69" t="str">
        <f t="shared" si="24"/>
        <v>count=1</v>
      </c>
      <c r="AV44" s="69" t="str">
        <f t="shared" si="24"/>
        <v>count=0</v>
      </c>
      <c r="AW44" s="69" t="str">
        <f t="shared" si="24"/>
        <v>count=0</v>
      </c>
      <c r="AX44" s="69" t="str">
        <f t="shared" si="24"/>
        <v>count=0</v>
      </c>
      <c r="AY44" s="69" t="str">
        <f t="shared" si="24"/>
        <v>count=0</v>
      </c>
      <c r="AZ44" s="69" t="str">
        <f t="shared" si="24"/>
        <v>count=0</v>
      </c>
      <c r="BA44" s="69" t="str">
        <f t="shared" si="24"/>
        <v>count=0</v>
      </c>
      <c r="BB44" s="69" t="str">
        <f t="shared" si="24"/>
        <v>count=1</v>
      </c>
      <c r="BC44" s="69" t="str">
        <f t="shared" si="24"/>
        <v>count=0</v>
      </c>
      <c r="BD44" s="69" t="str">
        <f t="shared" si="24"/>
        <v>count=1</v>
      </c>
      <c r="BE44" s="69" t="str">
        <f t="shared" si="24"/>
        <v>count=0</v>
      </c>
      <c r="BF44" s="69" t="str">
        <f t="shared" si="24"/>
        <v>count=0</v>
      </c>
      <c r="BG44" s="69" t="str">
        <f t="shared" si="24"/>
        <v>count=0</v>
      </c>
      <c r="BH44" s="69" t="str">
        <f t="shared" si="24"/>
        <v>count=1</v>
      </c>
      <c r="BI44" s="69" t="str">
        <f t="shared" si="24"/>
        <v>count=1</v>
      </c>
      <c r="BJ44" s="69" t="str">
        <f t="shared" si="24"/>
        <v>count=1</v>
      </c>
      <c r="BK44" s="69" t="str">
        <f t="shared" si="24"/>
        <v>count=1</v>
      </c>
      <c r="BL44" s="69" t="str">
        <f t="shared" si="24"/>
        <v>count=1</v>
      </c>
      <c r="BM44" s="69" t="str">
        <f t="shared" si="24"/>
        <v>count=1</v>
      </c>
      <c r="BN44" s="69" t="str">
        <f t="shared" si="24"/>
        <v>count=0</v>
      </c>
      <c r="BO44" s="69" t="str">
        <f t="shared" si="24"/>
        <v>count=0</v>
      </c>
      <c r="BP44" s="69" t="str">
        <f t="shared" si="24"/>
        <v>count=1</v>
      </c>
      <c r="BQ44" s="69" t="str">
        <f t="shared" si="24"/>
        <v>count=1</v>
      </c>
      <c r="BR44" s="69" t="str">
        <f t="shared" si="24"/>
        <v>count=0</v>
      </c>
      <c r="BS44" s="69" t="str">
        <f t="shared" si="24"/>
        <v>count=0</v>
      </c>
      <c r="BT44" s="69" t="str">
        <f t="shared" si="24"/>
        <v>count=0</v>
      </c>
      <c r="BU44" s="69" t="str">
        <f t="shared" si="24"/>
        <v>count=1</v>
      </c>
      <c r="BV44" s="69" t="str">
        <f t="shared" si="24"/>
        <v>count=1</v>
      </c>
      <c r="BW44" s="69" t="str">
        <f t="shared" si="24"/>
        <v>count=1</v>
      </c>
      <c r="BX44" s="69" t="str">
        <f t="shared" ref="BX44:DC44" si="25">_xlfn.CONCAT("count=",COUNTIFS(BX43,"&lt;&gt;no_info",BX43,"&lt;&gt;NA",BX43,"&lt;&gt;count*",BX43,"&lt;&gt;ADD",BX43,"&lt;&gt;blank_data",BX43,"&lt;&gt;not_yet",BX43,"&lt;&gt;not_informed"))</f>
        <v>count=0</v>
      </c>
      <c r="BY44" s="69" t="str">
        <f t="shared" si="25"/>
        <v>count=0</v>
      </c>
      <c r="BZ44" s="69" t="str">
        <f t="shared" si="25"/>
        <v>count=0</v>
      </c>
      <c r="CA44" s="69" t="str">
        <f t="shared" si="25"/>
        <v>count=0</v>
      </c>
      <c r="CB44" s="69" t="str">
        <f t="shared" si="25"/>
        <v>count=1</v>
      </c>
      <c r="CC44" s="69" t="str">
        <f t="shared" si="25"/>
        <v>count=0</v>
      </c>
      <c r="CD44" s="69" t="str">
        <f t="shared" si="25"/>
        <v>count=0</v>
      </c>
      <c r="CE44" s="69" t="str">
        <f t="shared" si="25"/>
        <v>count=0</v>
      </c>
      <c r="CF44" s="69" t="str">
        <f t="shared" si="25"/>
        <v>count=0</v>
      </c>
      <c r="CG44" s="76" t="str">
        <f t="shared" si="25"/>
        <v>count=1</v>
      </c>
      <c r="CH44" s="75" t="s">
        <v>129</v>
      </c>
      <c r="CI44" s="27" t="s">
        <v>1</v>
      </c>
    </row>
    <row r="45" spans="1:87">
      <c r="A45" s="47" t="s">
        <v>576</v>
      </c>
      <c r="B45" s="37" t="s">
        <v>439</v>
      </c>
      <c r="C45" s="38" t="s">
        <v>551</v>
      </c>
      <c r="D45" s="39" t="s">
        <v>127</v>
      </c>
      <c r="E45" s="732" t="s">
        <v>128</v>
      </c>
      <c r="F45" s="37" t="s">
        <v>129</v>
      </c>
      <c r="G45" s="37" t="s">
        <v>130</v>
      </c>
      <c r="H45" s="37" t="s">
        <v>129</v>
      </c>
      <c r="I45" s="46" t="s">
        <v>473</v>
      </c>
      <c r="J45" s="86" t="s">
        <v>474</v>
      </c>
      <c r="K45" s="87" t="s">
        <v>552</v>
      </c>
      <c r="L45" s="44" t="s">
        <v>577</v>
      </c>
      <c r="M45" s="44" t="s">
        <v>554</v>
      </c>
      <c r="N45" s="38" t="s">
        <v>578</v>
      </c>
      <c r="O45" s="49" t="s">
        <v>136</v>
      </c>
      <c r="P45" s="49" t="s">
        <v>136</v>
      </c>
      <c r="Q45" s="49" t="s">
        <v>340</v>
      </c>
      <c r="R45" s="49" t="s">
        <v>579</v>
      </c>
      <c r="S45" s="49" t="s">
        <v>580</v>
      </c>
      <c r="T45" s="49" t="s">
        <v>136</v>
      </c>
      <c r="U45" s="49" t="s">
        <v>136</v>
      </c>
      <c r="V45" s="49" t="s">
        <v>581</v>
      </c>
      <c r="W45" s="49" t="s">
        <v>582</v>
      </c>
      <c r="X45" s="49" t="s">
        <v>142</v>
      </c>
      <c r="Y45" s="49" t="s">
        <v>136</v>
      </c>
      <c r="Z45" s="49" t="s">
        <v>583</v>
      </c>
      <c r="AA45" s="49" t="s">
        <v>561</v>
      </c>
      <c r="AB45" s="49" t="s">
        <v>136</v>
      </c>
      <c r="AC45" s="49" t="s">
        <v>584</v>
      </c>
      <c r="AD45" s="49" t="s">
        <v>147</v>
      </c>
      <c r="AE45" s="49" t="s">
        <v>148</v>
      </c>
      <c r="AF45" s="49" t="s">
        <v>261</v>
      </c>
      <c r="AG45" s="49" t="s">
        <v>243</v>
      </c>
      <c r="AH45" s="49" t="s">
        <v>136</v>
      </c>
      <c r="AI45" s="49" t="s">
        <v>136</v>
      </c>
      <c r="AJ45" s="49" t="s">
        <v>136</v>
      </c>
      <c r="AK45" s="49" t="s">
        <v>136</v>
      </c>
      <c r="AL45" s="49" t="s">
        <v>136</v>
      </c>
      <c r="AM45" s="49" t="s">
        <v>136</v>
      </c>
      <c r="AN45" s="49" t="s">
        <v>136</v>
      </c>
      <c r="AO45" s="49" t="s">
        <v>136</v>
      </c>
      <c r="AP45" s="49" t="s">
        <v>136</v>
      </c>
      <c r="AQ45" s="49" t="s">
        <v>585</v>
      </c>
      <c r="AR45" s="49" t="s">
        <v>296</v>
      </c>
      <c r="AS45" s="49" t="s">
        <v>296</v>
      </c>
      <c r="AT45" s="49" t="s">
        <v>564</v>
      </c>
      <c r="AU45" s="49" t="s">
        <v>136</v>
      </c>
      <c r="AV45" s="49" t="s">
        <v>136</v>
      </c>
      <c r="AW45" s="49" t="s">
        <v>136</v>
      </c>
      <c r="AX45" s="49" t="s">
        <v>136</v>
      </c>
      <c r="AY45" s="49" t="s">
        <v>136</v>
      </c>
      <c r="AZ45" s="49" t="s">
        <v>136</v>
      </c>
      <c r="BA45" s="49" t="s">
        <v>136</v>
      </c>
      <c r="BB45" s="49" t="s">
        <v>586</v>
      </c>
      <c r="BC45" s="49" t="s">
        <v>136</v>
      </c>
      <c r="BD45" s="49" t="s">
        <v>566</v>
      </c>
      <c r="BE45" s="49" t="s">
        <v>297</v>
      </c>
      <c r="BF45" s="49" t="s">
        <v>136</v>
      </c>
      <c r="BG45" s="49" t="s">
        <v>136</v>
      </c>
      <c r="BH45" s="49" t="s">
        <v>587</v>
      </c>
      <c r="BI45" s="49" t="s">
        <v>357</v>
      </c>
      <c r="BJ45" s="49" t="s">
        <v>214</v>
      </c>
      <c r="BK45" s="49" t="s">
        <v>163</v>
      </c>
      <c r="BL45" s="49" t="s">
        <v>588</v>
      </c>
      <c r="BM45" s="49" t="s">
        <v>589</v>
      </c>
      <c r="BN45" s="49" t="s">
        <v>136</v>
      </c>
      <c r="BO45" s="49" t="s">
        <v>136</v>
      </c>
      <c r="BP45" s="49" t="s">
        <v>552</v>
      </c>
      <c r="BQ45" s="49" t="s">
        <v>590</v>
      </c>
      <c r="BR45" s="49" t="s">
        <v>136</v>
      </c>
      <c r="BS45" s="49" t="s">
        <v>136</v>
      </c>
      <c r="BT45" s="49" t="s">
        <v>136</v>
      </c>
      <c r="BU45" s="49" t="s">
        <v>591</v>
      </c>
      <c r="BV45" s="49" t="s">
        <v>592</v>
      </c>
      <c r="BW45" s="49" t="s">
        <v>593</v>
      </c>
      <c r="BX45" s="49" t="s">
        <v>136</v>
      </c>
      <c r="BY45" s="49" t="s">
        <v>136</v>
      </c>
      <c r="BZ45" s="49" t="s">
        <v>136</v>
      </c>
      <c r="CA45" s="49" t="s">
        <v>136</v>
      </c>
      <c r="CB45" s="49" t="s">
        <v>594</v>
      </c>
      <c r="CC45" s="49" t="s">
        <v>136</v>
      </c>
      <c r="CD45" s="49" t="s">
        <v>136</v>
      </c>
      <c r="CE45" s="49" t="s">
        <v>136</v>
      </c>
      <c r="CF45" s="49" t="s">
        <v>136</v>
      </c>
      <c r="CG45" s="47" t="s">
        <v>575</v>
      </c>
      <c r="CH45" s="62" t="str">
        <f>_xlfn.CONCAT("count=",COUNTIFS(M45:CG45,"&lt;&gt;no_info",M45:CG45,"&lt;&gt;NA",M45:CG45,"&lt;&gt;count*",M45:CG45,"&lt;&gt;ADD",M45:CG45,"&lt;&gt;blank_data",M45:CG45,"&lt;&gt;not_yet",M45:CG45,"&lt;&gt;not_informed"))</f>
        <v>count=35</v>
      </c>
      <c r="CI45" s="27" t="s">
        <v>1</v>
      </c>
    </row>
    <row r="46" spans="1:87">
      <c r="A46" s="60" t="s">
        <v>576</v>
      </c>
      <c r="B46" s="52" t="s">
        <v>461</v>
      </c>
      <c r="C46" s="50" t="s">
        <v>551</v>
      </c>
      <c r="D46" s="64" t="s">
        <v>127</v>
      </c>
      <c r="E46" s="734" t="s">
        <v>128</v>
      </c>
      <c r="F46" s="52" t="s">
        <v>129</v>
      </c>
      <c r="G46" s="52" t="s">
        <v>130</v>
      </c>
      <c r="H46" s="52" t="s">
        <v>129</v>
      </c>
      <c r="I46" s="49" t="s">
        <v>473</v>
      </c>
      <c r="J46" s="89" t="s">
        <v>474</v>
      </c>
      <c r="K46" s="90" t="s">
        <v>552</v>
      </c>
      <c r="L46" s="57" t="s">
        <v>577</v>
      </c>
      <c r="M46" s="57" t="s">
        <v>554</v>
      </c>
      <c r="N46" s="50" t="s">
        <v>595</v>
      </c>
      <c r="O46" s="49" t="s">
        <v>136</v>
      </c>
      <c r="P46" s="49" t="s">
        <v>136</v>
      </c>
      <c r="Q46" s="49" t="s">
        <v>340</v>
      </c>
      <c r="R46" s="49" t="s">
        <v>442</v>
      </c>
      <c r="S46" s="49" t="s">
        <v>596</v>
      </c>
      <c r="T46" s="49" t="s">
        <v>136</v>
      </c>
      <c r="U46" s="49" t="s">
        <v>136</v>
      </c>
      <c r="V46" s="49" t="s">
        <v>581</v>
      </c>
      <c r="W46" s="49" t="s">
        <v>582</v>
      </c>
      <c r="X46" s="49" t="s">
        <v>142</v>
      </c>
      <c r="Y46" s="49" t="s">
        <v>136</v>
      </c>
      <c r="Z46" s="49" t="s">
        <v>597</v>
      </c>
      <c r="AA46" s="49" t="s">
        <v>561</v>
      </c>
      <c r="AB46" s="49" t="s">
        <v>136</v>
      </c>
      <c r="AC46" s="49" t="s">
        <v>584</v>
      </c>
      <c r="AD46" s="49" t="s">
        <v>147</v>
      </c>
      <c r="AE46" s="49" t="s">
        <v>148</v>
      </c>
      <c r="AF46" s="49" t="s">
        <v>261</v>
      </c>
      <c r="AG46" s="49" t="s">
        <v>223</v>
      </c>
      <c r="AH46" s="49" t="s">
        <v>136</v>
      </c>
      <c r="AI46" s="49" t="s">
        <v>136</v>
      </c>
      <c r="AJ46" s="49" t="s">
        <v>136</v>
      </c>
      <c r="AK46" s="49" t="s">
        <v>136</v>
      </c>
      <c r="AL46" s="49" t="s">
        <v>136</v>
      </c>
      <c r="AM46" s="49" t="s">
        <v>136</v>
      </c>
      <c r="AN46" s="49" t="s">
        <v>136</v>
      </c>
      <c r="AO46" s="49" t="s">
        <v>136</v>
      </c>
      <c r="AP46" s="49" t="s">
        <v>136</v>
      </c>
      <c r="AQ46" s="49" t="s">
        <v>598</v>
      </c>
      <c r="AR46" s="49" t="s">
        <v>296</v>
      </c>
      <c r="AS46" s="49" t="s">
        <v>296</v>
      </c>
      <c r="AT46" s="49" t="s">
        <v>564</v>
      </c>
      <c r="AU46" s="49" t="s">
        <v>136</v>
      </c>
      <c r="AV46" s="49" t="s">
        <v>136</v>
      </c>
      <c r="AW46" s="49" t="s">
        <v>136</v>
      </c>
      <c r="AX46" s="49" t="s">
        <v>136</v>
      </c>
      <c r="AY46" s="49" t="s">
        <v>136</v>
      </c>
      <c r="AZ46" s="49" t="s">
        <v>136</v>
      </c>
      <c r="BA46" s="49" t="s">
        <v>136</v>
      </c>
      <c r="BB46" s="49" t="s">
        <v>565</v>
      </c>
      <c r="BC46" s="49" t="s">
        <v>136</v>
      </c>
      <c r="BD46" s="49" t="s">
        <v>566</v>
      </c>
      <c r="BE46" s="49" t="s">
        <v>297</v>
      </c>
      <c r="BF46" s="49" t="s">
        <v>136</v>
      </c>
      <c r="BG46" s="49" t="s">
        <v>136</v>
      </c>
      <c r="BH46" s="49" t="s">
        <v>599</v>
      </c>
      <c r="BI46" s="49" t="s">
        <v>161</v>
      </c>
      <c r="BJ46" s="49" t="s">
        <v>214</v>
      </c>
      <c r="BK46" s="49" t="s">
        <v>163</v>
      </c>
      <c r="BL46" s="49" t="s">
        <v>600</v>
      </c>
      <c r="BM46" s="49" t="s">
        <v>601</v>
      </c>
      <c r="BN46" s="49" t="s">
        <v>136</v>
      </c>
      <c r="BO46" s="49" t="s">
        <v>136</v>
      </c>
      <c r="BP46" s="49" t="s">
        <v>552</v>
      </c>
      <c r="BQ46" s="49" t="s">
        <v>168</v>
      </c>
      <c r="BR46" s="49" t="s">
        <v>136</v>
      </c>
      <c r="BS46" s="49" t="s">
        <v>136</v>
      </c>
      <c r="BT46" s="49" t="s">
        <v>136</v>
      </c>
      <c r="BU46" s="49" t="s">
        <v>591</v>
      </c>
      <c r="BV46" s="49" t="s">
        <v>592</v>
      </c>
      <c r="BW46" s="49" t="s">
        <v>593</v>
      </c>
      <c r="BX46" s="49" t="s">
        <v>136</v>
      </c>
      <c r="BY46" s="49" t="s">
        <v>136</v>
      </c>
      <c r="BZ46" s="49" t="s">
        <v>136</v>
      </c>
      <c r="CA46" s="49" t="s">
        <v>136</v>
      </c>
      <c r="CB46" s="49" t="s">
        <v>594</v>
      </c>
      <c r="CC46" s="49" t="s">
        <v>136</v>
      </c>
      <c r="CD46" s="49" t="s">
        <v>136</v>
      </c>
      <c r="CE46" s="49" t="s">
        <v>136</v>
      </c>
      <c r="CF46" s="49" t="s">
        <v>136</v>
      </c>
      <c r="CG46" s="60" t="s">
        <v>575</v>
      </c>
      <c r="CH46" s="26" t="str">
        <f>_xlfn.CONCAT("count=",COUNTIFS(M46:CG46,"&lt;&gt;no_info",M46:CG46,"&lt;&gt;NA",M46:CG46,"&lt;&gt;count*",M46:CG46,"&lt;&gt;ADD",M46:CG46,"&lt;&gt;blank_data",M46:CG46,"&lt;&gt;not_yet",M46:CG46,"&lt;&gt;not_informed"))</f>
        <v>count=35</v>
      </c>
      <c r="CI46" s="27" t="s">
        <v>1</v>
      </c>
    </row>
    <row r="47" spans="1:87">
      <c r="A47" s="68" t="s">
        <v>576</v>
      </c>
      <c r="B47" s="71" t="s">
        <v>129</v>
      </c>
      <c r="C47" s="50" t="s">
        <v>551</v>
      </c>
      <c r="D47" s="79" t="s">
        <v>127</v>
      </c>
      <c r="E47" s="736" t="s">
        <v>128</v>
      </c>
      <c r="F47" s="71" t="s">
        <v>129</v>
      </c>
      <c r="G47" s="71" t="s">
        <v>130</v>
      </c>
      <c r="H47" s="71" t="s">
        <v>129</v>
      </c>
      <c r="I47" s="71" t="s">
        <v>131</v>
      </c>
      <c r="J47" s="93" t="s">
        <v>474</v>
      </c>
      <c r="K47" s="94" t="s">
        <v>552</v>
      </c>
      <c r="L47" s="74" t="str">
        <f t="shared" ref="L47:AQ47" si="26">_xlfn.CONCAT("count=",COUNTIFS(L45:L46,"&lt;&gt;no_info",L45:L46,"&lt;&gt;NA",L45:L46,"&lt;&gt;count*",L45:L46,"&lt;&gt;ADD",L45:L46,"&lt;&gt;blank_data",L45:L46,"&lt;&gt;not_yet",L45:L46,"&lt;&gt;not_informed"))</f>
        <v>count=2</v>
      </c>
      <c r="M47" s="74" t="str">
        <f t="shared" si="26"/>
        <v>count=2</v>
      </c>
      <c r="N47" s="75" t="str">
        <f t="shared" si="26"/>
        <v>count=2</v>
      </c>
      <c r="O47" s="76" t="str">
        <f t="shared" si="26"/>
        <v>count=0</v>
      </c>
      <c r="P47" s="76" t="str">
        <f t="shared" si="26"/>
        <v>count=0</v>
      </c>
      <c r="Q47" s="76" t="str">
        <f t="shared" si="26"/>
        <v>count=2</v>
      </c>
      <c r="R47" s="76" t="str">
        <f t="shared" si="26"/>
        <v>count=2</v>
      </c>
      <c r="S47" s="76" t="str">
        <f t="shared" si="26"/>
        <v>count=2</v>
      </c>
      <c r="T47" s="76" t="str">
        <f t="shared" si="26"/>
        <v>count=0</v>
      </c>
      <c r="U47" s="76" t="str">
        <f t="shared" si="26"/>
        <v>count=0</v>
      </c>
      <c r="V47" s="76" t="str">
        <f t="shared" si="26"/>
        <v>count=2</v>
      </c>
      <c r="W47" s="76" t="str">
        <f t="shared" si="26"/>
        <v>count=2</v>
      </c>
      <c r="X47" s="76" t="str">
        <f t="shared" si="26"/>
        <v>count=2</v>
      </c>
      <c r="Y47" s="76" t="str">
        <f t="shared" si="26"/>
        <v>count=0</v>
      </c>
      <c r="Z47" s="76" t="str">
        <f t="shared" si="26"/>
        <v>count=2</v>
      </c>
      <c r="AA47" s="76" t="str">
        <f t="shared" si="26"/>
        <v>count=2</v>
      </c>
      <c r="AB47" s="76" t="str">
        <f t="shared" si="26"/>
        <v>count=0</v>
      </c>
      <c r="AC47" s="76" t="str">
        <f t="shared" si="26"/>
        <v>count=2</v>
      </c>
      <c r="AD47" s="76" t="str">
        <f t="shared" si="26"/>
        <v>count=2</v>
      </c>
      <c r="AE47" s="76" t="str">
        <f t="shared" si="26"/>
        <v>count=2</v>
      </c>
      <c r="AF47" s="76" t="str">
        <f t="shared" si="26"/>
        <v>count=2</v>
      </c>
      <c r="AG47" s="76" t="str">
        <f t="shared" si="26"/>
        <v>count=2</v>
      </c>
      <c r="AH47" s="76" t="str">
        <f t="shared" si="26"/>
        <v>count=0</v>
      </c>
      <c r="AI47" s="76" t="str">
        <f t="shared" si="26"/>
        <v>count=0</v>
      </c>
      <c r="AJ47" s="76" t="str">
        <f t="shared" si="26"/>
        <v>count=0</v>
      </c>
      <c r="AK47" s="76" t="str">
        <f t="shared" si="26"/>
        <v>count=0</v>
      </c>
      <c r="AL47" s="76" t="str">
        <f t="shared" si="26"/>
        <v>count=0</v>
      </c>
      <c r="AM47" s="76" t="str">
        <f t="shared" si="26"/>
        <v>count=0</v>
      </c>
      <c r="AN47" s="76" t="str">
        <f t="shared" si="26"/>
        <v>count=0</v>
      </c>
      <c r="AO47" s="76" t="str">
        <f t="shared" si="26"/>
        <v>count=0</v>
      </c>
      <c r="AP47" s="76" t="str">
        <f t="shared" si="26"/>
        <v>count=0</v>
      </c>
      <c r="AQ47" s="76" t="str">
        <f t="shared" si="26"/>
        <v>count=2</v>
      </c>
      <c r="AR47" s="76" t="str">
        <f t="shared" ref="AR47:BW47" si="27">_xlfn.CONCAT("count=",COUNTIFS(AR45:AR46,"&lt;&gt;no_info",AR45:AR46,"&lt;&gt;NA",AR45:AR46,"&lt;&gt;count*",AR45:AR46,"&lt;&gt;ADD",AR45:AR46,"&lt;&gt;blank_data",AR45:AR46,"&lt;&gt;not_yet",AR45:AR46,"&lt;&gt;not_informed"))</f>
        <v>count=2</v>
      </c>
      <c r="AS47" s="76" t="str">
        <f t="shared" si="27"/>
        <v>count=2</v>
      </c>
      <c r="AT47" s="76" t="str">
        <f t="shared" si="27"/>
        <v>count=2</v>
      </c>
      <c r="AU47" s="76" t="str">
        <f t="shared" si="27"/>
        <v>count=0</v>
      </c>
      <c r="AV47" s="76" t="str">
        <f t="shared" si="27"/>
        <v>count=0</v>
      </c>
      <c r="AW47" s="76" t="str">
        <f t="shared" si="27"/>
        <v>count=0</v>
      </c>
      <c r="AX47" s="76" t="str">
        <f t="shared" si="27"/>
        <v>count=0</v>
      </c>
      <c r="AY47" s="76" t="str">
        <f t="shared" si="27"/>
        <v>count=0</v>
      </c>
      <c r="AZ47" s="76" t="str">
        <f t="shared" si="27"/>
        <v>count=0</v>
      </c>
      <c r="BA47" s="76" t="str">
        <f t="shared" si="27"/>
        <v>count=0</v>
      </c>
      <c r="BB47" s="76" t="str">
        <f t="shared" si="27"/>
        <v>count=2</v>
      </c>
      <c r="BC47" s="76" t="str">
        <f t="shared" si="27"/>
        <v>count=0</v>
      </c>
      <c r="BD47" s="76" t="str">
        <f t="shared" si="27"/>
        <v>count=2</v>
      </c>
      <c r="BE47" s="76" t="str">
        <f t="shared" si="27"/>
        <v>count=2</v>
      </c>
      <c r="BF47" s="76" t="str">
        <f t="shared" si="27"/>
        <v>count=0</v>
      </c>
      <c r="BG47" s="76" t="str">
        <f t="shared" si="27"/>
        <v>count=0</v>
      </c>
      <c r="BH47" s="76" t="str">
        <f t="shared" si="27"/>
        <v>count=2</v>
      </c>
      <c r="BI47" s="76" t="str">
        <f t="shared" si="27"/>
        <v>count=2</v>
      </c>
      <c r="BJ47" s="76" t="str">
        <f t="shared" si="27"/>
        <v>count=2</v>
      </c>
      <c r="BK47" s="76" t="str">
        <f t="shared" si="27"/>
        <v>count=2</v>
      </c>
      <c r="BL47" s="76" t="str">
        <f t="shared" si="27"/>
        <v>count=2</v>
      </c>
      <c r="BM47" s="76" t="str">
        <f t="shared" si="27"/>
        <v>count=2</v>
      </c>
      <c r="BN47" s="76" t="str">
        <f t="shared" si="27"/>
        <v>count=0</v>
      </c>
      <c r="BO47" s="76" t="str">
        <f t="shared" si="27"/>
        <v>count=0</v>
      </c>
      <c r="BP47" s="76" t="str">
        <f t="shared" si="27"/>
        <v>count=2</v>
      </c>
      <c r="BQ47" s="76" t="str">
        <f t="shared" si="27"/>
        <v>count=2</v>
      </c>
      <c r="BR47" s="76" t="str">
        <f t="shared" si="27"/>
        <v>count=0</v>
      </c>
      <c r="BS47" s="76" t="str">
        <f t="shared" si="27"/>
        <v>count=0</v>
      </c>
      <c r="BT47" s="76" t="str">
        <f t="shared" si="27"/>
        <v>count=0</v>
      </c>
      <c r="BU47" s="76" t="str">
        <f t="shared" si="27"/>
        <v>count=2</v>
      </c>
      <c r="BV47" s="76" t="str">
        <f t="shared" si="27"/>
        <v>count=2</v>
      </c>
      <c r="BW47" s="76" t="str">
        <f t="shared" si="27"/>
        <v>count=2</v>
      </c>
      <c r="BX47" s="76" t="str">
        <f t="shared" ref="BX47:DC47" si="28">_xlfn.CONCAT("count=",COUNTIFS(BX45:BX46,"&lt;&gt;no_info",BX45:BX46,"&lt;&gt;NA",BX45:BX46,"&lt;&gt;count*",BX45:BX46,"&lt;&gt;ADD",BX45:BX46,"&lt;&gt;blank_data",BX45:BX46,"&lt;&gt;not_yet",BX45:BX46,"&lt;&gt;not_informed"))</f>
        <v>count=0</v>
      </c>
      <c r="BY47" s="76" t="str">
        <f t="shared" si="28"/>
        <v>count=0</v>
      </c>
      <c r="BZ47" s="76" t="str">
        <f t="shared" si="28"/>
        <v>count=0</v>
      </c>
      <c r="CA47" s="76" t="str">
        <f t="shared" si="28"/>
        <v>count=0</v>
      </c>
      <c r="CB47" s="76" t="str">
        <f t="shared" si="28"/>
        <v>count=2</v>
      </c>
      <c r="CC47" s="76" t="str">
        <f t="shared" si="28"/>
        <v>count=0</v>
      </c>
      <c r="CD47" s="76" t="str">
        <f t="shared" si="28"/>
        <v>count=0</v>
      </c>
      <c r="CE47" s="76" t="str">
        <f t="shared" si="28"/>
        <v>count=0</v>
      </c>
      <c r="CF47" s="76" t="str">
        <f t="shared" si="28"/>
        <v>count=0</v>
      </c>
      <c r="CG47" s="76" t="str">
        <f t="shared" si="28"/>
        <v>count=2</v>
      </c>
      <c r="CH47" s="75" t="s">
        <v>129</v>
      </c>
      <c r="CI47" s="27" t="s">
        <v>1</v>
      </c>
    </row>
    <row r="48" spans="1:87">
      <c r="A48" s="47" t="s">
        <v>602</v>
      </c>
      <c r="B48" s="37" t="s">
        <v>336</v>
      </c>
      <c r="C48" s="38" t="s">
        <v>603</v>
      </c>
      <c r="D48" s="39" t="s">
        <v>127</v>
      </c>
      <c r="E48" s="732" t="s">
        <v>128</v>
      </c>
      <c r="F48" s="37" t="s">
        <v>129</v>
      </c>
      <c r="G48" s="37" t="s">
        <v>130</v>
      </c>
      <c r="H48" s="37" t="s">
        <v>129</v>
      </c>
      <c r="I48" s="46" t="s">
        <v>473</v>
      </c>
      <c r="J48" s="86" t="s">
        <v>604</v>
      </c>
      <c r="K48" s="87" t="s">
        <v>605</v>
      </c>
      <c r="L48" s="61" t="s">
        <v>606</v>
      </c>
      <c r="M48" s="88" t="s">
        <v>136</v>
      </c>
      <c r="N48" s="38" t="s">
        <v>607</v>
      </c>
      <c r="O48" s="46" t="s">
        <v>136</v>
      </c>
      <c r="P48" s="46" t="s">
        <v>136</v>
      </c>
      <c r="Q48" s="46" t="s">
        <v>340</v>
      </c>
      <c r="R48" s="46" t="s">
        <v>608</v>
      </c>
      <c r="S48" s="46" t="s">
        <v>609</v>
      </c>
      <c r="T48" s="46" t="s">
        <v>136</v>
      </c>
      <c r="U48" s="46" t="s">
        <v>136</v>
      </c>
      <c r="V48" s="46" t="s">
        <v>610</v>
      </c>
      <c r="W48" s="46" t="s">
        <v>611</v>
      </c>
      <c r="X48" s="46" t="s">
        <v>142</v>
      </c>
      <c r="Y48" s="46" t="s">
        <v>136</v>
      </c>
      <c r="Z48" s="46" t="s">
        <v>612</v>
      </c>
      <c r="AA48" s="46" t="s">
        <v>613</v>
      </c>
      <c r="AB48" s="46" t="s">
        <v>136</v>
      </c>
      <c r="AC48" s="46" t="s">
        <v>614</v>
      </c>
      <c r="AD48" s="46" t="s">
        <v>147</v>
      </c>
      <c r="AE48" s="46" t="s">
        <v>189</v>
      </c>
      <c r="AF48" s="46" t="s">
        <v>210</v>
      </c>
      <c r="AG48" s="46" t="s">
        <v>211</v>
      </c>
      <c r="AH48" s="46" t="s">
        <v>136</v>
      </c>
      <c r="AI48" s="46" t="s">
        <v>136</v>
      </c>
      <c r="AJ48" s="46" t="s">
        <v>136</v>
      </c>
      <c r="AK48" s="46" t="s">
        <v>136</v>
      </c>
      <c r="AL48" s="46" t="s">
        <v>136</v>
      </c>
      <c r="AM48" s="46" t="s">
        <v>136</v>
      </c>
      <c r="AN48" s="46" t="s">
        <v>136</v>
      </c>
      <c r="AO48" s="46" t="s">
        <v>136</v>
      </c>
      <c r="AP48" s="46" t="s">
        <v>136</v>
      </c>
      <c r="AQ48" s="46" t="s">
        <v>615</v>
      </c>
      <c r="AR48" s="46" t="s">
        <v>616</v>
      </c>
      <c r="AS48" s="46" t="s">
        <v>617</v>
      </c>
      <c r="AT48" s="46" t="s">
        <v>616</v>
      </c>
      <c r="AU48" s="46" t="s">
        <v>136</v>
      </c>
      <c r="AV48" s="46" t="s">
        <v>136</v>
      </c>
      <c r="AW48" s="46" t="s">
        <v>136</v>
      </c>
      <c r="AX48" s="46" t="s">
        <v>136</v>
      </c>
      <c r="AY48" s="46" t="s">
        <v>136</v>
      </c>
      <c r="AZ48" s="46" t="s">
        <v>136</v>
      </c>
      <c r="BA48" s="46" t="s">
        <v>136</v>
      </c>
      <c r="BB48" s="46" t="s">
        <v>618</v>
      </c>
      <c r="BC48" s="46" t="s">
        <v>136</v>
      </c>
      <c r="BD48" s="46" t="s">
        <v>619</v>
      </c>
      <c r="BE48" s="46" t="s">
        <v>620</v>
      </c>
      <c r="BF48" s="46" t="s">
        <v>136</v>
      </c>
      <c r="BG48" s="46" t="s">
        <v>136</v>
      </c>
      <c r="BH48" s="46" t="s">
        <v>621</v>
      </c>
      <c r="BI48" s="46" t="s">
        <v>161</v>
      </c>
      <c r="BJ48" s="95" t="s">
        <v>622</v>
      </c>
      <c r="BK48" s="46" t="s">
        <v>163</v>
      </c>
      <c r="BL48" s="46" t="s">
        <v>623</v>
      </c>
      <c r="BM48" s="46" t="s">
        <v>624</v>
      </c>
      <c r="BN48" s="46" t="s">
        <v>136</v>
      </c>
      <c r="BO48" s="46" t="s">
        <v>136</v>
      </c>
      <c r="BP48" s="46" t="s">
        <v>605</v>
      </c>
      <c r="BQ48" s="46" t="s">
        <v>168</v>
      </c>
      <c r="BR48" s="46" t="s">
        <v>136</v>
      </c>
      <c r="BS48" s="46" t="s">
        <v>136</v>
      </c>
      <c r="BT48" s="46" t="s">
        <v>136</v>
      </c>
      <c r="BU48" s="46" t="s">
        <v>625</v>
      </c>
      <c r="BV48" s="46" t="s">
        <v>626</v>
      </c>
      <c r="BW48" s="46" t="s">
        <v>627</v>
      </c>
      <c r="BX48" s="46" t="s">
        <v>136</v>
      </c>
      <c r="BY48" s="46" t="s">
        <v>136</v>
      </c>
      <c r="BZ48" s="46" t="s">
        <v>136</v>
      </c>
      <c r="CA48" s="46" t="s">
        <v>136</v>
      </c>
      <c r="CB48" s="46" t="s">
        <v>628</v>
      </c>
      <c r="CC48" s="46" t="s">
        <v>629</v>
      </c>
      <c r="CD48" s="46" t="s">
        <v>136</v>
      </c>
      <c r="CE48" s="46" t="s">
        <v>136</v>
      </c>
      <c r="CF48" s="46" t="s">
        <v>136</v>
      </c>
      <c r="CG48" s="47" t="s">
        <v>629</v>
      </c>
      <c r="CH48" s="62" t="str">
        <f t="shared" ref="CH48:CH56" si="29">_xlfn.CONCAT("count=",COUNTIFS(M48:CG48,"&lt;&gt;no_info",M48:CG48,"&lt;&gt;NA",M48:CG48,"&lt;&gt;count*",M48:CG48,"&lt;&gt;ADD",M48:CG48,"&lt;&gt;blank_data",M48:CG48,"&lt;&gt;not_yet",M48:CG48,"&lt;&gt;not_informed"))</f>
        <v>count=35</v>
      </c>
      <c r="CI48" s="27" t="s">
        <v>1</v>
      </c>
    </row>
    <row r="49" spans="1:87">
      <c r="A49" s="60" t="s">
        <v>602</v>
      </c>
      <c r="B49" s="52" t="s">
        <v>365</v>
      </c>
      <c r="C49" s="50" t="s">
        <v>603</v>
      </c>
      <c r="D49" s="64" t="s">
        <v>127</v>
      </c>
      <c r="E49" s="734" t="s">
        <v>128</v>
      </c>
      <c r="F49" s="52" t="s">
        <v>129</v>
      </c>
      <c r="G49" s="52" t="s">
        <v>130</v>
      </c>
      <c r="H49" s="52" t="s">
        <v>129</v>
      </c>
      <c r="I49" s="49" t="s">
        <v>473</v>
      </c>
      <c r="J49" s="89" t="s">
        <v>604</v>
      </c>
      <c r="K49" s="90" t="s">
        <v>605</v>
      </c>
      <c r="L49" s="67" t="s">
        <v>606</v>
      </c>
      <c r="M49" s="27" t="s">
        <v>136</v>
      </c>
      <c r="N49" s="50" t="s">
        <v>630</v>
      </c>
      <c r="O49" s="49" t="s">
        <v>136</v>
      </c>
      <c r="P49" s="49" t="s">
        <v>136</v>
      </c>
      <c r="Q49" s="49" t="s">
        <v>340</v>
      </c>
      <c r="R49" s="49" t="s">
        <v>631</v>
      </c>
      <c r="S49" s="49" t="s">
        <v>632</v>
      </c>
      <c r="T49" s="49" t="s">
        <v>136</v>
      </c>
      <c r="U49" s="49" t="s">
        <v>136</v>
      </c>
      <c r="V49" s="49" t="s">
        <v>610</v>
      </c>
      <c r="W49" s="49" t="s">
        <v>633</v>
      </c>
      <c r="X49" s="49" t="s">
        <v>142</v>
      </c>
      <c r="Y49" s="49" t="s">
        <v>136</v>
      </c>
      <c r="Z49" s="49" t="s">
        <v>634</v>
      </c>
      <c r="AA49" s="49" t="s">
        <v>613</v>
      </c>
      <c r="AB49" s="49" t="s">
        <v>136</v>
      </c>
      <c r="AC49" s="49" t="s">
        <v>614</v>
      </c>
      <c r="AD49" s="49" t="s">
        <v>147</v>
      </c>
      <c r="AE49" s="49" t="s">
        <v>189</v>
      </c>
      <c r="AF49" s="49" t="s">
        <v>210</v>
      </c>
      <c r="AG49" s="49" t="s">
        <v>211</v>
      </c>
      <c r="AH49" s="49" t="s">
        <v>136</v>
      </c>
      <c r="AI49" s="49" t="s">
        <v>136</v>
      </c>
      <c r="AJ49" s="49" t="s">
        <v>136</v>
      </c>
      <c r="AK49" s="49" t="s">
        <v>136</v>
      </c>
      <c r="AL49" s="49" t="s">
        <v>136</v>
      </c>
      <c r="AM49" s="49" t="s">
        <v>136</v>
      </c>
      <c r="AN49" s="49" t="s">
        <v>136</v>
      </c>
      <c r="AO49" s="49" t="s">
        <v>136</v>
      </c>
      <c r="AP49" s="49" t="s">
        <v>136</v>
      </c>
      <c r="AQ49" s="49" t="s">
        <v>635</v>
      </c>
      <c r="AR49" s="49" t="s">
        <v>616</v>
      </c>
      <c r="AS49" s="49" t="s">
        <v>617</v>
      </c>
      <c r="AT49" s="49" t="s">
        <v>616</v>
      </c>
      <c r="AU49" s="49" t="s">
        <v>136</v>
      </c>
      <c r="AV49" s="49" t="s">
        <v>136</v>
      </c>
      <c r="AW49" s="49" t="s">
        <v>136</v>
      </c>
      <c r="AX49" s="49" t="s">
        <v>136</v>
      </c>
      <c r="AY49" s="49" t="s">
        <v>136</v>
      </c>
      <c r="AZ49" s="49" t="s">
        <v>136</v>
      </c>
      <c r="BA49" s="49" t="s">
        <v>136</v>
      </c>
      <c r="BB49" s="49" t="s">
        <v>618</v>
      </c>
      <c r="BC49" s="49" t="s">
        <v>136</v>
      </c>
      <c r="BD49" s="49" t="s">
        <v>619</v>
      </c>
      <c r="BE49" s="49" t="s">
        <v>620</v>
      </c>
      <c r="BF49" s="49" t="s">
        <v>136</v>
      </c>
      <c r="BG49" s="49" t="s">
        <v>136</v>
      </c>
      <c r="BH49" s="49" t="s">
        <v>636</v>
      </c>
      <c r="BI49" s="49" t="s">
        <v>161</v>
      </c>
      <c r="BJ49" s="96" t="s">
        <v>622</v>
      </c>
      <c r="BK49" s="49" t="s">
        <v>163</v>
      </c>
      <c r="BL49" s="49" t="s">
        <v>637</v>
      </c>
      <c r="BM49" s="49" t="s">
        <v>638</v>
      </c>
      <c r="BN49" s="49" t="s">
        <v>136</v>
      </c>
      <c r="BO49" s="49" t="s">
        <v>136</v>
      </c>
      <c r="BP49" s="49" t="s">
        <v>605</v>
      </c>
      <c r="BQ49" s="49" t="s">
        <v>168</v>
      </c>
      <c r="BR49" s="49" t="s">
        <v>136</v>
      </c>
      <c r="BS49" s="49" t="s">
        <v>136</v>
      </c>
      <c r="BT49" s="49" t="s">
        <v>136</v>
      </c>
      <c r="BU49" s="49" t="s">
        <v>625</v>
      </c>
      <c r="BV49" s="49" t="s">
        <v>639</v>
      </c>
      <c r="BW49" s="49" t="s">
        <v>640</v>
      </c>
      <c r="BX49" s="49" t="s">
        <v>136</v>
      </c>
      <c r="BY49" s="49" t="s">
        <v>136</v>
      </c>
      <c r="BZ49" s="49" t="s">
        <v>136</v>
      </c>
      <c r="CA49" s="49" t="s">
        <v>136</v>
      </c>
      <c r="CB49" s="49" t="s">
        <v>628</v>
      </c>
      <c r="CC49" s="49" t="s">
        <v>641</v>
      </c>
      <c r="CD49" s="49" t="s">
        <v>136</v>
      </c>
      <c r="CE49" s="49" t="s">
        <v>136</v>
      </c>
      <c r="CF49" s="49" t="s">
        <v>136</v>
      </c>
      <c r="CG49" s="60" t="s">
        <v>641</v>
      </c>
      <c r="CH49" s="26" t="str">
        <f t="shared" si="29"/>
        <v>count=35</v>
      </c>
      <c r="CI49" s="27" t="s">
        <v>1</v>
      </c>
    </row>
    <row r="50" spans="1:87">
      <c r="A50" s="60" t="s">
        <v>602</v>
      </c>
      <c r="B50" s="52" t="s">
        <v>376</v>
      </c>
      <c r="C50" s="50" t="s">
        <v>603</v>
      </c>
      <c r="D50" s="64" t="s">
        <v>127</v>
      </c>
      <c r="E50" s="734" t="s">
        <v>128</v>
      </c>
      <c r="F50" s="52" t="s">
        <v>129</v>
      </c>
      <c r="G50" s="52" t="s">
        <v>130</v>
      </c>
      <c r="H50" s="52" t="s">
        <v>129</v>
      </c>
      <c r="I50" s="49" t="s">
        <v>473</v>
      </c>
      <c r="J50" s="89" t="s">
        <v>604</v>
      </c>
      <c r="K50" s="90" t="s">
        <v>605</v>
      </c>
      <c r="L50" s="67" t="s">
        <v>606</v>
      </c>
      <c r="M50" s="27" t="s">
        <v>136</v>
      </c>
      <c r="N50" s="50" t="s">
        <v>642</v>
      </c>
      <c r="O50" s="49" t="s">
        <v>136</v>
      </c>
      <c r="P50" s="49" t="s">
        <v>136</v>
      </c>
      <c r="Q50" s="49" t="s">
        <v>340</v>
      </c>
      <c r="R50" s="49" t="s">
        <v>631</v>
      </c>
      <c r="S50" s="49" t="s">
        <v>643</v>
      </c>
      <c r="T50" s="49" t="s">
        <v>136</v>
      </c>
      <c r="U50" s="49" t="s">
        <v>136</v>
      </c>
      <c r="V50" s="49" t="s">
        <v>610</v>
      </c>
      <c r="W50" s="49" t="s">
        <v>644</v>
      </c>
      <c r="X50" s="49" t="s">
        <v>142</v>
      </c>
      <c r="Y50" s="49" t="s">
        <v>136</v>
      </c>
      <c r="Z50" s="49" t="s">
        <v>645</v>
      </c>
      <c r="AA50" s="49" t="s">
        <v>613</v>
      </c>
      <c r="AB50" s="49" t="s">
        <v>136</v>
      </c>
      <c r="AC50" s="49" t="s">
        <v>614</v>
      </c>
      <c r="AD50" s="49" t="s">
        <v>147</v>
      </c>
      <c r="AE50" s="49" t="s">
        <v>189</v>
      </c>
      <c r="AF50" s="49" t="s">
        <v>210</v>
      </c>
      <c r="AG50" s="49" t="s">
        <v>211</v>
      </c>
      <c r="AH50" s="49" t="s">
        <v>136</v>
      </c>
      <c r="AI50" s="49" t="s">
        <v>136</v>
      </c>
      <c r="AJ50" s="49" t="s">
        <v>136</v>
      </c>
      <c r="AK50" s="49" t="s">
        <v>136</v>
      </c>
      <c r="AL50" s="49" t="s">
        <v>136</v>
      </c>
      <c r="AM50" s="49" t="s">
        <v>136</v>
      </c>
      <c r="AN50" s="49" t="s">
        <v>136</v>
      </c>
      <c r="AO50" s="49" t="s">
        <v>136</v>
      </c>
      <c r="AP50" s="49" t="s">
        <v>136</v>
      </c>
      <c r="AQ50" s="49" t="s">
        <v>646</v>
      </c>
      <c r="AR50" s="49" t="s">
        <v>616</v>
      </c>
      <c r="AS50" s="49" t="s">
        <v>617</v>
      </c>
      <c r="AT50" s="49" t="s">
        <v>616</v>
      </c>
      <c r="AU50" s="49" t="s">
        <v>136</v>
      </c>
      <c r="AV50" s="49" t="s">
        <v>136</v>
      </c>
      <c r="AW50" s="49" t="s">
        <v>136</v>
      </c>
      <c r="AX50" s="49" t="s">
        <v>136</v>
      </c>
      <c r="AY50" s="49" t="s">
        <v>136</v>
      </c>
      <c r="AZ50" s="49" t="s">
        <v>136</v>
      </c>
      <c r="BA50" s="49" t="s">
        <v>136</v>
      </c>
      <c r="BB50" s="49" t="s">
        <v>371</v>
      </c>
      <c r="BC50" s="49" t="s">
        <v>136</v>
      </c>
      <c r="BD50" s="49" t="s">
        <v>619</v>
      </c>
      <c r="BE50" s="49" t="s">
        <v>620</v>
      </c>
      <c r="BF50" s="49" t="s">
        <v>136</v>
      </c>
      <c r="BG50" s="49" t="s">
        <v>136</v>
      </c>
      <c r="BH50" s="49" t="s">
        <v>647</v>
      </c>
      <c r="BI50" s="49" t="s">
        <v>161</v>
      </c>
      <c r="BJ50" s="96" t="s">
        <v>622</v>
      </c>
      <c r="BK50" s="49" t="s">
        <v>163</v>
      </c>
      <c r="BL50" s="49" t="s">
        <v>648</v>
      </c>
      <c r="BM50" s="49" t="s">
        <v>649</v>
      </c>
      <c r="BN50" s="49" t="s">
        <v>136</v>
      </c>
      <c r="BO50" s="49" t="s">
        <v>136</v>
      </c>
      <c r="BP50" s="49" t="s">
        <v>605</v>
      </c>
      <c r="BQ50" s="49" t="s">
        <v>168</v>
      </c>
      <c r="BR50" s="49" t="s">
        <v>136</v>
      </c>
      <c r="BS50" s="49" t="s">
        <v>136</v>
      </c>
      <c r="BT50" s="49" t="s">
        <v>136</v>
      </c>
      <c r="BU50" s="49" t="s">
        <v>625</v>
      </c>
      <c r="BV50" s="49" t="s">
        <v>650</v>
      </c>
      <c r="BW50" s="49" t="s">
        <v>651</v>
      </c>
      <c r="BX50" s="49" t="s">
        <v>136</v>
      </c>
      <c r="BY50" s="49" t="s">
        <v>136</v>
      </c>
      <c r="BZ50" s="49" t="s">
        <v>136</v>
      </c>
      <c r="CA50" s="49" t="s">
        <v>136</v>
      </c>
      <c r="CB50" s="49" t="s">
        <v>628</v>
      </c>
      <c r="CC50" s="49" t="s">
        <v>652</v>
      </c>
      <c r="CD50" s="49" t="s">
        <v>136</v>
      </c>
      <c r="CE50" s="49" t="s">
        <v>136</v>
      </c>
      <c r="CF50" s="49" t="s">
        <v>136</v>
      </c>
      <c r="CG50" s="60" t="s">
        <v>652</v>
      </c>
      <c r="CH50" s="26" t="str">
        <f t="shared" si="29"/>
        <v>count=35</v>
      </c>
      <c r="CI50" s="27" t="s">
        <v>1</v>
      </c>
    </row>
    <row r="51" spans="1:87">
      <c r="A51" s="60" t="s">
        <v>602</v>
      </c>
      <c r="B51" s="52" t="s">
        <v>385</v>
      </c>
      <c r="C51" s="50" t="s">
        <v>603</v>
      </c>
      <c r="D51" s="64" t="s">
        <v>127</v>
      </c>
      <c r="E51" s="734" t="s">
        <v>128</v>
      </c>
      <c r="F51" s="52" t="s">
        <v>129</v>
      </c>
      <c r="G51" s="52" t="s">
        <v>130</v>
      </c>
      <c r="H51" s="52" t="s">
        <v>129</v>
      </c>
      <c r="I51" s="49" t="s">
        <v>473</v>
      </c>
      <c r="J51" s="89" t="s">
        <v>604</v>
      </c>
      <c r="K51" s="90" t="s">
        <v>605</v>
      </c>
      <c r="L51" s="67" t="s">
        <v>606</v>
      </c>
      <c r="M51" s="27" t="s">
        <v>136</v>
      </c>
      <c r="N51" s="50" t="s">
        <v>653</v>
      </c>
      <c r="O51" s="49" t="s">
        <v>136</v>
      </c>
      <c r="P51" s="49" t="s">
        <v>136</v>
      </c>
      <c r="Q51" s="49" t="s">
        <v>340</v>
      </c>
      <c r="R51" s="49" t="s">
        <v>631</v>
      </c>
      <c r="S51" s="49" t="s">
        <v>654</v>
      </c>
      <c r="T51" s="49" t="s">
        <v>136</v>
      </c>
      <c r="U51" s="49" t="s">
        <v>136</v>
      </c>
      <c r="V51" s="49" t="s">
        <v>610</v>
      </c>
      <c r="W51" s="49" t="s">
        <v>655</v>
      </c>
      <c r="X51" s="49" t="s">
        <v>142</v>
      </c>
      <c r="Y51" s="49" t="s">
        <v>136</v>
      </c>
      <c r="Z51" s="49" t="s">
        <v>656</v>
      </c>
      <c r="AA51" s="49" t="s">
        <v>613</v>
      </c>
      <c r="AB51" s="49" t="s">
        <v>136</v>
      </c>
      <c r="AC51" s="49" t="s">
        <v>614</v>
      </c>
      <c r="AD51" s="49" t="s">
        <v>147</v>
      </c>
      <c r="AE51" s="49" t="s">
        <v>189</v>
      </c>
      <c r="AF51" s="49" t="s">
        <v>210</v>
      </c>
      <c r="AG51" s="49" t="s">
        <v>211</v>
      </c>
      <c r="AH51" s="49" t="s">
        <v>136</v>
      </c>
      <c r="AI51" s="49" t="s">
        <v>136</v>
      </c>
      <c r="AJ51" s="49" t="s">
        <v>136</v>
      </c>
      <c r="AK51" s="49" t="s">
        <v>136</v>
      </c>
      <c r="AL51" s="49" t="s">
        <v>136</v>
      </c>
      <c r="AM51" s="49" t="s">
        <v>136</v>
      </c>
      <c r="AN51" s="49" t="s">
        <v>136</v>
      </c>
      <c r="AO51" s="49" t="s">
        <v>136</v>
      </c>
      <c r="AP51" s="49" t="s">
        <v>136</v>
      </c>
      <c r="AQ51" s="49" t="s">
        <v>657</v>
      </c>
      <c r="AR51" s="49" t="s">
        <v>616</v>
      </c>
      <c r="AS51" s="49" t="s">
        <v>617</v>
      </c>
      <c r="AT51" s="49" t="s">
        <v>616</v>
      </c>
      <c r="AU51" s="49" t="s">
        <v>136</v>
      </c>
      <c r="AV51" s="49" t="s">
        <v>136</v>
      </c>
      <c r="AW51" s="49" t="s">
        <v>136</v>
      </c>
      <c r="AX51" s="49" t="s">
        <v>136</v>
      </c>
      <c r="AY51" s="49" t="s">
        <v>136</v>
      </c>
      <c r="AZ51" s="49" t="s">
        <v>136</v>
      </c>
      <c r="BA51" s="49" t="s">
        <v>136</v>
      </c>
      <c r="BB51" s="49" t="s">
        <v>618</v>
      </c>
      <c r="BC51" s="49" t="s">
        <v>136</v>
      </c>
      <c r="BD51" s="49" t="s">
        <v>619</v>
      </c>
      <c r="BE51" s="49" t="s">
        <v>620</v>
      </c>
      <c r="BF51" s="49" t="s">
        <v>136</v>
      </c>
      <c r="BG51" s="49" t="s">
        <v>136</v>
      </c>
      <c r="BH51" s="49" t="s">
        <v>658</v>
      </c>
      <c r="BI51" s="49" t="s">
        <v>161</v>
      </c>
      <c r="BJ51" s="96" t="s">
        <v>622</v>
      </c>
      <c r="BK51" s="49" t="s">
        <v>163</v>
      </c>
      <c r="BL51" s="49" t="s">
        <v>659</v>
      </c>
      <c r="BM51" s="49" t="s">
        <v>660</v>
      </c>
      <c r="BN51" s="49" t="s">
        <v>136</v>
      </c>
      <c r="BO51" s="49" t="s">
        <v>136</v>
      </c>
      <c r="BP51" s="49" t="s">
        <v>605</v>
      </c>
      <c r="BQ51" s="49" t="s">
        <v>168</v>
      </c>
      <c r="BR51" s="49" t="s">
        <v>136</v>
      </c>
      <c r="BS51" s="49" t="s">
        <v>136</v>
      </c>
      <c r="BT51" s="49" t="s">
        <v>136</v>
      </c>
      <c r="BU51" s="49" t="s">
        <v>625</v>
      </c>
      <c r="BV51" s="49" t="s">
        <v>661</v>
      </c>
      <c r="BW51" s="49" t="s">
        <v>662</v>
      </c>
      <c r="BX51" s="49" t="s">
        <v>136</v>
      </c>
      <c r="BY51" s="49" t="s">
        <v>136</v>
      </c>
      <c r="BZ51" s="49" t="s">
        <v>136</v>
      </c>
      <c r="CA51" s="49" t="s">
        <v>136</v>
      </c>
      <c r="CB51" s="49" t="s">
        <v>628</v>
      </c>
      <c r="CC51" s="49" t="s">
        <v>663</v>
      </c>
      <c r="CD51" s="49" t="s">
        <v>136</v>
      </c>
      <c r="CE51" s="49" t="s">
        <v>136</v>
      </c>
      <c r="CF51" s="49" t="s">
        <v>136</v>
      </c>
      <c r="CG51" s="60" t="s">
        <v>663</v>
      </c>
      <c r="CH51" s="26" t="str">
        <f t="shared" si="29"/>
        <v>count=35</v>
      </c>
      <c r="CI51" s="27" t="s">
        <v>1</v>
      </c>
    </row>
    <row r="52" spans="1:87">
      <c r="A52" s="60" t="s">
        <v>602</v>
      </c>
      <c r="B52" s="52" t="s">
        <v>396</v>
      </c>
      <c r="C52" s="50" t="s">
        <v>603</v>
      </c>
      <c r="D52" s="64" t="s">
        <v>127</v>
      </c>
      <c r="E52" s="734" t="s">
        <v>128</v>
      </c>
      <c r="F52" s="52" t="s">
        <v>129</v>
      </c>
      <c r="G52" s="52" t="s">
        <v>130</v>
      </c>
      <c r="H52" s="52" t="s">
        <v>129</v>
      </c>
      <c r="I52" s="49" t="s">
        <v>473</v>
      </c>
      <c r="J52" s="89" t="s">
        <v>604</v>
      </c>
      <c r="K52" s="90" t="s">
        <v>605</v>
      </c>
      <c r="L52" s="67" t="s">
        <v>606</v>
      </c>
      <c r="M52" s="27" t="s">
        <v>136</v>
      </c>
      <c r="N52" s="50" t="s">
        <v>664</v>
      </c>
      <c r="O52" s="49" t="s">
        <v>136</v>
      </c>
      <c r="P52" s="49" t="s">
        <v>136</v>
      </c>
      <c r="Q52" s="49" t="s">
        <v>340</v>
      </c>
      <c r="R52" s="49" t="s">
        <v>631</v>
      </c>
      <c r="S52" s="49" t="s">
        <v>665</v>
      </c>
      <c r="T52" s="49" t="s">
        <v>136</v>
      </c>
      <c r="U52" s="49" t="s">
        <v>136</v>
      </c>
      <c r="V52" s="49" t="s">
        <v>610</v>
      </c>
      <c r="W52" s="49" t="s">
        <v>666</v>
      </c>
      <c r="X52" s="49" t="s">
        <v>142</v>
      </c>
      <c r="Y52" s="49" t="s">
        <v>136</v>
      </c>
      <c r="Z52" s="49" t="s">
        <v>667</v>
      </c>
      <c r="AA52" s="49" t="s">
        <v>613</v>
      </c>
      <c r="AB52" s="49" t="s">
        <v>136</v>
      </c>
      <c r="AC52" s="49" t="s">
        <v>614</v>
      </c>
      <c r="AD52" s="49" t="s">
        <v>147</v>
      </c>
      <c r="AE52" s="49" t="s">
        <v>189</v>
      </c>
      <c r="AF52" s="49" t="s">
        <v>210</v>
      </c>
      <c r="AG52" s="49" t="s">
        <v>211</v>
      </c>
      <c r="AH52" s="49" t="s">
        <v>136</v>
      </c>
      <c r="AI52" s="49" t="s">
        <v>136</v>
      </c>
      <c r="AJ52" s="49" t="s">
        <v>136</v>
      </c>
      <c r="AK52" s="49" t="s">
        <v>136</v>
      </c>
      <c r="AL52" s="49" t="s">
        <v>136</v>
      </c>
      <c r="AM52" s="49" t="s">
        <v>136</v>
      </c>
      <c r="AN52" s="49" t="s">
        <v>136</v>
      </c>
      <c r="AO52" s="49" t="s">
        <v>136</v>
      </c>
      <c r="AP52" s="49" t="s">
        <v>136</v>
      </c>
      <c r="AQ52" s="49" t="s">
        <v>668</v>
      </c>
      <c r="AR52" s="49" t="s">
        <v>616</v>
      </c>
      <c r="AS52" s="49" t="s">
        <v>617</v>
      </c>
      <c r="AT52" s="49" t="s">
        <v>616</v>
      </c>
      <c r="AU52" s="49" t="s">
        <v>136</v>
      </c>
      <c r="AV52" s="49" t="s">
        <v>136</v>
      </c>
      <c r="AW52" s="49" t="s">
        <v>136</v>
      </c>
      <c r="AX52" s="49" t="s">
        <v>136</v>
      </c>
      <c r="AY52" s="49" t="s">
        <v>136</v>
      </c>
      <c r="AZ52" s="49" t="s">
        <v>136</v>
      </c>
      <c r="BA52" s="49" t="s">
        <v>136</v>
      </c>
      <c r="BB52" s="49" t="s">
        <v>371</v>
      </c>
      <c r="BC52" s="49" t="s">
        <v>136</v>
      </c>
      <c r="BD52" s="49" t="s">
        <v>619</v>
      </c>
      <c r="BE52" s="49" t="s">
        <v>620</v>
      </c>
      <c r="BF52" s="49" t="s">
        <v>136</v>
      </c>
      <c r="BG52" s="49" t="s">
        <v>136</v>
      </c>
      <c r="BH52" s="49" t="s">
        <v>669</v>
      </c>
      <c r="BI52" s="49" t="s">
        <v>161</v>
      </c>
      <c r="BJ52" s="96" t="s">
        <v>622</v>
      </c>
      <c r="BK52" s="49" t="s">
        <v>163</v>
      </c>
      <c r="BL52" s="49" t="s">
        <v>670</v>
      </c>
      <c r="BM52" s="49" t="s">
        <v>671</v>
      </c>
      <c r="BN52" s="49" t="s">
        <v>136</v>
      </c>
      <c r="BO52" s="49" t="s">
        <v>136</v>
      </c>
      <c r="BP52" s="49" t="s">
        <v>605</v>
      </c>
      <c r="BQ52" s="49" t="s">
        <v>168</v>
      </c>
      <c r="BR52" s="49" t="s">
        <v>136</v>
      </c>
      <c r="BS52" s="49" t="s">
        <v>136</v>
      </c>
      <c r="BT52" s="49" t="s">
        <v>136</v>
      </c>
      <c r="BU52" s="49" t="s">
        <v>625</v>
      </c>
      <c r="BV52" s="49" t="s">
        <v>672</v>
      </c>
      <c r="BW52" s="49" t="s">
        <v>673</v>
      </c>
      <c r="BX52" s="49" t="s">
        <v>136</v>
      </c>
      <c r="BY52" s="49" t="s">
        <v>136</v>
      </c>
      <c r="BZ52" s="49" t="s">
        <v>136</v>
      </c>
      <c r="CA52" s="49" t="s">
        <v>136</v>
      </c>
      <c r="CB52" s="49" t="s">
        <v>628</v>
      </c>
      <c r="CC52" s="49" t="s">
        <v>674</v>
      </c>
      <c r="CD52" s="49" t="s">
        <v>136</v>
      </c>
      <c r="CE52" s="49" t="s">
        <v>136</v>
      </c>
      <c r="CF52" s="49" t="s">
        <v>136</v>
      </c>
      <c r="CG52" s="60" t="s">
        <v>674</v>
      </c>
      <c r="CH52" s="26" t="str">
        <f t="shared" si="29"/>
        <v>count=35</v>
      </c>
      <c r="CI52" s="27" t="s">
        <v>1</v>
      </c>
    </row>
    <row r="53" spans="1:87">
      <c r="A53" s="60" t="s">
        <v>602</v>
      </c>
      <c r="B53" s="52" t="s">
        <v>405</v>
      </c>
      <c r="C53" s="50" t="s">
        <v>603</v>
      </c>
      <c r="D53" s="64" t="s">
        <v>127</v>
      </c>
      <c r="E53" s="734" t="s">
        <v>128</v>
      </c>
      <c r="F53" s="52" t="s">
        <v>129</v>
      </c>
      <c r="G53" s="52" t="s">
        <v>130</v>
      </c>
      <c r="H53" s="52" t="s">
        <v>129</v>
      </c>
      <c r="I53" s="49" t="s">
        <v>473</v>
      </c>
      <c r="J53" s="89" t="s">
        <v>604</v>
      </c>
      <c r="K53" s="90" t="s">
        <v>605</v>
      </c>
      <c r="L53" s="67" t="s">
        <v>606</v>
      </c>
      <c r="M53" s="27" t="s">
        <v>136</v>
      </c>
      <c r="N53" s="50" t="s">
        <v>675</v>
      </c>
      <c r="O53" s="49" t="s">
        <v>136</v>
      </c>
      <c r="P53" s="49" t="s">
        <v>136</v>
      </c>
      <c r="Q53" s="49" t="s">
        <v>340</v>
      </c>
      <c r="R53" s="49" t="s">
        <v>676</v>
      </c>
      <c r="S53" s="49" t="s">
        <v>677</v>
      </c>
      <c r="T53" s="49" t="s">
        <v>136</v>
      </c>
      <c r="U53" s="49" t="s">
        <v>136</v>
      </c>
      <c r="V53" s="49" t="s">
        <v>610</v>
      </c>
      <c r="W53" s="49" t="s">
        <v>678</v>
      </c>
      <c r="X53" s="49" t="s">
        <v>142</v>
      </c>
      <c r="Y53" s="49" t="s">
        <v>136</v>
      </c>
      <c r="Z53" s="49" t="s">
        <v>679</v>
      </c>
      <c r="AA53" s="49" t="s">
        <v>613</v>
      </c>
      <c r="AB53" s="49" t="s">
        <v>136</v>
      </c>
      <c r="AC53" s="49" t="s">
        <v>614</v>
      </c>
      <c r="AD53" s="49" t="s">
        <v>147</v>
      </c>
      <c r="AE53" s="49" t="s">
        <v>189</v>
      </c>
      <c r="AF53" s="49" t="s">
        <v>210</v>
      </c>
      <c r="AG53" s="49" t="s">
        <v>211</v>
      </c>
      <c r="AH53" s="49" t="s">
        <v>136</v>
      </c>
      <c r="AI53" s="49" t="s">
        <v>136</v>
      </c>
      <c r="AJ53" s="49" t="s">
        <v>136</v>
      </c>
      <c r="AK53" s="49" t="s">
        <v>136</v>
      </c>
      <c r="AL53" s="49" t="s">
        <v>136</v>
      </c>
      <c r="AM53" s="49" t="s">
        <v>136</v>
      </c>
      <c r="AN53" s="49" t="s">
        <v>136</v>
      </c>
      <c r="AO53" s="49" t="s">
        <v>136</v>
      </c>
      <c r="AP53" s="49" t="s">
        <v>136</v>
      </c>
      <c r="AQ53" s="49" t="s">
        <v>680</v>
      </c>
      <c r="AR53" s="49" t="s">
        <v>616</v>
      </c>
      <c r="AS53" s="49" t="s">
        <v>617</v>
      </c>
      <c r="AT53" s="49" t="s">
        <v>616</v>
      </c>
      <c r="AU53" s="49" t="s">
        <v>136</v>
      </c>
      <c r="AV53" s="49" t="s">
        <v>136</v>
      </c>
      <c r="AW53" s="49" t="s">
        <v>136</v>
      </c>
      <c r="AX53" s="49" t="s">
        <v>136</v>
      </c>
      <c r="AY53" s="49" t="s">
        <v>136</v>
      </c>
      <c r="AZ53" s="49" t="s">
        <v>136</v>
      </c>
      <c r="BA53" s="49" t="s">
        <v>136</v>
      </c>
      <c r="BB53" s="49" t="s">
        <v>450</v>
      </c>
      <c r="BC53" s="49" t="s">
        <v>136</v>
      </c>
      <c r="BD53" s="49" t="s">
        <v>619</v>
      </c>
      <c r="BE53" s="49" t="s">
        <v>620</v>
      </c>
      <c r="BF53" s="49" t="s">
        <v>136</v>
      </c>
      <c r="BG53" s="49" t="s">
        <v>136</v>
      </c>
      <c r="BH53" s="49" t="s">
        <v>681</v>
      </c>
      <c r="BI53" s="49" t="s">
        <v>161</v>
      </c>
      <c r="BJ53" s="96" t="s">
        <v>622</v>
      </c>
      <c r="BK53" s="49" t="s">
        <v>163</v>
      </c>
      <c r="BL53" s="49" t="s">
        <v>682</v>
      </c>
      <c r="BM53" s="49" t="s">
        <v>683</v>
      </c>
      <c r="BN53" s="49" t="s">
        <v>136</v>
      </c>
      <c r="BO53" s="49" t="s">
        <v>136</v>
      </c>
      <c r="BP53" s="49" t="s">
        <v>605</v>
      </c>
      <c r="BQ53" s="49" t="s">
        <v>168</v>
      </c>
      <c r="BR53" s="49" t="s">
        <v>136</v>
      </c>
      <c r="BS53" s="49" t="s">
        <v>136</v>
      </c>
      <c r="BT53" s="49" t="s">
        <v>136</v>
      </c>
      <c r="BU53" s="49" t="s">
        <v>684</v>
      </c>
      <c r="BV53" s="49" t="s">
        <v>685</v>
      </c>
      <c r="BW53" s="49" t="s">
        <v>686</v>
      </c>
      <c r="BX53" s="49" t="s">
        <v>136</v>
      </c>
      <c r="BY53" s="49" t="s">
        <v>136</v>
      </c>
      <c r="BZ53" s="49" t="s">
        <v>136</v>
      </c>
      <c r="CA53" s="49" t="s">
        <v>136</v>
      </c>
      <c r="CB53" s="49" t="s">
        <v>628</v>
      </c>
      <c r="CC53" s="49" t="s">
        <v>687</v>
      </c>
      <c r="CD53" s="49" t="s">
        <v>136</v>
      </c>
      <c r="CE53" s="49" t="s">
        <v>136</v>
      </c>
      <c r="CF53" s="49" t="s">
        <v>136</v>
      </c>
      <c r="CG53" s="60" t="s">
        <v>687</v>
      </c>
      <c r="CH53" s="26" t="str">
        <f t="shared" si="29"/>
        <v>count=35</v>
      </c>
      <c r="CI53" s="27" t="s">
        <v>1</v>
      </c>
    </row>
    <row r="54" spans="1:87">
      <c r="A54" s="60" t="s">
        <v>602</v>
      </c>
      <c r="B54" s="52" t="s">
        <v>413</v>
      </c>
      <c r="C54" s="50" t="s">
        <v>603</v>
      </c>
      <c r="D54" s="64" t="s">
        <v>127</v>
      </c>
      <c r="E54" s="734" t="s">
        <v>128</v>
      </c>
      <c r="F54" s="52" t="s">
        <v>129</v>
      </c>
      <c r="G54" s="52" t="s">
        <v>130</v>
      </c>
      <c r="H54" s="52" t="s">
        <v>129</v>
      </c>
      <c r="I54" s="49" t="s">
        <v>473</v>
      </c>
      <c r="J54" s="89" t="s">
        <v>604</v>
      </c>
      <c r="K54" s="90" t="s">
        <v>605</v>
      </c>
      <c r="L54" s="67" t="s">
        <v>606</v>
      </c>
      <c r="M54" s="27" t="s">
        <v>136</v>
      </c>
      <c r="N54" s="50" t="s">
        <v>688</v>
      </c>
      <c r="O54" s="49" t="s">
        <v>136</v>
      </c>
      <c r="P54" s="49" t="s">
        <v>136</v>
      </c>
      <c r="Q54" s="49" t="s">
        <v>340</v>
      </c>
      <c r="R54" s="49" t="s">
        <v>689</v>
      </c>
      <c r="S54" s="49" t="s">
        <v>690</v>
      </c>
      <c r="T54" s="49" t="s">
        <v>136</v>
      </c>
      <c r="U54" s="49" t="s">
        <v>136</v>
      </c>
      <c r="V54" s="49" t="s">
        <v>610</v>
      </c>
      <c r="W54" s="49" t="s">
        <v>691</v>
      </c>
      <c r="X54" s="49" t="s">
        <v>142</v>
      </c>
      <c r="Y54" s="49" t="s">
        <v>136</v>
      </c>
      <c r="Z54" s="49" t="s">
        <v>692</v>
      </c>
      <c r="AA54" s="49" t="s">
        <v>613</v>
      </c>
      <c r="AB54" s="49" t="s">
        <v>136</v>
      </c>
      <c r="AC54" s="49" t="s">
        <v>614</v>
      </c>
      <c r="AD54" s="49" t="s">
        <v>147</v>
      </c>
      <c r="AE54" s="49" t="s">
        <v>693</v>
      </c>
      <c r="AF54" s="49" t="s">
        <v>210</v>
      </c>
      <c r="AG54" s="49" t="s">
        <v>211</v>
      </c>
      <c r="AH54" s="49" t="s">
        <v>136</v>
      </c>
      <c r="AI54" s="49" t="s">
        <v>136</v>
      </c>
      <c r="AJ54" s="49" t="s">
        <v>136</v>
      </c>
      <c r="AK54" s="49" t="s">
        <v>136</v>
      </c>
      <c r="AL54" s="49" t="s">
        <v>136</v>
      </c>
      <c r="AM54" s="49" t="s">
        <v>136</v>
      </c>
      <c r="AN54" s="49" t="s">
        <v>136</v>
      </c>
      <c r="AO54" s="49" t="s">
        <v>136</v>
      </c>
      <c r="AP54" s="49" t="s">
        <v>136</v>
      </c>
      <c r="AQ54" s="49" t="s">
        <v>694</v>
      </c>
      <c r="AR54" s="49" t="s">
        <v>616</v>
      </c>
      <c r="AS54" s="49" t="s">
        <v>617</v>
      </c>
      <c r="AT54" s="49" t="s">
        <v>616</v>
      </c>
      <c r="AU54" s="49" t="s">
        <v>136</v>
      </c>
      <c r="AV54" s="49" t="s">
        <v>136</v>
      </c>
      <c r="AW54" s="49" t="s">
        <v>136</v>
      </c>
      <c r="AX54" s="49" t="s">
        <v>136</v>
      </c>
      <c r="AY54" s="49" t="s">
        <v>136</v>
      </c>
      <c r="AZ54" s="49" t="s">
        <v>136</v>
      </c>
      <c r="BA54" s="49" t="s">
        <v>136</v>
      </c>
      <c r="BB54" s="49" t="s">
        <v>354</v>
      </c>
      <c r="BC54" s="49" t="s">
        <v>136</v>
      </c>
      <c r="BD54" s="49" t="s">
        <v>619</v>
      </c>
      <c r="BE54" s="49" t="s">
        <v>620</v>
      </c>
      <c r="BF54" s="49" t="s">
        <v>136</v>
      </c>
      <c r="BG54" s="49" t="s">
        <v>136</v>
      </c>
      <c r="BH54" s="49" t="s">
        <v>695</v>
      </c>
      <c r="BI54" s="49" t="s">
        <v>357</v>
      </c>
      <c r="BJ54" s="96" t="s">
        <v>622</v>
      </c>
      <c r="BK54" s="49" t="s">
        <v>163</v>
      </c>
      <c r="BL54" s="49" t="s">
        <v>696</v>
      </c>
      <c r="BM54" s="49" t="s">
        <v>697</v>
      </c>
      <c r="BN54" s="49" t="s">
        <v>136</v>
      </c>
      <c r="BO54" s="49" t="s">
        <v>136</v>
      </c>
      <c r="BP54" s="49" t="s">
        <v>605</v>
      </c>
      <c r="BQ54" s="49" t="s">
        <v>359</v>
      </c>
      <c r="BR54" s="49" t="s">
        <v>136</v>
      </c>
      <c r="BS54" s="49" t="s">
        <v>136</v>
      </c>
      <c r="BT54" s="49" t="s">
        <v>136</v>
      </c>
      <c r="BU54" s="49" t="s">
        <v>698</v>
      </c>
      <c r="BV54" s="49" t="s">
        <v>699</v>
      </c>
      <c r="BW54" s="49" t="s">
        <v>700</v>
      </c>
      <c r="BX54" s="49" t="s">
        <v>136</v>
      </c>
      <c r="BY54" s="49" t="s">
        <v>136</v>
      </c>
      <c r="BZ54" s="49" t="s">
        <v>136</v>
      </c>
      <c r="CA54" s="49" t="s">
        <v>136</v>
      </c>
      <c r="CB54" s="49" t="s">
        <v>628</v>
      </c>
      <c r="CC54" s="49" t="s">
        <v>701</v>
      </c>
      <c r="CD54" s="49" t="s">
        <v>136</v>
      </c>
      <c r="CE54" s="49" t="s">
        <v>136</v>
      </c>
      <c r="CF54" s="49" t="s">
        <v>136</v>
      </c>
      <c r="CG54" s="60" t="s">
        <v>701</v>
      </c>
      <c r="CH54" s="26" t="str">
        <f t="shared" si="29"/>
        <v>count=35</v>
      </c>
      <c r="CI54" s="27" t="s">
        <v>1</v>
      </c>
    </row>
    <row r="55" spans="1:87">
      <c r="A55" s="60" t="s">
        <v>602</v>
      </c>
      <c r="B55" s="52" t="s">
        <v>422</v>
      </c>
      <c r="C55" s="50" t="s">
        <v>603</v>
      </c>
      <c r="D55" s="64" t="s">
        <v>127</v>
      </c>
      <c r="E55" s="734" t="s">
        <v>128</v>
      </c>
      <c r="F55" s="52" t="s">
        <v>129</v>
      </c>
      <c r="G55" s="52" t="s">
        <v>130</v>
      </c>
      <c r="H55" s="52" t="s">
        <v>129</v>
      </c>
      <c r="I55" s="49" t="s">
        <v>473</v>
      </c>
      <c r="J55" s="89" t="s">
        <v>604</v>
      </c>
      <c r="K55" s="90" t="s">
        <v>605</v>
      </c>
      <c r="L55" s="67" t="s">
        <v>606</v>
      </c>
      <c r="M55" s="27" t="s">
        <v>136</v>
      </c>
      <c r="N55" s="50" t="s">
        <v>702</v>
      </c>
      <c r="O55" s="49" t="s">
        <v>136</v>
      </c>
      <c r="P55" s="49" t="s">
        <v>136</v>
      </c>
      <c r="Q55" s="49" t="s">
        <v>340</v>
      </c>
      <c r="R55" s="49" t="s">
        <v>442</v>
      </c>
      <c r="S55" s="49" t="s">
        <v>703</v>
      </c>
      <c r="T55" s="49" t="s">
        <v>136</v>
      </c>
      <c r="U55" s="49" t="s">
        <v>136</v>
      </c>
      <c r="V55" s="49" t="s">
        <v>610</v>
      </c>
      <c r="W55" s="49" t="s">
        <v>704</v>
      </c>
      <c r="X55" s="49" t="s">
        <v>142</v>
      </c>
      <c r="Y55" s="49" t="s">
        <v>136</v>
      </c>
      <c r="Z55" s="49" t="s">
        <v>705</v>
      </c>
      <c r="AA55" s="49" t="s">
        <v>613</v>
      </c>
      <c r="AB55" s="49" t="s">
        <v>136</v>
      </c>
      <c r="AC55" s="49" t="s">
        <v>706</v>
      </c>
      <c r="AD55" s="49" t="s">
        <v>147</v>
      </c>
      <c r="AE55" s="49" t="s">
        <v>189</v>
      </c>
      <c r="AF55" s="49" t="s">
        <v>210</v>
      </c>
      <c r="AG55" s="49" t="s">
        <v>211</v>
      </c>
      <c r="AH55" s="49" t="s">
        <v>136</v>
      </c>
      <c r="AI55" s="49" t="s">
        <v>136</v>
      </c>
      <c r="AJ55" s="49" t="s">
        <v>136</v>
      </c>
      <c r="AK55" s="49" t="s">
        <v>136</v>
      </c>
      <c r="AL55" s="49" t="s">
        <v>136</v>
      </c>
      <c r="AM55" s="49" t="s">
        <v>136</v>
      </c>
      <c r="AN55" s="49" t="s">
        <v>136</v>
      </c>
      <c r="AO55" s="49" t="s">
        <v>136</v>
      </c>
      <c r="AP55" s="49" t="s">
        <v>136</v>
      </c>
      <c r="AQ55" s="49" t="s">
        <v>707</v>
      </c>
      <c r="AR55" s="49" t="s">
        <v>616</v>
      </c>
      <c r="AS55" s="49" t="s">
        <v>617</v>
      </c>
      <c r="AT55" s="49" t="s">
        <v>616</v>
      </c>
      <c r="AU55" s="49" t="s">
        <v>136</v>
      </c>
      <c r="AV55" s="49" t="s">
        <v>136</v>
      </c>
      <c r="AW55" s="49" t="s">
        <v>136</v>
      </c>
      <c r="AX55" s="49" t="s">
        <v>136</v>
      </c>
      <c r="AY55" s="49" t="s">
        <v>136</v>
      </c>
      <c r="AZ55" s="49" t="s">
        <v>136</v>
      </c>
      <c r="BA55" s="49" t="s">
        <v>136</v>
      </c>
      <c r="BB55" s="49" t="s">
        <v>450</v>
      </c>
      <c r="BC55" s="49" t="s">
        <v>136</v>
      </c>
      <c r="BD55" s="49" t="s">
        <v>708</v>
      </c>
      <c r="BE55" s="49" t="s">
        <v>620</v>
      </c>
      <c r="BF55" s="49" t="s">
        <v>136</v>
      </c>
      <c r="BG55" s="49" t="s">
        <v>136</v>
      </c>
      <c r="BH55" s="49" t="s">
        <v>709</v>
      </c>
      <c r="BI55" s="49" t="s">
        <v>161</v>
      </c>
      <c r="BJ55" s="96" t="s">
        <v>622</v>
      </c>
      <c r="BK55" s="49" t="s">
        <v>163</v>
      </c>
      <c r="BL55" s="49" t="s">
        <v>710</v>
      </c>
      <c r="BM55" s="49" t="s">
        <v>711</v>
      </c>
      <c r="BN55" s="49" t="s">
        <v>136</v>
      </c>
      <c r="BO55" s="49" t="s">
        <v>136</v>
      </c>
      <c r="BP55" s="49" t="s">
        <v>605</v>
      </c>
      <c r="BQ55" s="49" t="s">
        <v>168</v>
      </c>
      <c r="BR55" s="49" t="s">
        <v>136</v>
      </c>
      <c r="BS55" s="49" t="s">
        <v>136</v>
      </c>
      <c r="BT55" s="49" t="s">
        <v>136</v>
      </c>
      <c r="BU55" s="49" t="s">
        <v>712</v>
      </c>
      <c r="BV55" s="49" t="s">
        <v>713</v>
      </c>
      <c r="BW55" s="49" t="s">
        <v>709</v>
      </c>
      <c r="BX55" s="49" t="s">
        <v>136</v>
      </c>
      <c r="BY55" s="49" t="s">
        <v>136</v>
      </c>
      <c r="BZ55" s="49" t="s">
        <v>136</v>
      </c>
      <c r="CA55" s="49" t="s">
        <v>136</v>
      </c>
      <c r="CB55" s="49" t="s">
        <v>628</v>
      </c>
      <c r="CC55" s="49" t="s">
        <v>663</v>
      </c>
      <c r="CD55" s="49" t="s">
        <v>136</v>
      </c>
      <c r="CE55" s="49" t="s">
        <v>136</v>
      </c>
      <c r="CF55" s="49" t="s">
        <v>136</v>
      </c>
      <c r="CG55" s="60" t="s">
        <v>663</v>
      </c>
      <c r="CH55" s="26" t="str">
        <f t="shared" si="29"/>
        <v>count=35</v>
      </c>
      <c r="CI55" s="27" t="s">
        <v>1</v>
      </c>
    </row>
    <row r="56" spans="1:87">
      <c r="A56" s="60" t="s">
        <v>602</v>
      </c>
      <c r="B56" s="52" t="s">
        <v>430</v>
      </c>
      <c r="C56" s="50" t="s">
        <v>603</v>
      </c>
      <c r="D56" s="64" t="s">
        <v>127</v>
      </c>
      <c r="E56" s="734" t="s">
        <v>128</v>
      </c>
      <c r="F56" s="52" t="s">
        <v>129</v>
      </c>
      <c r="G56" s="52" t="s">
        <v>130</v>
      </c>
      <c r="H56" s="52" t="s">
        <v>129</v>
      </c>
      <c r="I56" s="49" t="s">
        <v>473</v>
      </c>
      <c r="J56" s="89" t="s">
        <v>604</v>
      </c>
      <c r="K56" s="90" t="s">
        <v>605</v>
      </c>
      <c r="L56" s="67" t="s">
        <v>606</v>
      </c>
      <c r="M56" s="27" t="s">
        <v>136</v>
      </c>
      <c r="N56" s="50" t="s">
        <v>714</v>
      </c>
      <c r="O56" s="49" t="s">
        <v>136</v>
      </c>
      <c r="P56" s="49" t="s">
        <v>136</v>
      </c>
      <c r="Q56" s="49" t="s">
        <v>340</v>
      </c>
      <c r="R56" s="49" t="s">
        <v>442</v>
      </c>
      <c r="S56" s="49" t="s">
        <v>715</v>
      </c>
      <c r="T56" s="49" t="s">
        <v>136</v>
      </c>
      <c r="U56" s="49" t="s">
        <v>136</v>
      </c>
      <c r="V56" s="49" t="s">
        <v>610</v>
      </c>
      <c r="W56" s="49" t="s">
        <v>716</v>
      </c>
      <c r="X56" s="49" t="s">
        <v>142</v>
      </c>
      <c r="Y56" s="49" t="s">
        <v>136</v>
      </c>
      <c r="Z56" s="49" t="s">
        <v>717</v>
      </c>
      <c r="AA56" s="49" t="s">
        <v>613</v>
      </c>
      <c r="AB56" s="49" t="s">
        <v>136</v>
      </c>
      <c r="AC56" s="49" t="s">
        <v>706</v>
      </c>
      <c r="AD56" s="49" t="s">
        <v>147</v>
      </c>
      <c r="AE56" s="49" t="s">
        <v>189</v>
      </c>
      <c r="AF56" s="49" t="s">
        <v>210</v>
      </c>
      <c r="AG56" s="49" t="s">
        <v>211</v>
      </c>
      <c r="AH56" s="49" t="s">
        <v>136</v>
      </c>
      <c r="AI56" s="49" t="s">
        <v>136</v>
      </c>
      <c r="AJ56" s="49" t="s">
        <v>136</v>
      </c>
      <c r="AK56" s="49" t="s">
        <v>136</v>
      </c>
      <c r="AL56" s="49" t="s">
        <v>136</v>
      </c>
      <c r="AM56" s="49" t="s">
        <v>136</v>
      </c>
      <c r="AN56" s="49" t="s">
        <v>136</v>
      </c>
      <c r="AO56" s="49" t="s">
        <v>136</v>
      </c>
      <c r="AP56" s="49" t="s">
        <v>136</v>
      </c>
      <c r="AQ56" s="49" t="s">
        <v>718</v>
      </c>
      <c r="AR56" s="49" t="s">
        <v>616</v>
      </c>
      <c r="AS56" s="49" t="s">
        <v>617</v>
      </c>
      <c r="AT56" s="49" t="s">
        <v>616</v>
      </c>
      <c r="AU56" s="49" t="s">
        <v>136</v>
      </c>
      <c r="AV56" s="49" t="s">
        <v>136</v>
      </c>
      <c r="AW56" s="49" t="s">
        <v>136</v>
      </c>
      <c r="AX56" s="49" t="s">
        <v>136</v>
      </c>
      <c r="AY56" s="49" t="s">
        <v>136</v>
      </c>
      <c r="AZ56" s="49" t="s">
        <v>136</v>
      </c>
      <c r="BA56" s="49" t="s">
        <v>136</v>
      </c>
      <c r="BB56" s="49" t="s">
        <v>450</v>
      </c>
      <c r="BC56" s="49" t="s">
        <v>136</v>
      </c>
      <c r="BD56" s="49" t="s">
        <v>708</v>
      </c>
      <c r="BE56" s="49" t="s">
        <v>620</v>
      </c>
      <c r="BF56" s="49" t="s">
        <v>136</v>
      </c>
      <c r="BG56" s="49" t="s">
        <v>136</v>
      </c>
      <c r="BH56" s="49" t="s">
        <v>719</v>
      </c>
      <c r="BI56" s="49" t="s">
        <v>161</v>
      </c>
      <c r="BJ56" s="96" t="s">
        <v>622</v>
      </c>
      <c r="BK56" s="49" t="s">
        <v>163</v>
      </c>
      <c r="BL56" s="49" t="s">
        <v>720</v>
      </c>
      <c r="BM56" s="49" t="s">
        <v>721</v>
      </c>
      <c r="BN56" s="49" t="s">
        <v>136</v>
      </c>
      <c r="BO56" s="49" t="s">
        <v>136</v>
      </c>
      <c r="BP56" s="49" t="s">
        <v>605</v>
      </c>
      <c r="BQ56" s="49" t="s">
        <v>168</v>
      </c>
      <c r="BR56" s="49" t="s">
        <v>136</v>
      </c>
      <c r="BS56" s="49" t="s">
        <v>136</v>
      </c>
      <c r="BT56" s="49" t="s">
        <v>136</v>
      </c>
      <c r="BU56" s="49" t="s">
        <v>712</v>
      </c>
      <c r="BV56" s="49" t="s">
        <v>722</v>
      </c>
      <c r="BW56" s="49" t="s">
        <v>719</v>
      </c>
      <c r="BX56" s="49" t="s">
        <v>136</v>
      </c>
      <c r="BY56" s="49" t="s">
        <v>136</v>
      </c>
      <c r="BZ56" s="49" t="s">
        <v>136</v>
      </c>
      <c r="CA56" s="49" t="s">
        <v>136</v>
      </c>
      <c r="CB56" s="49" t="s">
        <v>628</v>
      </c>
      <c r="CC56" s="49" t="s">
        <v>674</v>
      </c>
      <c r="CD56" s="49" t="s">
        <v>136</v>
      </c>
      <c r="CE56" s="49" t="s">
        <v>136</v>
      </c>
      <c r="CF56" s="49" t="s">
        <v>136</v>
      </c>
      <c r="CG56" s="60" t="s">
        <v>674</v>
      </c>
      <c r="CH56" s="26" t="str">
        <f t="shared" si="29"/>
        <v>count=35</v>
      </c>
      <c r="CI56" s="27" t="s">
        <v>1</v>
      </c>
    </row>
    <row r="57" spans="1:87">
      <c r="A57" s="60" t="s">
        <v>602</v>
      </c>
      <c r="B57" s="71" t="s">
        <v>129</v>
      </c>
      <c r="C57" s="92" t="s">
        <v>603</v>
      </c>
      <c r="D57" s="79" t="s">
        <v>127</v>
      </c>
      <c r="E57" s="736" t="s">
        <v>128</v>
      </c>
      <c r="F57" s="71" t="s">
        <v>129</v>
      </c>
      <c r="G57" s="71" t="s">
        <v>130</v>
      </c>
      <c r="H57" s="71" t="s">
        <v>129</v>
      </c>
      <c r="I57" s="69" t="s">
        <v>473</v>
      </c>
      <c r="J57" s="93" t="s">
        <v>604</v>
      </c>
      <c r="K57" s="94" t="s">
        <v>605</v>
      </c>
      <c r="L57" s="74" t="str">
        <f t="shared" ref="L57:AQ57" si="30">_xlfn.CONCAT("count=",COUNTIFS(L48:L56,"&lt;&gt;no_info",L48:L56,"&lt;&gt;NA",L48:L56,"&lt;&gt;count*",L48:L56,"&lt;&gt;ADD",L48:L56,"&lt;&gt;blank_data",L48:L56,"&lt;&gt;not_yet",L48:L56,"&lt;&gt;not_informed"))</f>
        <v>count=9</v>
      </c>
      <c r="M57" s="74" t="str">
        <f t="shared" si="30"/>
        <v>count=0</v>
      </c>
      <c r="N57" s="75" t="str">
        <f t="shared" si="30"/>
        <v>count=9</v>
      </c>
      <c r="O57" s="69" t="str">
        <f t="shared" si="30"/>
        <v>count=0</v>
      </c>
      <c r="P57" s="69" t="str">
        <f t="shared" si="30"/>
        <v>count=0</v>
      </c>
      <c r="Q57" s="69" t="str">
        <f t="shared" si="30"/>
        <v>count=9</v>
      </c>
      <c r="R57" s="69" t="str">
        <f t="shared" si="30"/>
        <v>count=9</v>
      </c>
      <c r="S57" s="69" t="str">
        <f t="shared" si="30"/>
        <v>count=9</v>
      </c>
      <c r="T57" s="69" t="str">
        <f t="shared" si="30"/>
        <v>count=0</v>
      </c>
      <c r="U57" s="69" t="str">
        <f t="shared" si="30"/>
        <v>count=0</v>
      </c>
      <c r="V57" s="69" t="str">
        <f t="shared" si="30"/>
        <v>count=9</v>
      </c>
      <c r="W57" s="69" t="str">
        <f t="shared" si="30"/>
        <v>count=9</v>
      </c>
      <c r="X57" s="69" t="str">
        <f t="shared" si="30"/>
        <v>count=9</v>
      </c>
      <c r="Y57" s="69" t="str">
        <f t="shared" si="30"/>
        <v>count=0</v>
      </c>
      <c r="Z57" s="69" t="str">
        <f t="shared" si="30"/>
        <v>count=9</v>
      </c>
      <c r="AA57" s="69" t="str">
        <f t="shared" si="30"/>
        <v>count=9</v>
      </c>
      <c r="AB57" s="69" t="str">
        <f t="shared" si="30"/>
        <v>count=0</v>
      </c>
      <c r="AC57" s="69" t="str">
        <f t="shared" si="30"/>
        <v>count=9</v>
      </c>
      <c r="AD57" s="69" t="str">
        <f t="shared" si="30"/>
        <v>count=9</v>
      </c>
      <c r="AE57" s="69" t="str">
        <f t="shared" si="30"/>
        <v>count=9</v>
      </c>
      <c r="AF57" s="69" t="str">
        <f t="shared" si="30"/>
        <v>count=9</v>
      </c>
      <c r="AG57" s="69" t="str">
        <f t="shared" si="30"/>
        <v>count=9</v>
      </c>
      <c r="AH57" s="69" t="str">
        <f t="shared" si="30"/>
        <v>count=0</v>
      </c>
      <c r="AI57" s="69" t="str">
        <f t="shared" si="30"/>
        <v>count=0</v>
      </c>
      <c r="AJ57" s="69" t="str">
        <f t="shared" si="30"/>
        <v>count=0</v>
      </c>
      <c r="AK57" s="69" t="str">
        <f t="shared" si="30"/>
        <v>count=0</v>
      </c>
      <c r="AL57" s="69" t="str">
        <f t="shared" si="30"/>
        <v>count=0</v>
      </c>
      <c r="AM57" s="69" t="str">
        <f t="shared" si="30"/>
        <v>count=0</v>
      </c>
      <c r="AN57" s="69" t="str">
        <f t="shared" si="30"/>
        <v>count=0</v>
      </c>
      <c r="AO57" s="69" t="str">
        <f t="shared" si="30"/>
        <v>count=0</v>
      </c>
      <c r="AP57" s="69" t="str">
        <f t="shared" si="30"/>
        <v>count=0</v>
      </c>
      <c r="AQ57" s="69" t="str">
        <f t="shared" si="30"/>
        <v>count=9</v>
      </c>
      <c r="AR57" s="69" t="str">
        <f t="shared" ref="AR57:BW57" si="31">_xlfn.CONCAT("count=",COUNTIFS(AR48:AR56,"&lt;&gt;no_info",AR48:AR56,"&lt;&gt;NA",AR48:AR56,"&lt;&gt;count*",AR48:AR56,"&lt;&gt;ADD",AR48:AR56,"&lt;&gt;blank_data",AR48:AR56,"&lt;&gt;not_yet",AR48:AR56,"&lt;&gt;not_informed"))</f>
        <v>count=9</v>
      </c>
      <c r="AS57" s="69" t="str">
        <f t="shared" si="31"/>
        <v>count=9</v>
      </c>
      <c r="AT57" s="69" t="str">
        <f t="shared" si="31"/>
        <v>count=9</v>
      </c>
      <c r="AU57" s="69" t="str">
        <f t="shared" si="31"/>
        <v>count=0</v>
      </c>
      <c r="AV57" s="69" t="str">
        <f t="shared" si="31"/>
        <v>count=0</v>
      </c>
      <c r="AW57" s="69" t="str">
        <f t="shared" si="31"/>
        <v>count=0</v>
      </c>
      <c r="AX57" s="69" t="str">
        <f t="shared" si="31"/>
        <v>count=0</v>
      </c>
      <c r="AY57" s="69" t="str">
        <f t="shared" si="31"/>
        <v>count=0</v>
      </c>
      <c r="AZ57" s="69" t="str">
        <f t="shared" si="31"/>
        <v>count=0</v>
      </c>
      <c r="BA57" s="69" t="str">
        <f t="shared" si="31"/>
        <v>count=0</v>
      </c>
      <c r="BB57" s="69" t="str">
        <f t="shared" si="31"/>
        <v>count=9</v>
      </c>
      <c r="BC57" s="69" t="str">
        <f t="shared" si="31"/>
        <v>count=0</v>
      </c>
      <c r="BD57" s="69" t="str">
        <f t="shared" si="31"/>
        <v>count=9</v>
      </c>
      <c r="BE57" s="69" t="str">
        <f t="shared" si="31"/>
        <v>count=9</v>
      </c>
      <c r="BF57" s="69" t="str">
        <f t="shared" si="31"/>
        <v>count=0</v>
      </c>
      <c r="BG57" s="69" t="str">
        <f t="shared" si="31"/>
        <v>count=0</v>
      </c>
      <c r="BH57" s="69" t="str">
        <f t="shared" si="31"/>
        <v>count=9</v>
      </c>
      <c r="BI57" s="69" t="str">
        <f t="shared" si="31"/>
        <v>count=9</v>
      </c>
      <c r="BJ57" s="69" t="str">
        <f t="shared" si="31"/>
        <v>count=9</v>
      </c>
      <c r="BK57" s="69" t="str">
        <f t="shared" si="31"/>
        <v>count=9</v>
      </c>
      <c r="BL57" s="69" t="str">
        <f t="shared" si="31"/>
        <v>count=9</v>
      </c>
      <c r="BM57" s="69" t="str">
        <f t="shared" si="31"/>
        <v>count=9</v>
      </c>
      <c r="BN57" s="69" t="str">
        <f t="shared" si="31"/>
        <v>count=0</v>
      </c>
      <c r="BO57" s="69" t="str">
        <f t="shared" si="31"/>
        <v>count=0</v>
      </c>
      <c r="BP57" s="69" t="str">
        <f t="shared" si="31"/>
        <v>count=9</v>
      </c>
      <c r="BQ57" s="69" t="str">
        <f t="shared" si="31"/>
        <v>count=9</v>
      </c>
      <c r="BR57" s="69" t="str">
        <f t="shared" si="31"/>
        <v>count=0</v>
      </c>
      <c r="BS57" s="69" t="str">
        <f t="shared" si="31"/>
        <v>count=0</v>
      </c>
      <c r="BT57" s="69" t="str">
        <f t="shared" si="31"/>
        <v>count=0</v>
      </c>
      <c r="BU57" s="69" t="str">
        <f t="shared" si="31"/>
        <v>count=9</v>
      </c>
      <c r="BV57" s="69" t="str">
        <f t="shared" si="31"/>
        <v>count=9</v>
      </c>
      <c r="BW57" s="69" t="str">
        <f t="shared" si="31"/>
        <v>count=9</v>
      </c>
      <c r="BX57" s="69" t="str">
        <f t="shared" ref="BX57:DC57" si="32">_xlfn.CONCAT("count=",COUNTIFS(BX48:BX56,"&lt;&gt;no_info",BX48:BX56,"&lt;&gt;NA",BX48:BX56,"&lt;&gt;count*",BX48:BX56,"&lt;&gt;ADD",BX48:BX56,"&lt;&gt;blank_data",BX48:BX56,"&lt;&gt;not_yet",BX48:BX56,"&lt;&gt;not_informed"))</f>
        <v>count=0</v>
      </c>
      <c r="BY57" s="69" t="str">
        <f t="shared" si="32"/>
        <v>count=0</v>
      </c>
      <c r="BZ57" s="69" t="str">
        <f t="shared" si="32"/>
        <v>count=0</v>
      </c>
      <c r="CA57" s="69" t="str">
        <f t="shared" si="32"/>
        <v>count=0</v>
      </c>
      <c r="CB57" s="69" t="str">
        <f t="shared" si="32"/>
        <v>count=9</v>
      </c>
      <c r="CC57" s="69" t="str">
        <f t="shared" si="32"/>
        <v>count=9</v>
      </c>
      <c r="CD57" s="69" t="str">
        <f t="shared" si="32"/>
        <v>count=0</v>
      </c>
      <c r="CE57" s="69" t="str">
        <f t="shared" si="32"/>
        <v>count=0</v>
      </c>
      <c r="CF57" s="69" t="str">
        <f t="shared" si="32"/>
        <v>count=0</v>
      </c>
      <c r="CG57" s="76" t="str">
        <f t="shared" si="32"/>
        <v>count=9</v>
      </c>
      <c r="CH57" s="75" t="s">
        <v>129</v>
      </c>
      <c r="CI57" s="27" t="s">
        <v>1</v>
      </c>
    </row>
    <row r="58" spans="1:87">
      <c r="A58" s="47" t="s">
        <v>723</v>
      </c>
      <c r="B58" s="37" t="s">
        <v>724</v>
      </c>
      <c r="C58" s="50" t="s">
        <v>725</v>
      </c>
      <c r="D58" s="39" t="s">
        <v>127</v>
      </c>
      <c r="E58" s="732" t="s">
        <v>128</v>
      </c>
      <c r="F58" s="37" t="s">
        <v>129</v>
      </c>
      <c r="G58" s="37" t="s">
        <v>726</v>
      </c>
      <c r="H58" s="37" t="s">
        <v>129</v>
      </c>
      <c r="I58" s="37" t="s">
        <v>727</v>
      </c>
      <c r="J58" s="41" t="s">
        <v>728</v>
      </c>
      <c r="K58" s="97" t="s">
        <v>729</v>
      </c>
      <c r="L58" s="61" t="s">
        <v>730</v>
      </c>
      <c r="M58" s="44" t="s">
        <v>731</v>
      </c>
      <c r="N58" s="38" t="s">
        <v>732</v>
      </c>
      <c r="O58" s="46" t="s">
        <v>136</v>
      </c>
      <c r="P58" s="46" t="s">
        <v>136</v>
      </c>
      <c r="Q58" s="46" t="s">
        <v>340</v>
      </c>
      <c r="R58" s="46" t="s">
        <v>733</v>
      </c>
      <c r="S58" s="46" t="s">
        <v>734</v>
      </c>
      <c r="T58" s="46" t="s">
        <v>136</v>
      </c>
      <c r="U58" s="46" t="s">
        <v>136</v>
      </c>
      <c r="V58" s="46" t="s">
        <v>735</v>
      </c>
      <c r="W58" s="46" t="s">
        <v>736</v>
      </c>
      <c r="X58" s="46" t="s">
        <v>142</v>
      </c>
      <c r="Y58" s="46" t="s">
        <v>136</v>
      </c>
      <c r="Z58" s="46" t="s">
        <v>737</v>
      </c>
      <c r="AA58" s="46" t="s">
        <v>738</v>
      </c>
      <c r="AB58" s="46" t="s">
        <v>136</v>
      </c>
      <c r="AC58" s="46" t="s">
        <v>739</v>
      </c>
      <c r="AD58" s="46" t="s">
        <v>147</v>
      </c>
      <c r="AE58" s="46" t="s">
        <v>189</v>
      </c>
      <c r="AF58" s="46" t="s">
        <v>149</v>
      </c>
      <c r="AG58" s="46" t="s">
        <v>211</v>
      </c>
      <c r="AH58" s="46" t="s">
        <v>136</v>
      </c>
      <c r="AI58" s="46" t="s">
        <v>136</v>
      </c>
      <c r="AJ58" s="46" t="s">
        <v>136</v>
      </c>
      <c r="AK58" s="46" t="s">
        <v>136</v>
      </c>
      <c r="AL58" s="46" t="s">
        <v>136</v>
      </c>
      <c r="AM58" s="46" t="s">
        <v>136</v>
      </c>
      <c r="AN58" s="46" t="s">
        <v>136</v>
      </c>
      <c r="AO58" s="46" t="s">
        <v>136</v>
      </c>
      <c r="AP58" s="46" t="s">
        <v>136</v>
      </c>
      <c r="AQ58" s="46" t="s">
        <v>740</v>
      </c>
      <c r="AR58" s="46" t="s">
        <v>741</v>
      </c>
      <c r="AS58" s="46" t="s">
        <v>617</v>
      </c>
      <c r="AT58" s="46" t="s">
        <v>742</v>
      </c>
      <c r="AU58" s="46" t="s">
        <v>136</v>
      </c>
      <c r="AV58" s="46" t="s">
        <v>136</v>
      </c>
      <c r="AW58" s="46" t="s">
        <v>136</v>
      </c>
      <c r="AX58" s="46" t="s">
        <v>136</v>
      </c>
      <c r="AY58" s="46" t="s">
        <v>136</v>
      </c>
      <c r="AZ58" s="46" t="s">
        <v>136</v>
      </c>
      <c r="BA58" s="46" t="s">
        <v>136</v>
      </c>
      <c r="BB58" s="46" t="s">
        <v>371</v>
      </c>
      <c r="BC58" s="46" t="s">
        <v>136</v>
      </c>
      <c r="BD58" s="46" t="s">
        <v>743</v>
      </c>
      <c r="BE58" s="46" t="s">
        <v>297</v>
      </c>
      <c r="BF58" s="46" t="s">
        <v>136</v>
      </c>
      <c r="BG58" s="46" t="s">
        <v>136</v>
      </c>
      <c r="BH58" s="46" t="s">
        <v>744</v>
      </c>
      <c r="BI58" s="46" t="s">
        <v>161</v>
      </c>
      <c r="BJ58" s="46" t="s">
        <v>162</v>
      </c>
      <c r="BK58" s="46" t="s">
        <v>163</v>
      </c>
      <c r="BL58" s="46" t="s">
        <v>745</v>
      </c>
      <c r="BM58" s="46" t="s">
        <v>746</v>
      </c>
      <c r="BN58" s="46" t="s">
        <v>136</v>
      </c>
      <c r="BO58" s="46" t="s">
        <v>136</v>
      </c>
      <c r="BP58" s="46" t="s">
        <v>729</v>
      </c>
      <c r="BQ58" s="46" t="s">
        <v>168</v>
      </c>
      <c r="BR58" s="46" t="s">
        <v>136</v>
      </c>
      <c r="BS58" s="46" t="s">
        <v>136</v>
      </c>
      <c r="BT58" s="46" t="s">
        <v>136</v>
      </c>
      <c r="BU58" s="46" t="s">
        <v>747</v>
      </c>
      <c r="BV58" s="46" t="s">
        <v>748</v>
      </c>
      <c r="BW58" s="46" t="s">
        <v>729</v>
      </c>
      <c r="BX58" s="46" t="s">
        <v>136</v>
      </c>
      <c r="BY58" s="46" t="s">
        <v>136</v>
      </c>
      <c r="BZ58" s="46" t="s">
        <v>136</v>
      </c>
      <c r="CA58" s="46" t="s">
        <v>136</v>
      </c>
      <c r="CB58" s="46" t="s">
        <v>749</v>
      </c>
      <c r="CC58" s="46" t="s">
        <v>136</v>
      </c>
      <c r="CD58" s="46" t="s">
        <v>750</v>
      </c>
      <c r="CE58" s="49" t="s">
        <v>136</v>
      </c>
      <c r="CF58" s="46" t="s">
        <v>136</v>
      </c>
      <c r="CG58" s="47" t="s">
        <v>751</v>
      </c>
      <c r="CH58" s="62" t="str">
        <f t="shared" ref="CH58:CH64" si="33">_xlfn.CONCAT("count=",COUNTIFS(M58:CG58,"&lt;&gt;no_info",M58:CG58,"&lt;&gt;NA",M58:CG58,"&lt;&gt;count*",M58:CG58,"&lt;&gt;ADD",M58:CG58,"&lt;&gt;blank_data",M58:CG58,"&lt;&gt;not_yet",M58:CG58,"&lt;&gt;not_informed"))</f>
        <v>count=36</v>
      </c>
      <c r="CI58" s="27" t="s">
        <v>1</v>
      </c>
    </row>
    <row r="59" spans="1:87">
      <c r="A59" s="60" t="s">
        <v>723</v>
      </c>
      <c r="B59" s="52" t="s">
        <v>752</v>
      </c>
      <c r="C59" s="50" t="s">
        <v>725</v>
      </c>
      <c r="D59" s="64" t="s">
        <v>127</v>
      </c>
      <c r="E59" s="734" t="s">
        <v>128</v>
      </c>
      <c r="F59" s="52" t="s">
        <v>129</v>
      </c>
      <c r="G59" s="52" t="s">
        <v>726</v>
      </c>
      <c r="H59" s="52" t="s">
        <v>129</v>
      </c>
      <c r="I59" s="52" t="s">
        <v>727</v>
      </c>
      <c r="J59" s="66" t="s">
        <v>728</v>
      </c>
      <c r="K59" s="98" t="s">
        <v>729</v>
      </c>
      <c r="L59" s="99" t="s">
        <v>730</v>
      </c>
      <c r="M59" s="57" t="s">
        <v>731</v>
      </c>
      <c r="N59" s="50" t="s">
        <v>753</v>
      </c>
      <c r="O59" s="49" t="s">
        <v>136</v>
      </c>
      <c r="P59" s="49" t="s">
        <v>136</v>
      </c>
      <c r="Q59" s="49" t="s">
        <v>340</v>
      </c>
      <c r="R59" s="49" t="s">
        <v>733</v>
      </c>
      <c r="S59" s="49" t="s">
        <v>754</v>
      </c>
      <c r="T59" s="49" t="s">
        <v>136</v>
      </c>
      <c r="U59" s="49" t="s">
        <v>136</v>
      </c>
      <c r="V59" s="49" t="s">
        <v>735</v>
      </c>
      <c r="W59" s="49" t="s">
        <v>736</v>
      </c>
      <c r="X59" s="49" t="s">
        <v>142</v>
      </c>
      <c r="Y59" s="100" t="s">
        <v>136</v>
      </c>
      <c r="Z59" s="49" t="s">
        <v>755</v>
      </c>
      <c r="AA59" s="49" t="s">
        <v>738</v>
      </c>
      <c r="AB59" s="49" t="s">
        <v>136</v>
      </c>
      <c r="AC59" s="49" t="s">
        <v>739</v>
      </c>
      <c r="AD59" s="49" t="s">
        <v>147</v>
      </c>
      <c r="AE59" s="49" t="s">
        <v>189</v>
      </c>
      <c r="AF59" s="49" t="s">
        <v>261</v>
      </c>
      <c r="AG59" s="49" t="s">
        <v>150</v>
      </c>
      <c r="AH59" s="49" t="s">
        <v>136</v>
      </c>
      <c r="AI59" s="49" t="s">
        <v>136</v>
      </c>
      <c r="AJ59" s="49" t="s">
        <v>136</v>
      </c>
      <c r="AK59" s="49" t="s">
        <v>136</v>
      </c>
      <c r="AL59" s="49" t="s">
        <v>136</v>
      </c>
      <c r="AM59" s="49" t="s">
        <v>136</v>
      </c>
      <c r="AN59" s="49" t="s">
        <v>136</v>
      </c>
      <c r="AO59" s="49" t="s">
        <v>136</v>
      </c>
      <c r="AP59" s="49" t="s">
        <v>136</v>
      </c>
      <c r="AQ59" s="49" t="s">
        <v>756</v>
      </c>
      <c r="AR59" s="49" t="s">
        <v>741</v>
      </c>
      <c r="AS59" s="49" t="s">
        <v>617</v>
      </c>
      <c r="AT59" s="49" t="s">
        <v>742</v>
      </c>
      <c r="AU59" s="59" t="s">
        <v>136</v>
      </c>
      <c r="AV59" s="59" t="s">
        <v>136</v>
      </c>
      <c r="AW59" s="49" t="s">
        <v>136</v>
      </c>
      <c r="AX59" s="49" t="s">
        <v>136</v>
      </c>
      <c r="AY59" s="49" t="s">
        <v>136</v>
      </c>
      <c r="AZ59" s="49" t="s">
        <v>136</v>
      </c>
      <c r="BA59" s="49" t="s">
        <v>136</v>
      </c>
      <c r="BB59" s="49" t="s">
        <v>371</v>
      </c>
      <c r="BC59" s="49" t="s">
        <v>136</v>
      </c>
      <c r="BD59" s="49" t="s">
        <v>743</v>
      </c>
      <c r="BE59" s="49" t="s">
        <v>297</v>
      </c>
      <c r="BF59" s="49" t="s">
        <v>136</v>
      </c>
      <c r="BG59" s="59" t="s">
        <v>136</v>
      </c>
      <c r="BH59" s="49" t="s">
        <v>757</v>
      </c>
      <c r="BI59" s="49" t="s">
        <v>161</v>
      </c>
      <c r="BJ59" s="49" t="s">
        <v>162</v>
      </c>
      <c r="BK59" s="49" t="s">
        <v>163</v>
      </c>
      <c r="BL59" s="49" t="s">
        <v>758</v>
      </c>
      <c r="BM59" s="49" t="s">
        <v>759</v>
      </c>
      <c r="BN59" s="59" t="s">
        <v>136</v>
      </c>
      <c r="BO59" s="49" t="s">
        <v>136</v>
      </c>
      <c r="BP59" s="49" t="s">
        <v>729</v>
      </c>
      <c r="BQ59" s="49" t="s">
        <v>168</v>
      </c>
      <c r="BR59" s="49" t="s">
        <v>136</v>
      </c>
      <c r="BS59" s="49" t="s">
        <v>136</v>
      </c>
      <c r="BT59" s="49" t="s">
        <v>136</v>
      </c>
      <c r="BU59" s="49" t="s">
        <v>747</v>
      </c>
      <c r="BV59" s="49" t="s">
        <v>748</v>
      </c>
      <c r="BW59" s="49" t="s">
        <v>729</v>
      </c>
      <c r="BX59" s="59" t="s">
        <v>136</v>
      </c>
      <c r="BY59" s="59" t="s">
        <v>136</v>
      </c>
      <c r="BZ59" s="59" t="s">
        <v>136</v>
      </c>
      <c r="CA59" s="59" t="s">
        <v>136</v>
      </c>
      <c r="CB59" s="49" t="s">
        <v>749</v>
      </c>
      <c r="CC59" s="59" t="s">
        <v>136</v>
      </c>
      <c r="CD59" s="49" t="s">
        <v>750</v>
      </c>
      <c r="CE59" s="49" t="s">
        <v>136</v>
      </c>
      <c r="CF59" s="59" t="s">
        <v>136</v>
      </c>
      <c r="CG59" s="60" t="s">
        <v>751</v>
      </c>
      <c r="CH59" s="26" t="str">
        <f t="shared" si="33"/>
        <v>count=36</v>
      </c>
      <c r="CI59" s="27" t="s">
        <v>1</v>
      </c>
    </row>
    <row r="60" spans="1:87">
      <c r="A60" s="60" t="s">
        <v>723</v>
      </c>
      <c r="B60" s="52" t="s">
        <v>760</v>
      </c>
      <c r="C60" s="50" t="s">
        <v>725</v>
      </c>
      <c r="D60" s="64" t="s">
        <v>127</v>
      </c>
      <c r="E60" s="734" t="s">
        <v>128</v>
      </c>
      <c r="F60" s="52" t="s">
        <v>129</v>
      </c>
      <c r="G60" s="52" t="s">
        <v>726</v>
      </c>
      <c r="H60" s="52" t="s">
        <v>129</v>
      </c>
      <c r="I60" s="52" t="s">
        <v>727</v>
      </c>
      <c r="J60" s="66" t="s">
        <v>728</v>
      </c>
      <c r="K60" s="98" t="s">
        <v>729</v>
      </c>
      <c r="L60" s="67" t="s">
        <v>730</v>
      </c>
      <c r="M60" s="57" t="s">
        <v>731</v>
      </c>
      <c r="N60" s="50" t="s">
        <v>761</v>
      </c>
      <c r="O60" s="49" t="s">
        <v>136</v>
      </c>
      <c r="P60" s="49" t="s">
        <v>136</v>
      </c>
      <c r="Q60" s="49" t="s">
        <v>340</v>
      </c>
      <c r="R60" s="49" t="s">
        <v>378</v>
      </c>
      <c r="S60" s="49" t="s">
        <v>762</v>
      </c>
      <c r="T60" s="49" t="s">
        <v>136</v>
      </c>
      <c r="U60" s="49" t="s">
        <v>136</v>
      </c>
      <c r="V60" s="49" t="s">
        <v>735</v>
      </c>
      <c r="W60" s="49" t="s">
        <v>736</v>
      </c>
      <c r="X60" s="49" t="s">
        <v>142</v>
      </c>
      <c r="Y60" s="100" t="s">
        <v>136</v>
      </c>
      <c r="Z60" s="49" t="s">
        <v>763</v>
      </c>
      <c r="AA60" s="49" t="s">
        <v>738</v>
      </c>
      <c r="AB60" s="49" t="s">
        <v>136</v>
      </c>
      <c r="AC60" s="49" t="s">
        <v>739</v>
      </c>
      <c r="AD60" s="49" t="s">
        <v>147</v>
      </c>
      <c r="AE60" s="49" t="s">
        <v>148</v>
      </c>
      <c r="AF60" s="49" t="s">
        <v>149</v>
      </c>
      <c r="AG60" s="49" t="s">
        <v>280</v>
      </c>
      <c r="AH60" s="49" t="s">
        <v>136</v>
      </c>
      <c r="AI60" s="49" t="s">
        <v>136</v>
      </c>
      <c r="AJ60" s="49" t="s">
        <v>136</v>
      </c>
      <c r="AK60" s="49" t="s">
        <v>136</v>
      </c>
      <c r="AL60" s="49" t="s">
        <v>136</v>
      </c>
      <c r="AM60" s="49" t="s">
        <v>136</v>
      </c>
      <c r="AN60" s="49" t="s">
        <v>136</v>
      </c>
      <c r="AO60" s="49" t="s">
        <v>136</v>
      </c>
      <c r="AP60" s="49" t="s">
        <v>136</v>
      </c>
      <c r="AQ60" s="49" t="s">
        <v>764</v>
      </c>
      <c r="AR60" s="49" t="s">
        <v>741</v>
      </c>
      <c r="AS60" s="49" t="s">
        <v>617</v>
      </c>
      <c r="AT60" s="49" t="s">
        <v>742</v>
      </c>
      <c r="AU60" s="59" t="s">
        <v>136</v>
      </c>
      <c r="AV60" s="59" t="s">
        <v>136</v>
      </c>
      <c r="AW60" s="49" t="s">
        <v>136</v>
      </c>
      <c r="AX60" s="49" t="s">
        <v>136</v>
      </c>
      <c r="AY60" s="49" t="s">
        <v>136</v>
      </c>
      <c r="AZ60" s="49" t="s">
        <v>136</v>
      </c>
      <c r="BA60" s="49" t="s">
        <v>136</v>
      </c>
      <c r="BB60" s="49" t="s">
        <v>391</v>
      </c>
      <c r="BC60" s="49" t="s">
        <v>136</v>
      </c>
      <c r="BD60" s="49" t="s">
        <v>743</v>
      </c>
      <c r="BE60" s="49" t="s">
        <v>297</v>
      </c>
      <c r="BF60" s="49" t="s">
        <v>136</v>
      </c>
      <c r="BG60" s="59" t="s">
        <v>136</v>
      </c>
      <c r="BH60" s="49" t="s">
        <v>765</v>
      </c>
      <c r="BI60" s="49" t="s">
        <v>161</v>
      </c>
      <c r="BJ60" s="49" t="s">
        <v>162</v>
      </c>
      <c r="BK60" s="49" t="s">
        <v>163</v>
      </c>
      <c r="BL60" s="49" t="s">
        <v>766</v>
      </c>
      <c r="BM60" s="49" t="s">
        <v>767</v>
      </c>
      <c r="BN60" s="59" t="s">
        <v>136</v>
      </c>
      <c r="BO60" s="49" t="s">
        <v>136</v>
      </c>
      <c r="BP60" s="49" t="s">
        <v>729</v>
      </c>
      <c r="BQ60" s="49" t="s">
        <v>168</v>
      </c>
      <c r="BR60" s="49" t="s">
        <v>136</v>
      </c>
      <c r="BS60" s="49" t="s">
        <v>136</v>
      </c>
      <c r="BT60" s="49" t="s">
        <v>136</v>
      </c>
      <c r="BU60" s="49" t="s">
        <v>747</v>
      </c>
      <c r="BV60" s="49" t="s">
        <v>748</v>
      </c>
      <c r="BW60" s="49" t="s">
        <v>729</v>
      </c>
      <c r="BX60" s="59" t="s">
        <v>136</v>
      </c>
      <c r="BY60" s="59" t="s">
        <v>136</v>
      </c>
      <c r="BZ60" s="59" t="s">
        <v>136</v>
      </c>
      <c r="CA60" s="59" t="s">
        <v>136</v>
      </c>
      <c r="CB60" s="49" t="s">
        <v>749</v>
      </c>
      <c r="CC60" s="59" t="s">
        <v>136</v>
      </c>
      <c r="CD60" s="49" t="s">
        <v>750</v>
      </c>
      <c r="CE60" s="49" t="s">
        <v>136</v>
      </c>
      <c r="CF60" s="59" t="s">
        <v>136</v>
      </c>
      <c r="CG60" s="60" t="s">
        <v>751</v>
      </c>
      <c r="CH60" s="26" t="str">
        <f t="shared" si="33"/>
        <v>count=36</v>
      </c>
      <c r="CI60" s="27" t="s">
        <v>1</v>
      </c>
    </row>
    <row r="61" spans="1:87">
      <c r="A61" s="60" t="s">
        <v>723</v>
      </c>
      <c r="B61" s="52" t="s">
        <v>768</v>
      </c>
      <c r="C61" s="50" t="s">
        <v>725</v>
      </c>
      <c r="D61" s="64" t="s">
        <v>127</v>
      </c>
      <c r="E61" s="734" t="s">
        <v>128</v>
      </c>
      <c r="F61" s="52" t="s">
        <v>129</v>
      </c>
      <c r="G61" s="52" t="s">
        <v>726</v>
      </c>
      <c r="H61" s="52" t="s">
        <v>129</v>
      </c>
      <c r="I61" s="52" t="s">
        <v>727</v>
      </c>
      <c r="J61" s="66" t="s">
        <v>728</v>
      </c>
      <c r="K61" s="98" t="s">
        <v>729</v>
      </c>
      <c r="L61" s="67" t="s">
        <v>730</v>
      </c>
      <c r="M61" s="57" t="s">
        <v>731</v>
      </c>
      <c r="N61" s="50" t="s">
        <v>769</v>
      </c>
      <c r="O61" s="49" t="s">
        <v>136</v>
      </c>
      <c r="P61" s="49" t="s">
        <v>136</v>
      </c>
      <c r="Q61" s="49" t="s">
        <v>340</v>
      </c>
      <c r="R61" s="49" t="s">
        <v>378</v>
      </c>
      <c r="S61" s="49" t="s">
        <v>770</v>
      </c>
      <c r="T61" s="49" t="s">
        <v>136</v>
      </c>
      <c r="U61" s="49" t="s">
        <v>136</v>
      </c>
      <c r="V61" s="49" t="s">
        <v>735</v>
      </c>
      <c r="W61" s="49" t="s">
        <v>736</v>
      </c>
      <c r="X61" s="49" t="s">
        <v>142</v>
      </c>
      <c r="Y61" s="100" t="s">
        <v>136</v>
      </c>
      <c r="Z61" s="49" t="s">
        <v>771</v>
      </c>
      <c r="AA61" s="49" t="s">
        <v>738</v>
      </c>
      <c r="AB61" s="49" t="s">
        <v>136</v>
      </c>
      <c r="AC61" s="49" t="s">
        <v>739</v>
      </c>
      <c r="AD61" s="49" t="s">
        <v>147</v>
      </c>
      <c r="AE61" s="49" t="s">
        <v>148</v>
      </c>
      <c r="AF61" s="49" t="s">
        <v>190</v>
      </c>
      <c r="AG61" s="49" t="s">
        <v>211</v>
      </c>
      <c r="AH61" s="49" t="s">
        <v>136</v>
      </c>
      <c r="AI61" s="49" t="s">
        <v>136</v>
      </c>
      <c r="AJ61" s="49" t="s">
        <v>136</v>
      </c>
      <c r="AK61" s="49" t="s">
        <v>136</v>
      </c>
      <c r="AL61" s="49" t="s">
        <v>136</v>
      </c>
      <c r="AM61" s="49" t="s">
        <v>136</v>
      </c>
      <c r="AN61" s="49" t="s">
        <v>136</v>
      </c>
      <c r="AO61" s="49" t="s">
        <v>136</v>
      </c>
      <c r="AP61" s="49" t="s">
        <v>136</v>
      </c>
      <c r="AQ61" s="49" t="s">
        <v>772</v>
      </c>
      <c r="AR61" s="49" t="s">
        <v>741</v>
      </c>
      <c r="AS61" s="49" t="s">
        <v>617</v>
      </c>
      <c r="AT61" s="49" t="s">
        <v>742</v>
      </c>
      <c r="AU61" s="59" t="s">
        <v>136</v>
      </c>
      <c r="AV61" s="59" t="s">
        <v>136</v>
      </c>
      <c r="AW61" s="49" t="s">
        <v>136</v>
      </c>
      <c r="AX61" s="49" t="s">
        <v>136</v>
      </c>
      <c r="AY61" s="49" t="s">
        <v>136</v>
      </c>
      <c r="AZ61" s="49" t="s">
        <v>136</v>
      </c>
      <c r="BA61" s="49" t="s">
        <v>136</v>
      </c>
      <c r="BB61" s="49" t="s">
        <v>391</v>
      </c>
      <c r="BC61" s="49" t="s">
        <v>136</v>
      </c>
      <c r="BD61" s="49" t="s">
        <v>743</v>
      </c>
      <c r="BE61" s="49" t="s">
        <v>297</v>
      </c>
      <c r="BF61" s="49" t="s">
        <v>136</v>
      </c>
      <c r="BG61" s="59" t="s">
        <v>136</v>
      </c>
      <c r="BH61" s="49" t="s">
        <v>773</v>
      </c>
      <c r="BI61" s="49" t="s">
        <v>161</v>
      </c>
      <c r="BJ61" s="49" t="s">
        <v>162</v>
      </c>
      <c r="BK61" s="49" t="s">
        <v>163</v>
      </c>
      <c r="BL61" s="49" t="s">
        <v>774</v>
      </c>
      <c r="BM61" s="49" t="s">
        <v>775</v>
      </c>
      <c r="BN61" s="59" t="s">
        <v>136</v>
      </c>
      <c r="BO61" s="49" t="s">
        <v>136</v>
      </c>
      <c r="BP61" s="49" t="s">
        <v>729</v>
      </c>
      <c r="BQ61" s="49" t="s">
        <v>168</v>
      </c>
      <c r="BR61" s="49" t="s">
        <v>136</v>
      </c>
      <c r="BS61" s="49" t="s">
        <v>136</v>
      </c>
      <c r="BT61" s="49" t="s">
        <v>136</v>
      </c>
      <c r="BU61" s="49" t="s">
        <v>747</v>
      </c>
      <c r="BV61" s="49" t="s">
        <v>748</v>
      </c>
      <c r="BW61" s="49" t="s">
        <v>729</v>
      </c>
      <c r="BX61" s="59" t="s">
        <v>136</v>
      </c>
      <c r="BY61" s="59" t="s">
        <v>136</v>
      </c>
      <c r="BZ61" s="59" t="s">
        <v>136</v>
      </c>
      <c r="CA61" s="59" t="s">
        <v>136</v>
      </c>
      <c r="CB61" s="49" t="s">
        <v>749</v>
      </c>
      <c r="CC61" s="59" t="s">
        <v>136</v>
      </c>
      <c r="CD61" s="49" t="s">
        <v>750</v>
      </c>
      <c r="CE61" s="49" t="s">
        <v>136</v>
      </c>
      <c r="CF61" s="59" t="s">
        <v>136</v>
      </c>
      <c r="CG61" s="60" t="s">
        <v>751</v>
      </c>
      <c r="CH61" s="26" t="str">
        <f t="shared" si="33"/>
        <v>count=36</v>
      </c>
      <c r="CI61" s="27" t="s">
        <v>1</v>
      </c>
    </row>
    <row r="62" spans="1:87">
      <c r="A62" s="60" t="s">
        <v>723</v>
      </c>
      <c r="B62" s="52" t="s">
        <v>776</v>
      </c>
      <c r="C62" s="50" t="s">
        <v>725</v>
      </c>
      <c r="D62" s="64" t="s">
        <v>127</v>
      </c>
      <c r="E62" s="734" t="s">
        <v>128</v>
      </c>
      <c r="F62" s="52" t="s">
        <v>129</v>
      </c>
      <c r="G62" s="52" t="s">
        <v>726</v>
      </c>
      <c r="H62" s="52" t="s">
        <v>129</v>
      </c>
      <c r="I62" s="52" t="s">
        <v>727</v>
      </c>
      <c r="J62" s="66" t="s">
        <v>728</v>
      </c>
      <c r="K62" s="98" t="s">
        <v>729</v>
      </c>
      <c r="L62" s="67" t="s">
        <v>730</v>
      </c>
      <c r="M62" s="57" t="s">
        <v>731</v>
      </c>
      <c r="N62" s="50" t="s">
        <v>777</v>
      </c>
      <c r="O62" s="49" t="s">
        <v>136</v>
      </c>
      <c r="P62" s="49" t="s">
        <v>136</v>
      </c>
      <c r="Q62" s="49" t="s">
        <v>340</v>
      </c>
      <c r="R62" s="49" t="s">
        <v>778</v>
      </c>
      <c r="S62" s="49" t="s">
        <v>779</v>
      </c>
      <c r="T62" s="49" t="s">
        <v>136</v>
      </c>
      <c r="U62" s="49" t="s">
        <v>136</v>
      </c>
      <c r="V62" s="49" t="s">
        <v>735</v>
      </c>
      <c r="W62" s="49" t="s">
        <v>736</v>
      </c>
      <c r="X62" s="49" t="s">
        <v>142</v>
      </c>
      <c r="Y62" s="100" t="s">
        <v>136</v>
      </c>
      <c r="Z62" s="49" t="s">
        <v>780</v>
      </c>
      <c r="AA62" s="49" t="s">
        <v>738</v>
      </c>
      <c r="AB62" s="49" t="s">
        <v>136</v>
      </c>
      <c r="AC62" s="49" t="s">
        <v>739</v>
      </c>
      <c r="AD62" s="49" t="s">
        <v>147</v>
      </c>
      <c r="AE62" s="49" t="s">
        <v>693</v>
      </c>
      <c r="AF62" s="49" t="s">
        <v>222</v>
      </c>
      <c r="AG62" s="49" t="s">
        <v>280</v>
      </c>
      <c r="AH62" s="49" t="s">
        <v>136</v>
      </c>
      <c r="AI62" s="49" t="s">
        <v>136</v>
      </c>
      <c r="AJ62" s="49" t="s">
        <v>136</v>
      </c>
      <c r="AK62" s="49" t="s">
        <v>136</v>
      </c>
      <c r="AL62" s="49" t="s">
        <v>136</v>
      </c>
      <c r="AM62" s="49" t="s">
        <v>136</v>
      </c>
      <c r="AN62" s="49" t="s">
        <v>136</v>
      </c>
      <c r="AO62" s="49" t="s">
        <v>136</v>
      </c>
      <c r="AP62" s="49" t="s">
        <v>136</v>
      </c>
      <c r="AQ62" s="49" t="s">
        <v>781</v>
      </c>
      <c r="AR62" s="49" t="s">
        <v>741</v>
      </c>
      <c r="AS62" s="49" t="s">
        <v>617</v>
      </c>
      <c r="AT62" s="49" t="s">
        <v>742</v>
      </c>
      <c r="AU62" s="59" t="s">
        <v>136</v>
      </c>
      <c r="AV62" s="59" t="s">
        <v>136</v>
      </c>
      <c r="AW62" s="49" t="s">
        <v>136</v>
      </c>
      <c r="AX62" s="49" t="s">
        <v>136</v>
      </c>
      <c r="AY62" s="49" t="s">
        <v>136</v>
      </c>
      <c r="AZ62" s="49" t="s">
        <v>136</v>
      </c>
      <c r="BA62" s="49" t="s">
        <v>136</v>
      </c>
      <c r="BB62" s="49" t="s">
        <v>354</v>
      </c>
      <c r="BC62" s="49" t="s">
        <v>136</v>
      </c>
      <c r="BD62" s="49" t="s">
        <v>743</v>
      </c>
      <c r="BE62" s="49" t="s">
        <v>297</v>
      </c>
      <c r="BF62" s="49" t="s">
        <v>136</v>
      </c>
      <c r="BG62" s="59" t="s">
        <v>136</v>
      </c>
      <c r="BH62" s="49" t="s">
        <v>782</v>
      </c>
      <c r="BI62" s="49" t="s">
        <v>357</v>
      </c>
      <c r="BJ62" s="49" t="s">
        <v>214</v>
      </c>
      <c r="BK62" s="49" t="s">
        <v>163</v>
      </c>
      <c r="BL62" s="49" t="s">
        <v>783</v>
      </c>
      <c r="BM62" s="49" t="s">
        <v>784</v>
      </c>
      <c r="BN62" s="59" t="s">
        <v>136</v>
      </c>
      <c r="BO62" s="49" t="s">
        <v>136</v>
      </c>
      <c r="BP62" s="49" t="s">
        <v>729</v>
      </c>
      <c r="BQ62" s="49" t="s">
        <v>359</v>
      </c>
      <c r="BR62" s="49" t="s">
        <v>136</v>
      </c>
      <c r="BS62" s="49" t="s">
        <v>136</v>
      </c>
      <c r="BT62" s="49" t="s">
        <v>136</v>
      </c>
      <c r="BU62" s="49" t="s">
        <v>747</v>
      </c>
      <c r="BV62" s="49" t="s">
        <v>748</v>
      </c>
      <c r="BW62" s="49" t="s">
        <v>729</v>
      </c>
      <c r="BX62" s="59" t="s">
        <v>136</v>
      </c>
      <c r="BY62" s="59" t="s">
        <v>136</v>
      </c>
      <c r="BZ62" s="59" t="s">
        <v>136</v>
      </c>
      <c r="CA62" s="59" t="s">
        <v>136</v>
      </c>
      <c r="CB62" s="49" t="s">
        <v>749</v>
      </c>
      <c r="CC62" s="59" t="s">
        <v>136</v>
      </c>
      <c r="CD62" s="49" t="s">
        <v>750</v>
      </c>
      <c r="CE62" s="49" t="s">
        <v>136</v>
      </c>
      <c r="CF62" s="59" t="s">
        <v>136</v>
      </c>
      <c r="CG62" s="60" t="s">
        <v>751</v>
      </c>
      <c r="CH62" s="26" t="str">
        <f t="shared" si="33"/>
        <v>count=36</v>
      </c>
      <c r="CI62" s="27" t="s">
        <v>1</v>
      </c>
    </row>
    <row r="63" spans="1:87">
      <c r="A63" s="60" t="s">
        <v>723</v>
      </c>
      <c r="B63" s="52" t="s">
        <v>785</v>
      </c>
      <c r="C63" s="50" t="s">
        <v>725</v>
      </c>
      <c r="D63" s="64" t="s">
        <v>127</v>
      </c>
      <c r="E63" s="734" t="s">
        <v>128</v>
      </c>
      <c r="F63" s="52" t="s">
        <v>129</v>
      </c>
      <c r="G63" s="52" t="s">
        <v>726</v>
      </c>
      <c r="H63" s="52" t="s">
        <v>129</v>
      </c>
      <c r="I63" s="52" t="s">
        <v>727</v>
      </c>
      <c r="J63" s="66" t="s">
        <v>728</v>
      </c>
      <c r="K63" s="98" t="s">
        <v>729</v>
      </c>
      <c r="L63" s="67" t="s">
        <v>730</v>
      </c>
      <c r="M63" s="57" t="s">
        <v>731</v>
      </c>
      <c r="N63" s="50" t="s">
        <v>786</v>
      </c>
      <c r="O63" s="49" t="s">
        <v>136</v>
      </c>
      <c r="P63" s="49" t="s">
        <v>136</v>
      </c>
      <c r="Q63" s="49" t="s">
        <v>340</v>
      </c>
      <c r="R63" s="49" t="s">
        <v>733</v>
      </c>
      <c r="S63" s="49" t="s">
        <v>787</v>
      </c>
      <c r="T63" s="49" t="s">
        <v>136</v>
      </c>
      <c r="U63" s="49" t="s">
        <v>136</v>
      </c>
      <c r="V63" s="49" t="s">
        <v>735</v>
      </c>
      <c r="W63" s="49" t="s">
        <v>736</v>
      </c>
      <c r="X63" s="49" t="s">
        <v>142</v>
      </c>
      <c r="Y63" s="100" t="s">
        <v>136</v>
      </c>
      <c r="Z63" s="49" t="s">
        <v>788</v>
      </c>
      <c r="AA63" s="49" t="s">
        <v>738</v>
      </c>
      <c r="AB63" s="49" t="s">
        <v>136</v>
      </c>
      <c r="AC63" s="49" t="s">
        <v>739</v>
      </c>
      <c r="AD63" s="49" t="s">
        <v>147</v>
      </c>
      <c r="AE63" s="49" t="s">
        <v>148</v>
      </c>
      <c r="AF63" s="49" t="s">
        <v>149</v>
      </c>
      <c r="AG63" s="49" t="s">
        <v>243</v>
      </c>
      <c r="AH63" s="49" t="s">
        <v>136</v>
      </c>
      <c r="AI63" s="49" t="s">
        <v>136</v>
      </c>
      <c r="AJ63" s="49" t="s">
        <v>136</v>
      </c>
      <c r="AK63" s="49" t="s">
        <v>136</v>
      </c>
      <c r="AL63" s="49" t="s">
        <v>136</v>
      </c>
      <c r="AM63" s="49" t="s">
        <v>136</v>
      </c>
      <c r="AN63" s="49" t="s">
        <v>136</v>
      </c>
      <c r="AO63" s="49" t="s">
        <v>136</v>
      </c>
      <c r="AP63" s="49" t="s">
        <v>136</v>
      </c>
      <c r="AQ63" s="49" t="s">
        <v>789</v>
      </c>
      <c r="AR63" s="49" t="s">
        <v>741</v>
      </c>
      <c r="AS63" s="49" t="s">
        <v>617</v>
      </c>
      <c r="AT63" s="49" t="s">
        <v>742</v>
      </c>
      <c r="AU63" s="59" t="s">
        <v>136</v>
      </c>
      <c r="AV63" s="59" t="s">
        <v>136</v>
      </c>
      <c r="AW63" s="49" t="s">
        <v>136</v>
      </c>
      <c r="AX63" s="49" t="s">
        <v>136</v>
      </c>
      <c r="AY63" s="49" t="s">
        <v>136</v>
      </c>
      <c r="AZ63" s="49" t="s">
        <v>136</v>
      </c>
      <c r="BA63" s="49" t="s">
        <v>136</v>
      </c>
      <c r="BB63" s="49" t="s">
        <v>371</v>
      </c>
      <c r="BC63" s="49" t="s">
        <v>136</v>
      </c>
      <c r="BD63" s="49" t="s">
        <v>743</v>
      </c>
      <c r="BE63" s="49" t="s">
        <v>297</v>
      </c>
      <c r="BF63" s="49" t="s">
        <v>136</v>
      </c>
      <c r="BG63" s="59" t="s">
        <v>136</v>
      </c>
      <c r="BH63" s="49" t="s">
        <v>790</v>
      </c>
      <c r="BI63" s="49" t="s">
        <v>161</v>
      </c>
      <c r="BJ63" s="49" t="s">
        <v>162</v>
      </c>
      <c r="BK63" s="49" t="s">
        <v>163</v>
      </c>
      <c r="BL63" s="49" t="s">
        <v>791</v>
      </c>
      <c r="BM63" s="49" t="s">
        <v>792</v>
      </c>
      <c r="BN63" s="59" t="s">
        <v>136</v>
      </c>
      <c r="BO63" s="49" t="s">
        <v>136</v>
      </c>
      <c r="BP63" s="49" t="s">
        <v>729</v>
      </c>
      <c r="BQ63" s="49" t="s">
        <v>168</v>
      </c>
      <c r="BR63" s="49" t="s">
        <v>136</v>
      </c>
      <c r="BS63" s="49" t="s">
        <v>136</v>
      </c>
      <c r="BT63" s="49" t="s">
        <v>136</v>
      </c>
      <c r="BU63" s="49" t="s">
        <v>747</v>
      </c>
      <c r="BV63" s="49" t="s">
        <v>748</v>
      </c>
      <c r="BW63" s="49" t="s">
        <v>729</v>
      </c>
      <c r="BX63" s="59" t="s">
        <v>136</v>
      </c>
      <c r="BY63" s="59" t="s">
        <v>136</v>
      </c>
      <c r="BZ63" s="59" t="s">
        <v>136</v>
      </c>
      <c r="CA63" s="59" t="s">
        <v>136</v>
      </c>
      <c r="CB63" s="49" t="s">
        <v>749</v>
      </c>
      <c r="CC63" s="59" t="s">
        <v>136</v>
      </c>
      <c r="CD63" s="49" t="s">
        <v>750</v>
      </c>
      <c r="CE63" s="49" t="s">
        <v>136</v>
      </c>
      <c r="CF63" s="59" t="s">
        <v>136</v>
      </c>
      <c r="CG63" s="60" t="s">
        <v>751</v>
      </c>
      <c r="CH63" s="26" t="str">
        <f t="shared" si="33"/>
        <v>count=36</v>
      </c>
      <c r="CI63" s="27" t="s">
        <v>1</v>
      </c>
    </row>
    <row r="64" spans="1:87">
      <c r="A64" s="60" t="s">
        <v>723</v>
      </c>
      <c r="B64" s="52" t="s">
        <v>793</v>
      </c>
      <c r="C64" s="50" t="s">
        <v>725</v>
      </c>
      <c r="D64" s="64" t="s">
        <v>127</v>
      </c>
      <c r="E64" s="734" t="s">
        <v>128</v>
      </c>
      <c r="F64" s="52" t="s">
        <v>129</v>
      </c>
      <c r="G64" s="52" t="s">
        <v>726</v>
      </c>
      <c r="H64" s="52" t="s">
        <v>129</v>
      </c>
      <c r="I64" s="52" t="s">
        <v>727</v>
      </c>
      <c r="J64" s="66" t="s">
        <v>728</v>
      </c>
      <c r="K64" s="98" t="s">
        <v>729</v>
      </c>
      <c r="L64" s="67" t="s">
        <v>730</v>
      </c>
      <c r="M64" s="57" t="s">
        <v>731</v>
      </c>
      <c r="N64" s="50" t="s">
        <v>794</v>
      </c>
      <c r="O64" s="49" t="s">
        <v>136</v>
      </c>
      <c r="P64" s="49" t="s">
        <v>136</v>
      </c>
      <c r="Q64" s="49" t="s">
        <v>340</v>
      </c>
      <c r="R64" s="49" t="s">
        <v>795</v>
      </c>
      <c r="S64" s="49" t="s">
        <v>796</v>
      </c>
      <c r="T64" s="49" t="s">
        <v>136</v>
      </c>
      <c r="U64" s="49" t="s">
        <v>136</v>
      </c>
      <c r="V64" s="49" t="s">
        <v>735</v>
      </c>
      <c r="W64" s="49" t="s">
        <v>736</v>
      </c>
      <c r="X64" s="49" t="s">
        <v>142</v>
      </c>
      <c r="Y64" s="100" t="s">
        <v>136</v>
      </c>
      <c r="Z64" s="49" t="s">
        <v>797</v>
      </c>
      <c r="AA64" s="49" t="s">
        <v>738</v>
      </c>
      <c r="AB64" s="49" t="s">
        <v>136</v>
      </c>
      <c r="AC64" s="49" t="s">
        <v>739</v>
      </c>
      <c r="AD64" s="49" t="s">
        <v>147</v>
      </c>
      <c r="AE64" s="49" t="s">
        <v>189</v>
      </c>
      <c r="AF64" s="49" t="s">
        <v>190</v>
      </c>
      <c r="AG64" s="49" t="s">
        <v>211</v>
      </c>
      <c r="AH64" s="49" t="s">
        <v>136</v>
      </c>
      <c r="AI64" s="49" t="s">
        <v>136</v>
      </c>
      <c r="AJ64" s="49" t="s">
        <v>136</v>
      </c>
      <c r="AK64" s="49" t="s">
        <v>136</v>
      </c>
      <c r="AL64" s="49" t="s">
        <v>136</v>
      </c>
      <c r="AM64" s="49" t="s">
        <v>136</v>
      </c>
      <c r="AN64" s="49" t="s">
        <v>136</v>
      </c>
      <c r="AO64" s="49" t="s">
        <v>136</v>
      </c>
      <c r="AP64" s="49" t="s">
        <v>136</v>
      </c>
      <c r="AQ64" s="49" t="s">
        <v>798</v>
      </c>
      <c r="AR64" s="49" t="s">
        <v>741</v>
      </c>
      <c r="AS64" s="49" t="s">
        <v>617</v>
      </c>
      <c r="AT64" s="49" t="s">
        <v>742</v>
      </c>
      <c r="AU64" s="49" t="s">
        <v>136</v>
      </c>
      <c r="AV64" s="49" t="s">
        <v>136</v>
      </c>
      <c r="AW64" s="49" t="s">
        <v>136</v>
      </c>
      <c r="AX64" s="49" t="s">
        <v>136</v>
      </c>
      <c r="AY64" s="49" t="s">
        <v>136</v>
      </c>
      <c r="AZ64" s="49" t="s">
        <v>136</v>
      </c>
      <c r="BA64" s="49" t="s">
        <v>136</v>
      </c>
      <c r="BB64" s="49" t="s">
        <v>391</v>
      </c>
      <c r="BC64" s="49" t="s">
        <v>136</v>
      </c>
      <c r="BD64" s="49" t="s">
        <v>743</v>
      </c>
      <c r="BE64" s="49" t="s">
        <v>297</v>
      </c>
      <c r="BF64" s="49" t="s">
        <v>136</v>
      </c>
      <c r="BG64" s="49" t="s">
        <v>136</v>
      </c>
      <c r="BH64" s="49" t="s">
        <v>799</v>
      </c>
      <c r="BI64" s="49" t="s">
        <v>357</v>
      </c>
      <c r="BJ64" s="49" t="s">
        <v>214</v>
      </c>
      <c r="BK64" s="49" t="s">
        <v>163</v>
      </c>
      <c r="BL64" s="49" t="s">
        <v>800</v>
      </c>
      <c r="BM64" s="49" t="s">
        <v>801</v>
      </c>
      <c r="BN64" s="49" t="s">
        <v>136</v>
      </c>
      <c r="BO64" s="49" t="s">
        <v>136</v>
      </c>
      <c r="BP64" s="49" t="s">
        <v>729</v>
      </c>
      <c r="BQ64" s="49" t="s">
        <v>168</v>
      </c>
      <c r="BR64" s="49" t="s">
        <v>136</v>
      </c>
      <c r="BS64" s="49" t="s">
        <v>136</v>
      </c>
      <c r="BT64" s="49" t="s">
        <v>136</v>
      </c>
      <c r="BU64" s="49" t="s">
        <v>747</v>
      </c>
      <c r="BV64" s="49" t="s">
        <v>748</v>
      </c>
      <c r="BW64" s="49" t="s">
        <v>729</v>
      </c>
      <c r="BX64" s="49" t="s">
        <v>136</v>
      </c>
      <c r="BY64" s="49" t="s">
        <v>136</v>
      </c>
      <c r="BZ64" s="49" t="s">
        <v>136</v>
      </c>
      <c r="CA64" s="49" t="s">
        <v>136</v>
      </c>
      <c r="CB64" s="49" t="s">
        <v>749</v>
      </c>
      <c r="CC64" s="49" t="s">
        <v>136</v>
      </c>
      <c r="CD64" s="49" t="s">
        <v>750</v>
      </c>
      <c r="CE64" s="49" t="s">
        <v>136</v>
      </c>
      <c r="CF64" s="49" t="s">
        <v>136</v>
      </c>
      <c r="CG64" s="60" t="s">
        <v>751</v>
      </c>
      <c r="CH64" s="26" t="str">
        <f t="shared" si="33"/>
        <v>count=36</v>
      </c>
      <c r="CI64" s="27" t="s">
        <v>1</v>
      </c>
    </row>
    <row r="65" spans="1:87">
      <c r="A65" s="60" t="s">
        <v>723</v>
      </c>
      <c r="B65" s="52" t="s">
        <v>129</v>
      </c>
      <c r="C65" s="50" t="s">
        <v>725</v>
      </c>
      <c r="D65" s="64" t="s">
        <v>127</v>
      </c>
      <c r="E65" s="734" t="s">
        <v>128</v>
      </c>
      <c r="F65" s="52" t="s">
        <v>129</v>
      </c>
      <c r="G65" s="52" t="s">
        <v>726</v>
      </c>
      <c r="H65" s="52" t="s">
        <v>129</v>
      </c>
      <c r="I65" s="52" t="s">
        <v>727</v>
      </c>
      <c r="J65" s="66" t="s">
        <v>728</v>
      </c>
      <c r="K65" s="98" t="s">
        <v>729</v>
      </c>
      <c r="L65" s="27" t="str">
        <f t="shared" ref="L65:AQ65" si="34">_xlfn.CONCAT("count=",COUNTIFS(L58:L64,"&lt;&gt;no_info",L58:L64,"&lt;&gt;NA",L58:L64,"&lt;&gt;count*",L58:L64,"&lt;&gt;ADD",L58:L64,"&lt;&gt;blank_data",L58:L64,"&lt;&gt;not_yet",L58:L64,"&lt;&gt;not_informed"))</f>
        <v>count=7</v>
      </c>
      <c r="M65" s="27" t="str">
        <f t="shared" si="34"/>
        <v>count=7</v>
      </c>
      <c r="N65" s="26" t="str">
        <f t="shared" si="34"/>
        <v>count=7</v>
      </c>
      <c r="O65" s="49" t="str">
        <f t="shared" si="34"/>
        <v>count=0</v>
      </c>
      <c r="P65" s="49" t="str">
        <f t="shared" si="34"/>
        <v>count=0</v>
      </c>
      <c r="Q65" s="49" t="str">
        <f t="shared" si="34"/>
        <v>count=7</v>
      </c>
      <c r="R65" s="49" t="str">
        <f t="shared" si="34"/>
        <v>count=7</v>
      </c>
      <c r="S65" s="49" t="str">
        <f t="shared" si="34"/>
        <v>count=7</v>
      </c>
      <c r="T65" s="49" t="str">
        <f t="shared" si="34"/>
        <v>count=0</v>
      </c>
      <c r="U65" s="49" t="str">
        <f t="shared" si="34"/>
        <v>count=0</v>
      </c>
      <c r="V65" s="49" t="str">
        <f t="shared" si="34"/>
        <v>count=7</v>
      </c>
      <c r="W65" s="49" t="str">
        <f t="shared" si="34"/>
        <v>count=7</v>
      </c>
      <c r="X65" s="49" t="str">
        <f t="shared" si="34"/>
        <v>count=7</v>
      </c>
      <c r="Y65" s="49" t="str">
        <f t="shared" si="34"/>
        <v>count=0</v>
      </c>
      <c r="Z65" s="49" t="str">
        <f t="shared" si="34"/>
        <v>count=7</v>
      </c>
      <c r="AA65" s="49" t="str">
        <f t="shared" si="34"/>
        <v>count=7</v>
      </c>
      <c r="AB65" s="49" t="str">
        <f t="shared" si="34"/>
        <v>count=0</v>
      </c>
      <c r="AC65" s="49" t="str">
        <f t="shared" si="34"/>
        <v>count=7</v>
      </c>
      <c r="AD65" s="49" t="str">
        <f t="shared" si="34"/>
        <v>count=7</v>
      </c>
      <c r="AE65" s="49" t="str">
        <f t="shared" si="34"/>
        <v>count=7</v>
      </c>
      <c r="AF65" s="49" t="str">
        <f t="shared" si="34"/>
        <v>count=7</v>
      </c>
      <c r="AG65" s="49" t="str">
        <f t="shared" si="34"/>
        <v>count=7</v>
      </c>
      <c r="AH65" s="49" t="str">
        <f t="shared" si="34"/>
        <v>count=0</v>
      </c>
      <c r="AI65" s="49" t="str">
        <f t="shared" si="34"/>
        <v>count=0</v>
      </c>
      <c r="AJ65" s="49" t="str">
        <f t="shared" si="34"/>
        <v>count=0</v>
      </c>
      <c r="AK65" s="49" t="str">
        <f t="shared" si="34"/>
        <v>count=0</v>
      </c>
      <c r="AL65" s="49" t="str">
        <f t="shared" si="34"/>
        <v>count=0</v>
      </c>
      <c r="AM65" s="49" t="str">
        <f t="shared" si="34"/>
        <v>count=0</v>
      </c>
      <c r="AN65" s="49" t="str">
        <f t="shared" si="34"/>
        <v>count=0</v>
      </c>
      <c r="AO65" s="49" t="str">
        <f t="shared" si="34"/>
        <v>count=0</v>
      </c>
      <c r="AP65" s="49" t="str">
        <f t="shared" si="34"/>
        <v>count=0</v>
      </c>
      <c r="AQ65" s="49" t="str">
        <f t="shared" si="34"/>
        <v>count=7</v>
      </c>
      <c r="AR65" s="49" t="str">
        <f t="shared" ref="AR65:BW65" si="35">_xlfn.CONCAT("count=",COUNTIFS(AR58:AR64,"&lt;&gt;no_info",AR58:AR64,"&lt;&gt;NA",AR58:AR64,"&lt;&gt;count*",AR58:AR64,"&lt;&gt;ADD",AR58:AR64,"&lt;&gt;blank_data",AR58:AR64,"&lt;&gt;not_yet",AR58:AR64,"&lt;&gt;not_informed"))</f>
        <v>count=7</v>
      </c>
      <c r="AS65" s="49" t="str">
        <f t="shared" si="35"/>
        <v>count=7</v>
      </c>
      <c r="AT65" s="49" t="str">
        <f t="shared" si="35"/>
        <v>count=7</v>
      </c>
      <c r="AU65" s="49" t="str">
        <f t="shared" si="35"/>
        <v>count=0</v>
      </c>
      <c r="AV65" s="49" t="str">
        <f t="shared" si="35"/>
        <v>count=0</v>
      </c>
      <c r="AW65" s="49" t="str">
        <f t="shared" si="35"/>
        <v>count=0</v>
      </c>
      <c r="AX65" s="49" t="str">
        <f t="shared" si="35"/>
        <v>count=0</v>
      </c>
      <c r="AY65" s="49" t="str">
        <f t="shared" si="35"/>
        <v>count=0</v>
      </c>
      <c r="AZ65" s="49" t="str">
        <f t="shared" si="35"/>
        <v>count=0</v>
      </c>
      <c r="BA65" s="49" t="str">
        <f t="shared" si="35"/>
        <v>count=0</v>
      </c>
      <c r="BB65" s="49" t="str">
        <f t="shared" si="35"/>
        <v>count=7</v>
      </c>
      <c r="BC65" s="49" t="str">
        <f t="shared" si="35"/>
        <v>count=0</v>
      </c>
      <c r="BD65" s="49" t="str">
        <f t="shared" si="35"/>
        <v>count=7</v>
      </c>
      <c r="BE65" s="49" t="str">
        <f t="shared" si="35"/>
        <v>count=7</v>
      </c>
      <c r="BF65" s="49" t="str">
        <f t="shared" si="35"/>
        <v>count=0</v>
      </c>
      <c r="BG65" s="49" t="str">
        <f t="shared" si="35"/>
        <v>count=0</v>
      </c>
      <c r="BH65" s="49" t="str">
        <f t="shared" si="35"/>
        <v>count=7</v>
      </c>
      <c r="BI65" s="49" t="str">
        <f t="shared" si="35"/>
        <v>count=7</v>
      </c>
      <c r="BJ65" s="49" t="str">
        <f t="shared" si="35"/>
        <v>count=7</v>
      </c>
      <c r="BK65" s="49" t="str">
        <f t="shared" si="35"/>
        <v>count=7</v>
      </c>
      <c r="BL65" s="49" t="str">
        <f t="shared" si="35"/>
        <v>count=7</v>
      </c>
      <c r="BM65" s="49" t="str">
        <f t="shared" si="35"/>
        <v>count=7</v>
      </c>
      <c r="BN65" s="49" t="str">
        <f t="shared" si="35"/>
        <v>count=0</v>
      </c>
      <c r="BO65" s="49" t="str">
        <f t="shared" si="35"/>
        <v>count=0</v>
      </c>
      <c r="BP65" s="49" t="str">
        <f t="shared" si="35"/>
        <v>count=7</v>
      </c>
      <c r="BQ65" s="49" t="str">
        <f t="shared" si="35"/>
        <v>count=7</v>
      </c>
      <c r="BR65" s="49" t="str">
        <f t="shared" si="35"/>
        <v>count=0</v>
      </c>
      <c r="BS65" s="49" t="str">
        <f t="shared" si="35"/>
        <v>count=0</v>
      </c>
      <c r="BT65" s="49" t="str">
        <f t="shared" si="35"/>
        <v>count=0</v>
      </c>
      <c r="BU65" s="49" t="str">
        <f t="shared" si="35"/>
        <v>count=7</v>
      </c>
      <c r="BV65" s="49" t="str">
        <f t="shared" si="35"/>
        <v>count=7</v>
      </c>
      <c r="BW65" s="49" t="str">
        <f t="shared" si="35"/>
        <v>count=7</v>
      </c>
      <c r="BX65" s="49" t="str">
        <f t="shared" ref="BX65:DC65" si="36">_xlfn.CONCAT("count=",COUNTIFS(BX58:BX64,"&lt;&gt;no_info",BX58:BX64,"&lt;&gt;NA",BX58:BX64,"&lt;&gt;count*",BX58:BX64,"&lt;&gt;ADD",BX58:BX64,"&lt;&gt;blank_data",BX58:BX64,"&lt;&gt;not_yet",BX58:BX64,"&lt;&gt;not_informed"))</f>
        <v>count=0</v>
      </c>
      <c r="BY65" s="49" t="str">
        <f t="shared" si="36"/>
        <v>count=0</v>
      </c>
      <c r="BZ65" s="49" t="str">
        <f t="shared" si="36"/>
        <v>count=0</v>
      </c>
      <c r="CA65" s="49" t="str">
        <f t="shared" si="36"/>
        <v>count=0</v>
      </c>
      <c r="CB65" s="49" t="str">
        <f t="shared" si="36"/>
        <v>count=7</v>
      </c>
      <c r="CC65" s="49" t="str">
        <f t="shared" si="36"/>
        <v>count=0</v>
      </c>
      <c r="CD65" s="49" t="str">
        <f t="shared" si="36"/>
        <v>count=7</v>
      </c>
      <c r="CE65" s="49" t="str">
        <f t="shared" si="36"/>
        <v>count=0</v>
      </c>
      <c r="CF65" s="49" t="str">
        <f t="shared" si="36"/>
        <v>count=0</v>
      </c>
      <c r="CG65" s="60" t="str">
        <f t="shared" si="36"/>
        <v>count=7</v>
      </c>
      <c r="CH65" s="26" t="s">
        <v>129</v>
      </c>
      <c r="CI65" s="27" t="s">
        <v>1</v>
      </c>
    </row>
    <row r="66" spans="1:87">
      <c r="A66" s="47" t="s">
        <v>802</v>
      </c>
      <c r="B66" s="37" t="s">
        <v>724</v>
      </c>
      <c r="C66" s="38" t="s">
        <v>803</v>
      </c>
      <c r="D66" s="39" t="s">
        <v>127</v>
      </c>
      <c r="E66" s="732" t="s">
        <v>128</v>
      </c>
      <c r="F66" s="37" t="s">
        <v>129</v>
      </c>
      <c r="G66" s="37" t="s">
        <v>726</v>
      </c>
      <c r="H66" s="37" t="s">
        <v>129</v>
      </c>
      <c r="I66" s="37" t="s">
        <v>727</v>
      </c>
      <c r="J66" s="41" t="s">
        <v>804</v>
      </c>
      <c r="K66" s="101" t="s">
        <v>805</v>
      </c>
      <c r="L66" s="61" t="s">
        <v>606</v>
      </c>
      <c r="M66" s="82" t="s">
        <v>136</v>
      </c>
      <c r="N66" s="83" t="s">
        <v>806</v>
      </c>
      <c r="O66" s="46" t="s">
        <v>136</v>
      </c>
      <c r="P66" s="46" t="s">
        <v>136</v>
      </c>
      <c r="Q66" s="37" t="s">
        <v>340</v>
      </c>
      <c r="R66" s="46" t="s">
        <v>807</v>
      </c>
      <c r="S66" s="46" t="s">
        <v>808</v>
      </c>
      <c r="T66" s="46" t="s">
        <v>136</v>
      </c>
      <c r="U66" s="46" t="s">
        <v>136</v>
      </c>
      <c r="V66" s="46" t="s">
        <v>610</v>
      </c>
      <c r="W66" s="46" t="s">
        <v>809</v>
      </c>
      <c r="X66" s="46" t="s">
        <v>142</v>
      </c>
      <c r="Y66" s="46" t="s">
        <v>136</v>
      </c>
      <c r="Z66" s="46" t="s">
        <v>810</v>
      </c>
      <c r="AA66" s="46" t="s">
        <v>613</v>
      </c>
      <c r="AB66" s="46" t="s">
        <v>136</v>
      </c>
      <c r="AC66" s="46" t="s">
        <v>706</v>
      </c>
      <c r="AD66" s="46" t="s">
        <v>147</v>
      </c>
      <c r="AE66" s="46" t="s">
        <v>693</v>
      </c>
      <c r="AF66" s="46" t="s">
        <v>222</v>
      </c>
      <c r="AG66" s="46" t="s">
        <v>280</v>
      </c>
      <c r="AH66" s="46" t="s">
        <v>136</v>
      </c>
      <c r="AI66" s="46" t="s">
        <v>136</v>
      </c>
      <c r="AJ66" s="46" t="s">
        <v>136</v>
      </c>
      <c r="AK66" s="46" t="s">
        <v>136</v>
      </c>
      <c r="AL66" s="46" t="s">
        <v>136</v>
      </c>
      <c r="AM66" s="46" t="s">
        <v>136</v>
      </c>
      <c r="AN66" s="46" t="s">
        <v>136</v>
      </c>
      <c r="AO66" s="46" t="s">
        <v>136</v>
      </c>
      <c r="AP66" s="46" t="s">
        <v>136</v>
      </c>
      <c r="AQ66" s="46" t="s">
        <v>811</v>
      </c>
      <c r="AR66" s="46" t="s">
        <v>616</v>
      </c>
      <c r="AS66" s="46" t="s">
        <v>617</v>
      </c>
      <c r="AT66" s="46" t="s">
        <v>616</v>
      </c>
      <c r="AU66" s="46" t="s">
        <v>136</v>
      </c>
      <c r="AV66" s="46" t="s">
        <v>136</v>
      </c>
      <c r="AW66" s="46" t="s">
        <v>136</v>
      </c>
      <c r="AX66" s="46" t="s">
        <v>136</v>
      </c>
      <c r="AY66" s="46" t="s">
        <v>136</v>
      </c>
      <c r="AZ66" s="46" t="s">
        <v>136</v>
      </c>
      <c r="BA66" s="46" t="s">
        <v>136</v>
      </c>
      <c r="BB66" s="46" t="s">
        <v>354</v>
      </c>
      <c r="BC66" s="46" t="s">
        <v>136</v>
      </c>
      <c r="BD66" s="46" t="s">
        <v>619</v>
      </c>
      <c r="BE66" s="46" t="s">
        <v>620</v>
      </c>
      <c r="BF66" s="46" t="s">
        <v>136</v>
      </c>
      <c r="BG66" s="46" t="s">
        <v>136</v>
      </c>
      <c r="BH66" s="46" t="s">
        <v>812</v>
      </c>
      <c r="BI66" s="46" t="s">
        <v>357</v>
      </c>
      <c r="BJ66" s="46" t="s">
        <v>622</v>
      </c>
      <c r="BK66" s="46" t="s">
        <v>163</v>
      </c>
      <c r="BL66" s="46" t="s">
        <v>813</v>
      </c>
      <c r="BM66" s="46" t="s">
        <v>814</v>
      </c>
      <c r="BN66" s="46" t="s">
        <v>136</v>
      </c>
      <c r="BO66" s="46" t="s">
        <v>136</v>
      </c>
      <c r="BP66" s="46" t="s">
        <v>805</v>
      </c>
      <c r="BQ66" s="46" t="s">
        <v>359</v>
      </c>
      <c r="BR66" s="46" t="s">
        <v>136</v>
      </c>
      <c r="BS66" s="46" t="s">
        <v>136</v>
      </c>
      <c r="BT66" s="46" t="s">
        <v>136</v>
      </c>
      <c r="BU66" s="46" t="s">
        <v>625</v>
      </c>
      <c r="BV66" s="46" t="s">
        <v>815</v>
      </c>
      <c r="BW66" s="46" t="s">
        <v>816</v>
      </c>
      <c r="BX66" s="46" t="s">
        <v>136</v>
      </c>
      <c r="BY66" s="46" t="s">
        <v>136</v>
      </c>
      <c r="BZ66" s="46" t="s">
        <v>136</v>
      </c>
      <c r="CA66" s="46" t="s">
        <v>136</v>
      </c>
      <c r="CB66" s="46" t="s">
        <v>628</v>
      </c>
      <c r="CC66" s="46" t="s">
        <v>136</v>
      </c>
      <c r="CD66" s="46" t="s">
        <v>136</v>
      </c>
      <c r="CE66" s="46" t="s">
        <v>136</v>
      </c>
      <c r="CF66" s="46" t="s">
        <v>136</v>
      </c>
      <c r="CG66" s="47" t="s">
        <v>701</v>
      </c>
      <c r="CH66" s="62" t="str">
        <f t="shared" ref="CH66:CH72" si="37">_xlfn.CONCAT("count=",COUNTIFS(M66:CG66,"&lt;&gt;no_info",M66:CG66,"&lt;&gt;NA",M66:CG66,"&lt;&gt;count*",M66:CG66,"&lt;&gt;ADD",M66:CG66,"&lt;&gt;blank_data",M66:CG66,"&lt;&gt;not_yet",M66:CG66,"&lt;&gt;not_informed"))</f>
        <v>count=34</v>
      </c>
      <c r="CI66" s="27" t="s">
        <v>1</v>
      </c>
    </row>
    <row r="67" spans="1:87">
      <c r="A67" s="60" t="s">
        <v>802</v>
      </c>
      <c r="B67" s="52" t="s">
        <v>752</v>
      </c>
      <c r="C67" s="50" t="s">
        <v>803</v>
      </c>
      <c r="D67" s="64" t="s">
        <v>127</v>
      </c>
      <c r="E67" s="734" t="s">
        <v>128</v>
      </c>
      <c r="F67" s="52" t="s">
        <v>129</v>
      </c>
      <c r="G67" s="52" t="s">
        <v>726</v>
      </c>
      <c r="H67" s="52" t="s">
        <v>129</v>
      </c>
      <c r="I67" s="52" t="s">
        <v>727</v>
      </c>
      <c r="J67" s="66" t="s">
        <v>804</v>
      </c>
      <c r="K67" s="102" t="s">
        <v>817</v>
      </c>
      <c r="L67" s="67" t="s">
        <v>606</v>
      </c>
      <c r="M67" s="84" t="s">
        <v>136</v>
      </c>
      <c r="N67" s="78" t="s">
        <v>818</v>
      </c>
      <c r="O67" s="100" t="s">
        <v>136</v>
      </c>
      <c r="P67" s="100" t="s">
        <v>136</v>
      </c>
      <c r="Q67" s="52" t="s">
        <v>340</v>
      </c>
      <c r="R67" s="49" t="s">
        <v>819</v>
      </c>
      <c r="S67" s="49" t="s">
        <v>820</v>
      </c>
      <c r="T67" s="100" t="s">
        <v>136</v>
      </c>
      <c r="U67" s="100" t="s">
        <v>136</v>
      </c>
      <c r="V67" s="49" t="s">
        <v>610</v>
      </c>
      <c r="W67" s="49" t="s">
        <v>821</v>
      </c>
      <c r="X67" s="49" t="s">
        <v>142</v>
      </c>
      <c r="Y67" s="100" t="s">
        <v>136</v>
      </c>
      <c r="Z67" s="49" t="s">
        <v>822</v>
      </c>
      <c r="AA67" s="49" t="s">
        <v>613</v>
      </c>
      <c r="AB67" s="49" t="s">
        <v>136</v>
      </c>
      <c r="AC67" s="49" t="s">
        <v>706</v>
      </c>
      <c r="AD67" s="49" t="s">
        <v>147</v>
      </c>
      <c r="AE67" s="49" t="s">
        <v>189</v>
      </c>
      <c r="AF67" s="49" t="s">
        <v>210</v>
      </c>
      <c r="AG67" s="49" t="s">
        <v>211</v>
      </c>
      <c r="AH67" s="59" t="s">
        <v>136</v>
      </c>
      <c r="AI67" s="59" t="s">
        <v>136</v>
      </c>
      <c r="AJ67" s="59" t="s">
        <v>136</v>
      </c>
      <c r="AK67" s="59" t="s">
        <v>136</v>
      </c>
      <c r="AL67" s="59" t="s">
        <v>136</v>
      </c>
      <c r="AM67" s="59" t="s">
        <v>136</v>
      </c>
      <c r="AN67" s="59" t="s">
        <v>136</v>
      </c>
      <c r="AO67" s="59" t="s">
        <v>136</v>
      </c>
      <c r="AP67" s="59" t="s">
        <v>136</v>
      </c>
      <c r="AQ67" s="49" t="s">
        <v>823</v>
      </c>
      <c r="AR67" s="49" t="s">
        <v>616</v>
      </c>
      <c r="AS67" s="49" t="s">
        <v>617</v>
      </c>
      <c r="AT67" s="49" t="s">
        <v>616</v>
      </c>
      <c r="AU67" s="59" t="s">
        <v>136</v>
      </c>
      <c r="AV67" s="59" t="s">
        <v>136</v>
      </c>
      <c r="AW67" s="59" t="s">
        <v>136</v>
      </c>
      <c r="AX67" s="59" t="s">
        <v>136</v>
      </c>
      <c r="AY67" s="59" t="s">
        <v>136</v>
      </c>
      <c r="AZ67" s="59" t="s">
        <v>136</v>
      </c>
      <c r="BA67" s="59" t="s">
        <v>136</v>
      </c>
      <c r="BB67" s="49" t="s">
        <v>618</v>
      </c>
      <c r="BC67" s="59" t="s">
        <v>136</v>
      </c>
      <c r="BD67" s="49" t="s">
        <v>619</v>
      </c>
      <c r="BE67" s="49" t="s">
        <v>620</v>
      </c>
      <c r="BF67" s="59" t="s">
        <v>136</v>
      </c>
      <c r="BG67" s="59" t="s">
        <v>136</v>
      </c>
      <c r="BH67" s="49" t="s">
        <v>824</v>
      </c>
      <c r="BI67" s="49" t="s">
        <v>161</v>
      </c>
      <c r="BJ67" s="49" t="s">
        <v>622</v>
      </c>
      <c r="BK67" s="49" t="s">
        <v>163</v>
      </c>
      <c r="BL67" s="49" t="s">
        <v>825</v>
      </c>
      <c r="BM67" s="49" t="s">
        <v>826</v>
      </c>
      <c r="BN67" s="59" t="s">
        <v>136</v>
      </c>
      <c r="BO67" s="59" t="s">
        <v>136</v>
      </c>
      <c r="BP67" s="49" t="s">
        <v>805</v>
      </c>
      <c r="BQ67" s="49" t="s">
        <v>168</v>
      </c>
      <c r="BR67" s="59" t="s">
        <v>136</v>
      </c>
      <c r="BS67" s="59" t="s">
        <v>136</v>
      </c>
      <c r="BT67" s="59" t="s">
        <v>136</v>
      </c>
      <c r="BU67" s="49" t="s">
        <v>827</v>
      </c>
      <c r="BV67" s="49" t="s">
        <v>828</v>
      </c>
      <c r="BW67" s="49" t="s">
        <v>829</v>
      </c>
      <c r="BX67" s="59" t="s">
        <v>136</v>
      </c>
      <c r="BY67" s="59" t="s">
        <v>136</v>
      </c>
      <c r="BZ67" s="59" t="s">
        <v>136</v>
      </c>
      <c r="CA67" s="59" t="s">
        <v>136</v>
      </c>
      <c r="CB67" s="49" t="s">
        <v>628</v>
      </c>
      <c r="CC67" s="59" t="s">
        <v>136</v>
      </c>
      <c r="CD67" s="59" t="s">
        <v>136</v>
      </c>
      <c r="CE67" s="59" t="s">
        <v>136</v>
      </c>
      <c r="CF67" s="59" t="s">
        <v>136</v>
      </c>
      <c r="CG67" s="60" t="s">
        <v>830</v>
      </c>
      <c r="CH67" s="26" t="str">
        <f t="shared" si="37"/>
        <v>count=34</v>
      </c>
      <c r="CI67" s="27" t="s">
        <v>1</v>
      </c>
    </row>
    <row r="68" spans="1:87">
      <c r="A68" s="60" t="s">
        <v>802</v>
      </c>
      <c r="B68" s="52" t="s">
        <v>760</v>
      </c>
      <c r="C68" s="50" t="s">
        <v>803</v>
      </c>
      <c r="D68" s="64" t="s">
        <v>127</v>
      </c>
      <c r="E68" s="734" t="s">
        <v>128</v>
      </c>
      <c r="F68" s="52" t="s">
        <v>129</v>
      </c>
      <c r="G68" s="52" t="s">
        <v>726</v>
      </c>
      <c r="H68" s="52" t="s">
        <v>129</v>
      </c>
      <c r="I68" s="52" t="s">
        <v>727</v>
      </c>
      <c r="J68" s="66" t="s">
        <v>804</v>
      </c>
      <c r="K68" s="102" t="s">
        <v>805</v>
      </c>
      <c r="L68" s="67" t="s">
        <v>606</v>
      </c>
      <c r="M68" s="84" t="s">
        <v>136</v>
      </c>
      <c r="N68" s="78" t="s">
        <v>831</v>
      </c>
      <c r="O68" s="100" t="s">
        <v>136</v>
      </c>
      <c r="P68" s="100" t="s">
        <v>136</v>
      </c>
      <c r="Q68" s="52" t="s">
        <v>340</v>
      </c>
      <c r="R68" s="49" t="s">
        <v>819</v>
      </c>
      <c r="S68" s="49" t="s">
        <v>832</v>
      </c>
      <c r="T68" s="100" t="s">
        <v>136</v>
      </c>
      <c r="U68" s="100" t="s">
        <v>136</v>
      </c>
      <c r="V68" s="49" t="s">
        <v>610</v>
      </c>
      <c r="W68" s="49" t="s">
        <v>833</v>
      </c>
      <c r="X68" s="49" t="s">
        <v>142</v>
      </c>
      <c r="Y68" s="100" t="s">
        <v>136</v>
      </c>
      <c r="Z68" s="49" t="s">
        <v>834</v>
      </c>
      <c r="AA68" s="49" t="s">
        <v>613</v>
      </c>
      <c r="AB68" s="49" t="s">
        <v>136</v>
      </c>
      <c r="AC68" s="49" t="s">
        <v>706</v>
      </c>
      <c r="AD68" s="49" t="s">
        <v>147</v>
      </c>
      <c r="AE68" s="49" t="s">
        <v>148</v>
      </c>
      <c r="AF68" s="49" t="s">
        <v>210</v>
      </c>
      <c r="AG68" s="49" t="s">
        <v>150</v>
      </c>
      <c r="AH68" s="59" t="s">
        <v>136</v>
      </c>
      <c r="AI68" s="59" t="s">
        <v>136</v>
      </c>
      <c r="AJ68" s="59" t="s">
        <v>136</v>
      </c>
      <c r="AK68" s="59" t="s">
        <v>136</v>
      </c>
      <c r="AL68" s="59" t="s">
        <v>136</v>
      </c>
      <c r="AM68" s="59" t="s">
        <v>136</v>
      </c>
      <c r="AN68" s="59" t="s">
        <v>136</v>
      </c>
      <c r="AO68" s="59" t="s">
        <v>136</v>
      </c>
      <c r="AP68" s="59" t="s">
        <v>136</v>
      </c>
      <c r="AQ68" s="49" t="s">
        <v>835</v>
      </c>
      <c r="AR68" s="49" t="s">
        <v>616</v>
      </c>
      <c r="AS68" s="49" t="s">
        <v>617</v>
      </c>
      <c r="AT68" s="49" t="s">
        <v>616</v>
      </c>
      <c r="AU68" s="59" t="s">
        <v>136</v>
      </c>
      <c r="AV68" s="59" t="s">
        <v>136</v>
      </c>
      <c r="AW68" s="59" t="s">
        <v>136</v>
      </c>
      <c r="AX68" s="59" t="s">
        <v>136</v>
      </c>
      <c r="AY68" s="59" t="s">
        <v>136</v>
      </c>
      <c r="AZ68" s="59" t="s">
        <v>136</v>
      </c>
      <c r="BA68" s="59" t="s">
        <v>136</v>
      </c>
      <c r="BB68" s="49" t="s">
        <v>618</v>
      </c>
      <c r="BC68" s="59" t="s">
        <v>136</v>
      </c>
      <c r="BD68" s="49" t="s">
        <v>619</v>
      </c>
      <c r="BE68" s="49" t="s">
        <v>620</v>
      </c>
      <c r="BF68" s="59" t="s">
        <v>136</v>
      </c>
      <c r="BG68" s="59" t="s">
        <v>136</v>
      </c>
      <c r="BH68" s="49" t="s">
        <v>836</v>
      </c>
      <c r="BI68" s="49" t="s">
        <v>161</v>
      </c>
      <c r="BJ68" s="49" t="s">
        <v>622</v>
      </c>
      <c r="BK68" s="49" t="s">
        <v>163</v>
      </c>
      <c r="BL68" s="49" t="s">
        <v>837</v>
      </c>
      <c r="BM68" s="49" t="s">
        <v>838</v>
      </c>
      <c r="BN68" s="59" t="s">
        <v>136</v>
      </c>
      <c r="BO68" s="59" t="s">
        <v>136</v>
      </c>
      <c r="BP68" s="49" t="s">
        <v>805</v>
      </c>
      <c r="BQ68" s="49" t="s">
        <v>168</v>
      </c>
      <c r="BR68" s="59" t="s">
        <v>136</v>
      </c>
      <c r="BS68" s="59" t="s">
        <v>136</v>
      </c>
      <c r="BT68" s="59" t="s">
        <v>136</v>
      </c>
      <c r="BU68" s="49" t="s">
        <v>827</v>
      </c>
      <c r="BV68" s="49" t="s">
        <v>839</v>
      </c>
      <c r="BW68" s="49" t="s">
        <v>840</v>
      </c>
      <c r="BX68" s="59" t="s">
        <v>136</v>
      </c>
      <c r="BY68" s="59" t="s">
        <v>136</v>
      </c>
      <c r="BZ68" s="59" t="s">
        <v>136</v>
      </c>
      <c r="CA68" s="59" t="s">
        <v>136</v>
      </c>
      <c r="CB68" s="49" t="s">
        <v>628</v>
      </c>
      <c r="CC68" s="59" t="s">
        <v>136</v>
      </c>
      <c r="CD68" s="59" t="s">
        <v>136</v>
      </c>
      <c r="CE68" s="59" t="s">
        <v>136</v>
      </c>
      <c r="CF68" s="59" t="s">
        <v>136</v>
      </c>
      <c r="CG68" s="60" t="s">
        <v>674</v>
      </c>
      <c r="CH68" s="26" t="str">
        <f t="shared" si="37"/>
        <v>count=34</v>
      </c>
      <c r="CI68" s="27" t="s">
        <v>1</v>
      </c>
    </row>
    <row r="69" spans="1:87">
      <c r="A69" s="60" t="s">
        <v>802</v>
      </c>
      <c r="B69" s="52" t="s">
        <v>768</v>
      </c>
      <c r="C69" s="50" t="s">
        <v>803</v>
      </c>
      <c r="D69" s="64" t="s">
        <v>127</v>
      </c>
      <c r="E69" s="734" t="s">
        <v>128</v>
      </c>
      <c r="F69" s="52" t="s">
        <v>129</v>
      </c>
      <c r="G69" s="52" t="s">
        <v>726</v>
      </c>
      <c r="H69" s="52" t="s">
        <v>129</v>
      </c>
      <c r="I69" s="52" t="s">
        <v>727</v>
      </c>
      <c r="J69" s="66" t="s">
        <v>804</v>
      </c>
      <c r="K69" s="102" t="s">
        <v>805</v>
      </c>
      <c r="L69" s="67" t="s">
        <v>606</v>
      </c>
      <c r="M69" s="84" t="s">
        <v>136</v>
      </c>
      <c r="N69" s="78" t="s">
        <v>841</v>
      </c>
      <c r="O69" s="100" t="s">
        <v>136</v>
      </c>
      <c r="P69" s="100" t="s">
        <v>136</v>
      </c>
      <c r="Q69" s="52" t="s">
        <v>340</v>
      </c>
      <c r="R69" s="49" t="s">
        <v>819</v>
      </c>
      <c r="S69" s="49" t="s">
        <v>842</v>
      </c>
      <c r="T69" s="100" t="s">
        <v>136</v>
      </c>
      <c r="U69" s="100" t="s">
        <v>136</v>
      </c>
      <c r="V69" s="49" t="s">
        <v>610</v>
      </c>
      <c r="W69" s="49" t="s">
        <v>843</v>
      </c>
      <c r="X69" s="49" t="s">
        <v>142</v>
      </c>
      <c r="Y69" s="100" t="s">
        <v>136</v>
      </c>
      <c r="Z69" s="49" t="s">
        <v>844</v>
      </c>
      <c r="AA69" s="49" t="s">
        <v>613</v>
      </c>
      <c r="AB69" s="49" t="s">
        <v>136</v>
      </c>
      <c r="AC69" s="49" t="s">
        <v>706</v>
      </c>
      <c r="AD69" s="49" t="s">
        <v>147</v>
      </c>
      <c r="AE69" s="49" t="s">
        <v>189</v>
      </c>
      <c r="AF69" s="49" t="s">
        <v>210</v>
      </c>
      <c r="AG69" s="49" t="s">
        <v>150</v>
      </c>
      <c r="AH69" s="59" t="s">
        <v>136</v>
      </c>
      <c r="AI69" s="59" t="s">
        <v>136</v>
      </c>
      <c r="AJ69" s="59" t="s">
        <v>136</v>
      </c>
      <c r="AK69" s="59" t="s">
        <v>136</v>
      </c>
      <c r="AL69" s="59" t="s">
        <v>136</v>
      </c>
      <c r="AM69" s="59" t="s">
        <v>136</v>
      </c>
      <c r="AN69" s="59" t="s">
        <v>136</v>
      </c>
      <c r="AO69" s="59" t="s">
        <v>136</v>
      </c>
      <c r="AP69" s="59" t="s">
        <v>136</v>
      </c>
      <c r="AQ69" s="49" t="s">
        <v>845</v>
      </c>
      <c r="AR69" s="49" t="s">
        <v>616</v>
      </c>
      <c r="AS69" s="49" t="s">
        <v>617</v>
      </c>
      <c r="AT69" s="49" t="s">
        <v>616</v>
      </c>
      <c r="AU69" s="59" t="s">
        <v>136</v>
      </c>
      <c r="AV69" s="59" t="s">
        <v>136</v>
      </c>
      <c r="AW69" s="59" t="s">
        <v>136</v>
      </c>
      <c r="AX69" s="59" t="s">
        <v>136</v>
      </c>
      <c r="AY69" s="59" t="s">
        <v>136</v>
      </c>
      <c r="AZ69" s="59" t="s">
        <v>136</v>
      </c>
      <c r="BA69" s="59" t="s">
        <v>136</v>
      </c>
      <c r="BB69" s="49" t="s">
        <v>618</v>
      </c>
      <c r="BC69" s="59" t="s">
        <v>136</v>
      </c>
      <c r="BD69" s="49" t="s">
        <v>619</v>
      </c>
      <c r="BE69" s="49" t="s">
        <v>620</v>
      </c>
      <c r="BF69" s="59" t="s">
        <v>136</v>
      </c>
      <c r="BG69" s="59" t="s">
        <v>136</v>
      </c>
      <c r="BH69" s="49" t="s">
        <v>846</v>
      </c>
      <c r="BI69" s="49" t="s">
        <v>161</v>
      </c>
      <c r="BJ69" s="49" t="s">
        <v>622</v>
      </c>
      <c r="BK69" s="49" t="s">
        <v>163</v>
      </c>
      <c r="BL69" s="49" t="s">
        <v>847</v>
      </c>
      <c r="BM69" s="49" t="s">
        <v>848</v>
      </c>
      <c r="BN69" s="59" t="s">
        <v>136</v>
      </c>
      <c r="BO69" s="59" t="s">
        <v>136</v>
      </c>
      <c r="BP69" s="49" t="s">
        <v>805</v>
      </c>
      <c r="BQ69" s="49" t="s">
        <v>168</v>
      </c>
      <c r="BR69" s="59" t="s">
        <v>136</v>
      </c>
      <c r="BS69" s="59" t="s">
        <v>136</v>
      </c>
      <c r="BT69" s="59" t="s">
        <v>136</v>
      </c>
      <c r="BU69" s="49" t="s">
        <v>712</v>
      </c>
      <c r="BV69" s="49" t="s">
        <v>849</v>
      </c>
      <c r="BW69" s="49" t="s">
        <v>850</v>
      </c>
      <c r="BX69" s="59" t="s">
        <v>136</v>
      </c>
      <c r="BY69" s="59" t="s">
        <v>136</v>
      </c>
      <c r="BZ69" s="59" t="s">
        <v>136</v>
      </c>
      <c r="CA69" s="59" t="s">
        <v>136</v>
      </c>
      <c r="CB69" s="49" t="s">
        <v>628</v>
      </c>
      <c r="CC69" s="59" t="s">
        <v>136</v>
      </c>
      <c r="CD69" s="59" t="s">
        <v>136</v>
      </c>
      <c r="CE69" s="59" t="s">
        <v>136</v>
      </c>
      <c r="CF69" s="59" t="s">
        <v>136</v>
      </c>
      <c r="CG69" s="60" t="s">
        <v>851</v>
      </c>
      <c r="CH69" s="26" t="str">
        <f t="shared" si="37"/>
        <v>count=34</v>
      </c>
      <c r="CI69" s="27" t="s">
        <v>1</v>
      </c>
    </row>
    <row r="70" spans="1:87">
      <c r="A70" s="60" t="s">
        <v>802</v>
      </c>
      <c r="B70" s="52" t="s">
        <v>776</v>
      </c>
      <c r="C70" s="50" t="s">
        <v>803</v>
      </c>
      <c r="D70" s="64" t="s">
        <v>127</v>
      </c>
      <c r="E70" s="734" t="s">
        <v>128</v>
      </c>
      <c r="F70" s="52" t="s">
        <v>129</v>
      </c>
      <c r="G70" s="52" t="s">
        <v>726</v>
      </c>
      <c r="H70" s="52" t="s">
        <v>129</v>
      </c>
      <c r="I70" s="52" t="s">
        <v>727</v>
      </c>
      <c r="J70" s="66" t="s">
        <v>804</v>
      </c>
      <c r="K70" s="102" t="s">
        <v>805</v>
      </c>
      <c r="L70" s="67" t="s">
        <v>606</v>
      </c>
      <c r="M70" s="84" t="s">
        <v>136</v>
      </c>
      <c r="N70" s="78" t="s">
        <v>852</v>
      </c>
      <c r="O70" s="100" t="s">
        <v>136</v>
      </c>
      <c r="P70" s="100" t="s">
        <v>136</v>
      </c>
      <c r="Q70" s="52" t="s">
        <v>340</v>
      </c>
      <c r="R70" s="49" t="s">
        <v>819</v>
      </c>
      <c r="S70" s="49" t="s">
        <v>853</v>
      </c>
      <c r="T70" s="100" t="s">
        <v>136</v>
      </c>
      <c r="U70" s="100" t="s">
        <v>136</v>
      </c>
      <c r="V70" s="49" t="s">
        <v>610</v>
      </c>
      <c r="W70" s="49" t="s">
        <v>854</v>
      </c>
      <c r="X70" s="49" t="s">
        <v>142</v>
      </c>
      <c r="Y70" s="100" t="s">
        <v>136</v>
      </c>
      <c r="Z70" s="49" t="s">
        <v>855</v>
      </c>
      <c r="AA70" s="49" t="s">
        <v>613</v>
      </c>
      <c r="AB70" s="49" t="s">
        <v>136</v>
      </c>
      <c r="AC70" s="49" t="s">
        <v>706</v>
      </c>
      <c r="AD70" s="49" t="s">
        <v>147</v>
      </c>
      <c r="AE70" s="49" t="s">
        <v>148</v>
      </c>
      <c r="AF70" s="49" t="s">
        <v>210</v>
      </c>
      <c r="AG70" s="49" t="s">
        <v>223</v>
      </c>
      <c r="AH70" s="59" t="s">
        <v>136</v>
      </c>
      <c r="AI70" s="59" t="s">
        <v>136</v>
      </c>
      <c r="AJ70" s="59" t="s">
        <v>136</v>
      </c>
      <c r="AK70" s="59" t="s">
        <v>136</v>
      </c>
      <c r="AL70" s="59" t="s">
        <v>136</v>
      </c>
      <c r="AM70" s="59" t="s">
        <v>136</v>
      </c>
      <c r="AN70" s="59" t="s">
        <v>136</v>
      </c>
      <c r="AO70" s="59" t="s">
        <v>136</v>
      </c>
      <c r="AP70" s="59" t="s">
        <v>136</v>
      </c>
      <c r="AQ70" s="49" t="s">
        <v>856</v>
      </c>
      <c r="AR70" s="49" t="s">
        <v>616</v>
      </c>
      <c r="AS70" s="49" t="s">
        <v>617</v>
      </c>
      <c r="AT70" s="49" t="s">
        <v>616</v>
      </c>
      <c r="AU70" s="59" t="s">
        <v>136</v>
      </c>
      <c r="AV70" s="59" t="s">
        <v>136</v>
      </c>
      <c r="AW70" s="59" t="s">
        <v>136</v>
      </c>
      <c r="AX70" s="59" t="s">
        <v>136</v>
      </c>
      <c r="AY70" s="59" t="s">
        <v>136</v>
      </c>
      <c r="AZ70" s="59" t="s">
        <v>136</v>
      </c>
      <c r="BA70" s="59" t="s">
        <v>136</v>
      </c>
      <c r="BB70" s="49" t="s">
        <v>618</v>
      </c>
      <c r="BC70" s="59" t="s">
        <v>136</v>
      </c>
      <c r="BD70" s="49" t="s">
        <v>619</v>
      </c>
      <c r="BE70" s="49" t="s">
        <v>620</v>
      </c>
      <c r="BF70" s="59" t="s">
        <v>136</v>
      </c>
      <c r="BG70" s="59" t="s">
        <v>136</v>
      </c>
      <c r="BH70" s="49" t="s">
        <v>857</v>
      </c>
      <c r="BI70" s="49" t="s">
        <v>161</v>
      </c>
      <c r="BJ70" s="49" t="s">
        <v>622</v>
      </c>
      <c r="BK70" s="49" t="s">
        <v>163</v>
      </c>
      <c r="BL70" s="49" t="s">
        <v>858</v>
      </c>
      <c r="BM70" s="49" t="s">
        <v>859</v>
      </c>
      <c r="BN70" s="59" t="s">
        <v>136</v>
      </c>
      <c r="BO70" s="59" t="s">
        <v>136</v>
      </c>
      <c r="BP70" s="49" t="s">
        <v>805</v>
      </c>
      <c r="BQ70" s="49" t="s">
        <v>168</v>
      </c>
      <c r="BR70" s="59" t="s">
        <v>136</v>
      </c>
      <c r="BS70" s="59" t="s">
        <v>136</v>
      </c>
      <c r="BT70" s="59" t="s">
        <v>136</v>
      </c>
      <c r="BU70" s="49" t="s">
        <v>625</v>
      </c>
      <c r="BV70" s="49" t="s">
        <v>860</v>
      </c>
      <c r="BW70" s="49" t="s">
        <v>861</v>
      </c>
      <c r="BX70" s="59" t="s">
        <v>136</v>
      </c>
      <c r="BY70" s="59" t="s">
        <v>136</v>
      </c>
      <c r="BZ70" s="59" t="s">
        <v>136</v>
      </c>
      <c r="CA70" s="59" t="s">
        <v>136</v>
      </c>
      <c r="CB70" s="49" t="s">
        <v>628</v>
      </c>
      <c r="CC70" s="59" t="s">
        <v>136</v>
      </c>
      <c r="CD70" s="59" t="s">
        <v>136</v>
      </c>
      <c r="CE70" s="59" t="s">
        <v>136</v>
      </c>
      <c r="CF70" s="59" t="s">
        <v>136</v>
      </c>
      <c r="CG70" s="60" t="s">
        <v>862</v>
      </c>
      <c r="CH70" s="26" t="str">
        <f t="shared" si="37"/>
        <v>count=34</v>
      </c>
      <c r="CI70" s="27" t="s">
        <v>1</v>
      </c>
    </row>
    <row r="71" spans="1:87">
      <c r="A71" s="60" t="s">
        <v>802</v>
      </c>
      <c r="B71" s="52" t="s">
        <v>785</v>
      </c>
      <c r="C71" s="50" t="s">
        <v>803</v>
      </c>
      <c r="D71" s="64" t="s">
        <v>127</v>
      </c>
      <c r="E71" s="734" t="s">
        <v>128</v>
      </c>
      <c r="F71" s="52" t="s">
        <v>129</v>
      </c>
      <c r="G71" s="52" t="s">
        <v>726</v>
      </c>
      <c r="H71" s="52" t="s">
        <v>129</v>
      </c>
      <c r="I71" s="52" t="s">
        <v>727</v>
      </c>
      <c r="J71" s="66" t="s">
        <v>804</v>
      </c>
      <c r="K71" s="102" t="s">
        <v>805</v>
      </c>
      <c r="L71" s="67" t="s">
        <v>606</v>
      </c>
      <c r="M71" s="84" t="s">
        <v>136</v>
      </c>
      <c r="N71" s="78" t="s">
        <v>863</v>
      </c>
      <c r="O71" s="100" t="s">
        <v>136</v>
      </c>
      <c r="P71" s="100" t="s">
        <v>136</v>
      </c>
      <c r="Q71" s="52" t="s">
        <v>340</v>
      </c>
      <c r="R71" s="49" t="s">
        <v>442</v>
      </c>
      <c r="S71" s="49" t="s">
        <v>864</v>
      </c>
      <c r="T71" s="100" t="s">
        <v>136</v>
      </c>
      <c r="U71" s="100" t="s">
        <v>136</v>
      </c>
      <c r="V71" s="49" t="s">
        <v>610</v>
      </c>
      <c r="W71" s="49" t="s">
        <v>865</v>
      </c>
      <c r="X71" s="49" t="s">
        <v>142</v>
      </c>
      <c r="Y71" s="100" t="s">
        <v>136</v>
      </c>
      <c r="Z71" s="49" t="s">
        <v>866</v>
      </c>
      <c r="AA71" s="49" t="s">
        <v>613</v>
      </c>
      <c r="AB71" s="49" t="s">
        <v>136</v>
      </c>
      <c r="AC71" s="49" t="s">
        <v>706</v>
      </c>
      <c r="AD71" s="49" t="s">
        <v>147</v>
      </c>
      <c r="AE71" s="49" t="s">
        <v>148</v>
      </c>
      <c r="AF71" s="49" t="s">
        <v>149</v>
      </c>
      <c r="AG71" s="49" t="s">
        <v>150</v>
      </c>
      <c r="AH71" s="59" t="s">
        <v>136</v>
      </c>
      <c r="AI71" s="59" t="s">
        <v>136</v>
      </c>
      <c r="AJ71" s="59" t="s">
        <v>136</v>
      </c>
      <c r="AK71" s="59" t="s">
        <v>136</v>
      </c>
      <c r="AL71" s="59" t="s">
        <v>136</v>
      </c>
      <c r="AM71" s="59" t="s">
        <v>136</v>
      </c>
      <c r="AN71" s="59" t="s">
        <v>136</v>
      </c>
      <c r="AO71" s="59" t="s">
        <v>136</v>
      </c>
      <c r="AP71" s="59" t="s">
        <v>136</v>
      </c>
      <c r="AQ71" s="49" t="s">
        <v>867</v>
      </c>
      <c r="AR71" s="49" t="s">
        <v>616</v>
      </c>
      <c r="AS71" s="49" t="s">
        <v>617</v>
      </c>
      <c r="AT71" s="49" t="s">
        <v>616</v>
      </c>
      <c r="AU71" s="59" t="s">
        <v>136</v>
      </c>
      <c r="AV71" s="59" t="s">
        <v>136</v>
      </c>
      <c r="AW71" s="59" t="s">
        <v>136</v>
      </c>
      <c r="AX71" s="59" t="s">
        <v>136</v>
      </c>
      <c r="AY71" s="59" t="s">
        <v>136</v>
      </c>
      <c r="AZ71" s="59" t="s">
        <v>136</v>
      </c>
      <c r="BA71" s="59" t="s">
        <v>136</v>
      </c>
      <c r="BB71" s="49" t="s">
        <v>450</v>
      </c>
      <c r="BC71" s="59" t="s">
        <v>136</v>
      </c>
      <c r="BD71" s="49" t="s">
        <v>619</v>
      </c>
      <c r="BE71" s="49" t="s">
        <v>620</v>
      </c>
      <c r="BF71" s="59" t="s">
        <v>136</v>
      </c>
      <c r="BG71" s="59" t="s">
        <v>136</v>
      </c>
      <c r="BH71" s="49" t="s">
        <v>868</v>
      </c>
      <c r="BI71" s="49" t="s">
        <v>161</v>
      </c>
      <c r="BJ71" s="49" t="s">
        <v>622</v>
      </c>
      <c r="BK71" s="49" t="s">
        <v>163</v>
      </c>
      <c r="BL71" s="49" t="s">
        <v>869</v>
      </c>
      <c r="BM71" s="49" t="s">
        <v>870</v>
      </c>
      <c r="BN71" s="59" t="s">
        <v>136</v>
      </c>
      <c r="BO71" s="59" t="s">
        <v>136</v>
      </c>
      <c r="BP71" s="49" t="s">
        <v>805</v>
      </c>
      <c r="BQ71" s="49" t="s">
        <v>168</v>
      </c>
      <c r="BR71" s="59" t="s">
        <v>136</v>
      </c>
      <c r="BS71" s="59" t="s">
        <v>136</v>
      </c>
      <c r="BT71" s="59" t="s">
        <v>136</v>
      </c>
      <c r="BU71" s="49" t="s">
        <v>871</v>
      </c>
      <c r="BV71" s="49" t="s">
        <v>872</v>
      </c>
      <c r="BW71" s="49" t="s">
        <v>868</v>
      </c>
      <c r="BX71" s="59" t="s">
        <v>136</v>
      </c>
      <c r="BY71" s="59" t="s">
        <v>136</v>
      </c>
      <c r="BZ71" s="59" t="s">
        <v>136</v>
      </c>
      <c r="CA71" s="59" t="s">
        <v>136</v>
      </c>
      <c r="CB71" s="49" t="s">
        <v>628</v>
      </c>
      <c r="CC71" s="59" t="s">
        <v>136</v>
      </c>
      <c r="CD71" s="59" t="s">
        <v>136</v>
      </c>
      <c r="CE71" s="59" t="s">
        <v>136</v>
      </c>
      <c r="CF71" s="59" t="s">
        <v>136</v>
      </c>
      <c r="CG71" s="60" t="s">
        <v>663</v>
      </c>
      <c r="CH71" s="26" t="str">
        <f t="shared" si="37"/>
        <v>count=34</v>
      </c>
      <c r="CI71" s="27" t="s">
        <v>1</v>
      </c>
    </row>
    <row r="72" spans="1:87">
      <c r="A72" s="60" t="s">
        <v>802</v>
      </c>
      <c r="B72" s="52" t="s">
        <v>793</v>
      </c>
      <c r="C72" s="50" t="s">
        <v>803</v>
      </c>
      <c r="D72" s="64" t="s">
        <v>127</v>
      </c>
      <c r="E72" s="734" t="s">
        <v>128</v>
      </c>
      <c r="F72" s="52" t="s">
        <v>129</v>
      </c>
      <c r="G72" s="52" t="s">
        <v>726</v>
      </c>
      <c r="H72" s="52" t="s">
        <v>129</v>
      </c>
      <c r="I72" s="52" t="s">
        <v>727</v>
      </c>
      <c r="J72" s="66" t="s">
        <v>804</v>
      </c>
      <c r="K72" s="102" t="s">
        <v>805</v>
      </c>
      <c r="L72" s="67" t="s">
        <v>606</v>
      </c>
      <c r="M72" s="84" t="s">
        <v>136</v>
      </c>
      <c r="N72" s="78" t="s">
        <v>873</v>
      </c>
      <c r="O72" s="49" t="s">
        <v>136</v>
      </c>
      <c r="P72" s="49" t="s">
        <v>136</v>
      </c>
      <c r="Q72" s="52" t="s">
        <v>340</v>
      </c>
      <c r="R72" s="49" t="s">
        <v>442</v>
      </c>
      <c r="S72" s="49" t="s">
        <v>874</v>
      </c>
      <c r="T72" s="49" t="s">
        <v>136</v>
      </c>
      <c r="U72" s="49" t="s">
        <v>136</v>
      </c>
      <c r="V72" s="49" t="s">
        <v>610</v>
      </c>
      <c r="W72" s="49" t="s">
        <v>875</v>
      </c>
      <c r="X72" s="49" t="s">
        <v>142</v>
      </c>
      <c r="Y72" s="49" t="s">
        <v>136</v>
      </c>
      <c r="Z72" s="49" t="s">
        <v>876</v>
      </c>
      <c r="AA72" s="49" t="s">
        <v>613</v>
      </c>
      <c r="AB72" s="49" t="s">
        <v>136</v>
      </c>
      <c r="AC72" s="49" t="s">
        <v>706</v>
      </c>
      <c r="AD72" s="49" t="s">
        <v>147</v>
      </c>
      <c r="AE72" s="49" t="s">
        <v>148</v>
      </c>
      <c r="AF72" s="49" t="s">
        <v>222</v>
      </c>
      <c r="AG72" s="49" t="s">
        <v>280</v>
      </c>
      <c r="AH72" s="49" t="s">
        <v>136</v>
      </c>
      <c r="AI72" s="49" t="s">
        <v>136</v>
      </c>
      <c r="AJ72" s="49" t="s">
        <v>136</v>
      </c>
      <c r="AK72" s="49" t="s">
        <v>136</v>
      </c>
      <c r="AL72" s="49" t="s">
        <v>136</v>
      </c>
      <c r="AM72" s="49" t="s">
        <v>136</v>
      </c>
      <c r="AN72" s="49" t="s">
        <v>136</v>
      </c>
      <c r="AO72" s="49" t="s">
        <v>136</v>
      </c>
      <c r="AP72" s="49" t="s">
        <v>136</v>
      </c>
      <c r="AQ72" s="49" t="s">
        <v>877</v>
      </c>
      <c r="AR72" s="49" t="s">
        <v>616</v>
      </c>
      <c r="AS72" s="49" t="s">
        <v>617</v>
      </c>
      <c r="AT72" s="49" t="s">
        <v>616</v>
      </c>
      <c r="AU72" s="49" t="s">
        <v>136</v>
      </c>
      <c r="AV72" s="49" t="s">
        <v>136</v>
      </c>
      <c r="AW72" s="49" t="s">
        <v>136</v>
      </c>
      <c r="AX72" s="49" t="s">
        <v>136</v>
      </c>
      <c r="AY72" s="49" t="s">
        <v>136</v>
      </c>
      <c r="AZ72" s="49" t="s">
        <v>136</v>
      </c>
      <c r="BA72" s="49" t="s">
        <v>136</v>
      </c>
      <c r="BB72" s="49" t="s">
        <v>450</v>
      </c>
      <c r="BC72" s="49" t="s">
        <v>136</v>
      </c>
      <c r="BD72" s="49" t="s">
        <v>619</v>
      </c>
      <c r="BE72" s="49" t="s">
        <v>620</v>
      </c>
      <c r="BF72" s="49" t="s">
        <v>136</v>
      </c>
      <c r="BG72" s="49" t="s">
        <v>136</v>
      </c>
      <c r="BH72" s="49" t="s">
        <v>878</v>
      </c>
      <c r="BI72" s="49" t="s">
        <v>161</v>
      </c>
      <c r="BJ72" s="49" t="s">
        <v>622</v>
      </c>
      <c r="BK72" s="49" t="s">
        <v>163</v>
      </c>
      <c r="BL72" s="49" t="s">
        <v>879</v>
      </c>
      <c r="BM72" s="49" t="s">
        <v>880</v>
      </c>
      <c r="BN72" s="49" t="s">
        <v>136</v>
      </c>
      <c r="BO72" s="49" t="s">
        <v>136</v>
      </c>
      <c r="BP72" s="49" t="s">
        <v>805</v>
      </c>
      <c r="BQ72" s="49" t="s">
        <v>168</v>
      </c>
      <c r="BR72" s="49" t="s">
        <v>136</v>
      </c>
      <c r="BS72" s="49" t="s">
        <v>136</v>
      </c>
      <c r="BT72" s="49" t="s">
        <v>136</v>
      </c>
      <c r="BU72" s="49" t="s">
        <v>871</v>
      </c>
      <c r="BV72" s="49" t="s">
        <v>881</v>
      </c>
      <c r="BW72" s="49" t="s">
        <v>882</v>
      </c>
      <c r="BX72" s="49" t="s">
        <v>136</v>
      </c>
      <c r="BY72" s="49" t="s">
        <v>136</v>
      </c>
      <c r="BZ72" s="49" t="s">
        <v>136</v>
      </c>
      <c r="CA72" s="49" t="s">
        <v>136</v>
      </c>
      <c r="CB72" s="49" t="s">
        <v>628</v>
      </c>
      <c r="CC72" s="49" t="s">
        <v>136</v>
      </c>
      <c r="CD72" s="49" t="s">
        <v>136</v>
      </c>
      <c r="CE72" s="49" t="s">
        <v>136</v>
      </c>
      <c r="CF72" s="49" t="s">
        <v>136</v>
      </c>
      <c r="CG72" s="60" t="s">
        <v>674</v>
      </c>
      <c r="CH72" s="26" t="str">
        <f t="shared" si="37"/>
        <v>count=34</v>
      </c>
      <c r="CI72" s="27" t="s">
        <v>1</v>
      </c>
    </row>
    <row r="73" spans="1:87">
      <c r="A73" s="60" t="s">
        <v>802</v>
      </c>
      <c r="B73" s="71" t="s">
        <v>129</v>
      </c>
      <c r="C73" s="50" t="s">
        <v>803</v>
      </c>
      <c r="D73" s="79" t="s">
        <v>127</v>
      </c>
      <c r="E73" s="736" t="s">
        <v>128</v>
      </c>
      <c r="F73" s="71" t="s">
        <v>129</v>
      </c>
      <c r="G73" s="71" t="s">
        <v>726</v>
      </c>
      <c r="H73" s="71" t="s">
        <v>129</v>
      </c>
      <c r="I73" s="71" t="s">
        <v>727</v>
      </c>
      <c r="J73" s="81" t="s">
        <v>804</v>
      </c>
      <c r="K73" s="103" t="s">
        <v>805</v>
      </c>
      <c r="L73" s="74" t="str">
        <f t="shared" ref="L73:AQ73" si="38">_xlfn.CONCAT("count=",COUNTIFS(L66:L72,"&lt;&gt;no_info",L66:L72,"&lt;&gt;NA",L66:L72,"&lt;&gt;count*",L66:L72,"&lt;&gt;ADD",L66:L72,"&lt;&gt;blank_data",L66:L72,"&lt;&gt;not_yet",L66:L72,"&lt;&gt;not_informed"))</f>
        <v>count=7</v>
      </c>
      <c r="M73" s="74" t="str">
        <f t="shared" si="38"/>
        <v>count=0</v>
      </c>
      <c r="N73" s="75" t="str">
        <f t="shared" si="38"/>
        <v>count=7</v>
      </c>
      <c r="O73" s="69" t="str">
        <f t="shared" si="38"/>
        <v>count=0</v>
      </c>
      <c r="P73" s="69" t="str">
        <f t="shared" si="38"/>
        <v>count=0</v>
      </c>
      <c r="Q73" s="69" t="str">
        <f t="shared" si="38"/>
        <v>count=7</v>
      </c>
      <c r="R73" s="69" t="str">
        <f t="shared" si="38"/>
        <v>count=7</v>
      </c>
      <c r="S73" s="69" t="str">
        <f t="shared" si="38"/>
        <v>count=7</v>
      </c>
      <c r="T73" s="69" t="str">
        <f t="shared" si="38"/>
        <v>count=0</v>
      </c>
      <c r="U73" s="69" t="str">
        <f t="shared" si="38"/>
        <v>count=0</v>
      </c>
      <c r="V73" s="69" t="str">
        <f t="shared" si="38"/>
        <v>count=7</v>
      </c>
      <c r="W73" s="69" t="str">
        <f t="shared" si="38"/>
        <v>count=7</v>
      </c>
      <c r="X73" s="69" t="str">
        <f t="shared" si="38"/>
        <v>count=7</v>
      </c>
      <c r="Y73" s="69" t="str">
        <f t="shared" si="38"/>
        <v>count=0</v>
      </c>
      <c r="Z73" s="69" t="str">
        <f t="shared" si="38"/>
        <v>count=7</v>
      </c>
      <c r="AA73" s="69" t="str">
        <f t="shared" si="38"/>
        <v>count=7</v>
      </c>
      <c r="AB73" s="69" t="str">
        <f t="shared" si="38"/>
        <v>count=0</v>
      </c>
      <c r="AC73" s="69" t="str">
        <f t="shared" si="38"/>
        <v>count=7</v>
      </c>
      <c r="AD73" s="69" t="str">
        <f t="shared" si="38"/>
        <v>count=7</v>
      </c>
      <c r="AE73" s="69" t="str">
        <f t="shared" si="38"/>
        <v>count=7</v>
      </c>
      <c r="AF73" s="69" t="str">
        <f t="shared" si="38"/>
        <v>count=7</v>
      </c>
      <c r="AG73" s="69" t="str">
        <f t="shared" si="38"/>
        <v>count=7</v>
      </c>
      <c r="AH73" s="69" t="str">
        <f t="shared" si="38"/>
        <v>count=0</v>
      </c>
      <c r="AI73" s="69" t="str">
        <f t="shared" si="38"/>
        <v>count=0</v>
      </c>
      <c r="AJ73" s="69" t="str">
        <f t="shared" si="38"/>
        <v>count=0</v>
      </c>
      <c r="AK73" s="69" t="str">
        <f t="shared" si="38"/>
        <v>count=0</v>
      </c>
      <c r="AL73" s="69" t="str">
        <f t="shared" si="38"/>
        <v>count=0</v>
      </c>
      <c r="AM73" s="69" t="str">
        <f t="shared" si="38"/>
        <v>count=0</v>
      </c>
      <c r="AN73" s="69" t="str">
        <f t="shared" si="38"/>
        <v>count=0</v>
      </c>
      <c r="AO73" s="69" t="str">
        <f t="shared" si="38"/>
        <v>count=0</v>
      </c>
      <c r="AP73" s="69" t="str">
        <f t="shared" si="38"/>
        <v>count=0</v>
      </c>
      <c r="AQ73" s="69" t="str">
        <f t="shared" si="38"/>
        <v>count=7</v>
      </c>
      <c r="AR73" s="69" t="str">
        <f t="shared" ref="AR73:BW73" si="39">_xlfn.CONCAT("count=",COUNTIFS(AR66:AR72,"&lt;&gt;no_info",AR66:AR72,"&lt;&gt;NA",AR66:AR72,"&lt;&gt;count*",AR66:AR72,"&lt;&gt;ADD",AR66:AR72,"&lt;&gt;blank_data",AR66:AR72,"&lt;&gt;not_yet",AR66:AR72,"&lt;&gt;not_informed"))</f>
        <v>count=7</v>
      </c>
      <c r="AS73" s="69" t="str">
        <f t="shared" si="39"/>
        <v>count=7</v>
      </c>
      <c r="AT73" s="69" t="str">
        <f t="shared" si="39"/>
        <v>count=7</v>
      </c>
      <c r="AU73" s="69" t="str">
        <f t="shared" si="39"/>
        <v>count=0</v>
      </c>
      <c r="AV73" s="69" t="str">
        <f t="shared" si="39"/>
        <v>count=0</v>
      </c>
      <c r="AW73" s="69" t="str">
        <f t="shared" si="39"/>
        <v>count=0</v>
      </c>
      <c r="AX73" s="69" t="str">
        <f t="shared" si="39"/>
        <v>count=0</v>
      </c>
      <c r="AY73" s="69" t="str">
        <f t="shared" si="39"/>
        <v>count=0</v>
      </c>
      <c r="AZ73" s="69" t="str">
        <f t="shared" si="39"/>
        <v>count=0</v>
      </c>
      <c r="BA73" s="69" t="str">
        <f t="shared" si="39"/>
        <v>count=0</v>
      </c>
      <c r="BB73" s="69" t="str">
        <f t="shared" si="39"/>
        <v>count=7</v>
      </c>
      <c r="BC73" s="69" t="str">
        <f t="shared" si="39"/>
        <v>count=0</v>
      </c>
      <c r="BD73" s="69" t="str">
        <f t="shared" si="39"/>
        <v>count=7</v>
      </c>
      <c r="BE73" s="69" t="str">
        <f t="shared" si="39"/>
        <v>count=7</v>
      </c>
      <c r="BF73" s="69" t="str">
        <f t="shared" si="39"/>
        <v>count=0</v>
      </c>
      <c r="BG73" s="69" t="str">
        <f t="shared" si="39"/>
        <v>count=0</v>
      </c>
      <c r="BH73" s="69" t="str">
        <f t="shared" si="39"/>
        <v>count=7</v>
      </c>
      <c r="BI73" s="69" t="str">
        <f t="shared" si="39"/>
        <v>count=7</v>
      </c>
      <c r="BJ73" s="69" t="str">
        <f t="shared" si="39"/>
        <v>count=7</v>
      </c>
      <c r="BK73" s="69" t="str">
        <f t="shared" si="39"/>
        <v>count=7</v>
      </c>
      <c r="BL73" s="69" t="str">
        <f t="shared" si="39"/>
        <v>count=7</v>
      </c>
      <c r="BM73" s="69" t="str">
        <f t="shared" si="39"/>
        <v>count=7</v>
      </c>
      <c r="BN73" s="69" t="str">
        <f t="shared" si="39"/>
        <v>count=0</v>
      </c>
      <c r="BO73" s="69" t="str">
        <f t="shared" si="39"/>
        <v>count=0</v>
      </c>
      <c r="BP73" s="69" t="str">
        <f t="shared" si="39"/>
        <v>count=7</v>
      </c>
      <c r="BQ73" s="69" t="str">
        <f t="shared" si="39"/>
        <v>count=7</v>
      </c>
      <c r="BR73" s="69" t="str">
        <f t="shared" si="39"/>
        <v>count=0</v>
      </c>
      <c r="BS73" s="69" t="str">
        <f t="shared" si="39"/>
        <v>count=0</v>
      </c>
      <c r="BT73" s="69" t="str">
        <f t="shared" si="39"/>
        <v>count=0</v>
      </c>
      <c r="BU73" s="69" t="str">
        <f t="shared" si="39"/>
        <v>count=7</v>
      </c>
      <c r="BV73" s="69" t="str">
        <f t="shared" si="39"/>
        <v>count=7</v>
      </c>
      <c r="BW73" s="69" t="str">
        <f t="shared" si="39"/>
        <v>count=7</v>
      </c>
      <c r="BX73" s="69" t="str">
        <f t="shared" ref="BX73:DC73" si="40">_xlfn.CONCAT("count=",COUNTIFS(BX66:BX72,"&lt;&gt;no_info",BX66:BX72,"&lt;&gt;NA",BX66:BX72,"&lt;&gt;count*",BX66:BX72,"&lt;&gt;ADD",BX66:BX72,"&lt;&gt;blank_data",BX66:BX72,"&lt;&gt;not_yet",BX66:BX72,"&lt;&gt;not_informed"))</f>
        <v>count=0</v>
      </c>
      <c r="BY73" s="69" t="str">
        <f t="shared" si="40"/>
        <v>count=0</v>
      </c>
      <c r="BZ73" s="69" t="str">
        <f t="shared" si="40"/>
        <v>count=0</v>
      </c>
      <c r="CA73" s="69" t="str">
        <f t="shared" si="40"/>
        <v>count=0</v>
      </c>
      <c r="CB73" s="69" t="str">
        <f t="shared" si="40"/>
        <v>count=7</v>
      </c>
      <c r="CC73" s="69" t="str">
        <f t="shared" si="40"/>
        <v>count=0</v>
      </c>
      <c r="CD73" s="69" t="str">
        <f t="shared" si="40"/>
        <v>count=0</v>
      </c>
      <c r="CE73" s="69" t="str">
        <f t="shared" si="40"/>
        <v>count=0</v>
      </c>
      <c r="CF73" s="69" t="str">
        <f t="shared" si="40"/>
        <v>count=0</v>
      </c>
      <c r="CG73" s="76" t="str">
        <f t="shared" si="40"/>
        <v>count=7</v>
      </c>
      <c r="CH73" s="75" t="s">
        <v>129</v>
      </c>
      <c r="CI73" s="27" t="s">
        <v>1</v>
      </c>
    </row>
    <row r="74" spans="1:87">
      <c r="A74" s="47" t="s">
        <v>883</v>
      </c>
      <c r="B74" s="37" t="s">
        <v>439</v>
      </c>
      <c r="C74" s="38" t="s">
        <v>803</v>
      </c>
      <c r="D74" s="39" t="s">
        <v>127</v>
      </c>
      <c r="E74" s="732" t="s">
        <v>128</v>
      </c>
      <c r="F74" s="37" t="s">
        <v>129</v>
      </c>
      <c r="G74" s="37" t="s">
        <v>726</v>
      </c>
      <c r="H74" s="37" t="s">
        <v>129</v>
      </c>
      <c r="I74" s="37" t="s">
        <v>727</v>
      </c>
      <c r="J74" s="41" t="s">
        <v>804</v>
      </c>
      <c r="K74" s="101" t="s">
        <v>805</v>
      </c>
      <c r="L74" s="61" t="s">
        <v>884</v>
      </c>
      <c r="M74" s="104" t="s">
        <v>885</v>
      </c>
      <c r="N74" s="105" t="s">
        <v>886</v>
      </c>
      <c r="O74" s="46" t="s">
        <v>136</v>
      </c>
      <c r="P74" s="46" t="s">
        <v>136</v>
      </c>
      <c r="Q74" s="106" t="s">
        <v>340</v>
      </c>
      <c r="R74" s="107">
        <v>300</v>
      </c>
      <c r="S74" s="46" t="s">
        <v>887</v>
      </c>
      <c r="T74" s="46" t="s">
        <v>136</v>
      </c>
      <c r="U74" s="46" t="s">
        <v>136</v>
      </c>
      <c r="V74" s="106" t="s">
        <v>888</v>
      </c>
      <c r="W74" s="106" t="s">
        <v>889</v>
      </c>
      <c r="X74" s="106" t="s">
        <v>142</v>
      </c>
      <c r="Y74" s="46" t="s">
        <v>136</v>
      </c>
      <c r="Z74" s="46" t="s">
        <v>890</v>
      </c>
      <c r="AA74" s="107" t="s">
        <v>891</v>
      </c>
      <c r="AB74" s="46" t="s">
        <v>136</v>
      </c>
      <c r="AC74" s="46" t="s">
        <v>892</v>
      </c>
      <c r="AD74" s="107" t="s">
        <v>147</v>
      </c>
      <c r="AE74" s="107" t="s">
        <v>148</v>
      </c>
      <c r="AF74" s="107" t="s">
        <v>222</v>
      </c>
      <c r="AG74" s="107" t="s">
        <v>223</v>
      </c>
      <c r="AH74" s="46" t="s">
        <v>136</v>
      </c>
      <c r="AI74" s="108" t="s">
        <v>893</v>
      </c>
      <c r="AJ74" s="109" t="s">
        <v>151</v>
      </c>
      <c r="AK74" s="46" t="s">
        <v>136</v>
      </c>
      <c r="AL74" s="46" t="s">
        <v>136</v>
      </c>
      <c r="AM74" s="46" t="s">
        <v>136</v>
      </c>
      <c r="AN74" s="46" t="s">
        <v>136</v>
      </c>
      <c r="AO74" s="46" t="s">
        <v>136</v>
      </c>
      <c r="AP74" s="46" t="s">
        <v>136</v>
      </c>
      <c r="AQ74" s="107" t="s">
        <v>894</v>
      </c>
      <c r="AR74" s="107" t="s">
        <v>566</v>
      </c>
      <c r="AS74" s="107" t="s">
        <v>617</v>
      </c>
      <c r="AT74" s="107" t="s">
        <v>895</v>
      </c>
      <c r="AU74" s="46" t="s">
        <v>136</v>
      </c>
      <c r="AV74" s="46" t="s">
        <v>136</v>
      </c>
      <c r="AW74" s="46" t="s">
        <v>136</v>
      </c>
      <c r="AX74" s="46" t="s">
        <v>136</v>
      </c>
      <c r="AY74" s="46" t="s">
        <v>136</v>
      </c>
      <c r="AZ74" s="46" t="s">
        <v>136</v>
      </c>
      <c r="BA74" s="46" t="s">
        <v>136</v>
      </c>
      <c r="BB74" s="107" t="s">
        <v>371</v>
      </c>
      <c r="BC74" s="46" t="s">
        <v>136</v>
      </c>
      <c r="BD74" s="107" t="s">
        <v>896</v>
      </c>
      <c r="BE74" s="107" t="s">
        <v>897</v>
      </c>
      <c r="BF74" s="46" t="s">
        <v>136</v>
      </c>
      <c r="BG74" s="108" t="s">
        <v>898</v>
      </c>
      <c r="BH74" s="107" t="s">
        <v>899</v>
      </c>
      <c r="BI74" s="107" t="s">
        <v>161</v>
      </c>
      <c r="BJ74" s="107" t="s">
        <v>162</v>
      </c>
      <c r="BK74" s="107" t="s">
        <v>163</v>
      </c>
      <c r="BL74" s="46" t="s">
        <v>900</v>
      </c>
      <c r="BM74" s="46" t="s">
        <v>901</v>
      </c>
      <c r="BN74" s="108" t="s">
        <v>902</v>
      </c>
      <c r="BO74" s="46" t="s">
        <v>136</v>
      </c>
      <c r="BP74" s="107" t="s">
        <v>805</v>
      </c>
      <c r="BQ74" s="107" t="s">
        <v>168</v>
      </c>
      <c r="BR74" s="46" t="s">
        <v>136</v>
      </c>
      <c r="BS74" s="46" t="s">
        <v>136</v>
      </c>
      <c r="BT74" s="46" t="s">
        <v>136</v>
      </c>
      <c r="BU74" s="46" t="s">
        <v>903</v>
      </c>
      <c r="BV74" s="107" t="s">
        <v>904</v>
      </c>
      <c r="BW74" s="107" t="s">
        <v>905</v>
      </c>
      <c r="BX74" s="46" t="s">
        <v>136</v>
      </c>
      <c r="BY74" s="46" t="s">
        <v>136</v>
      </c>
      <c r="BZ74" s="46" t="s">
        <v>136</v>
      </c>
      <c r="CA74" s="46" t="s">
        <v>136</v>
      </c>
      <c r="CB74" s="107" t="s">
        <v>906</v>
      </c>
      <c r="CC74" s="46" t="s">
        <v>136</v>
      </c>
      <c r="CD74" s="46" t="s">
        <v>136</v>
      </c>
      <c r="CE74" s="46" t="s">
        <v>136</v>
      </c>
      <c r="CF74" s="46" t="s">
        <v>136</v>
      </c>
      <c r="CG74" s="110" t="s">
        <v>907</v>
      </c>
      <c r="CH74" s="62" t="str">
        <f>_xlfn.CONCAT("count=",COUNTIFS(M74:CG74,"&lt;&gt;no_info",M74:CG74,"&lt;&gt;NA",M74:CG74,"&lt;&gt;count*",M74:CG74,"&lt;&gt;ADD",M74:CG74,"&lt;&gt;blank_data",M74:CG74,"&lt;&gt;not_yet",M74:CG74,"&lt;&gt;not_informed"))</f>
        <v>count=39</v>
      </c>
      <c r="CI74" s="27" t="s">
        <v>1</v>
      </c>
    </row>
    <row r="75" spans="1:87">
      <c r="A75" s="60" t="s">
        <v>883</v>
      </c>
      <c r="B75" s="52" t="s">
        <v>461</v>
      </c>
      <c r="C75" s="50" t="s">
        <v>803</v>
      </c>
      <c r="D75" s="64" t="s">
        <v>127</v>
      </c>
      <c r="E75" s="734" t="s">
        <v>128</v>
      </c>
      <c r="F75" s="52" t="s">
        <v>129</v>
      </c>
      <c r="G75" s="52" t="s">
        <v>726</v>
      </c>
      <c r="H75" s="52" t="s">
        <v>129</v>
      </c>
      <c r="I75" s="52" t="s">
        <v>727</v>
      </c>
      <c r="J75" s="66" t="s">
        <v>804</v>
      </c>
      <c r="K75" s="102" t="s">
        <v>805</v>
      </c>
      <c r="L75" s="67" t="s">
        <v>884</v>
      </c>
      <c r="M75" s="111" t="s">
        <v>885</v>
      </c>
      <c r="N75" s="112" t="s">
        <v>908</v>
      </c>
      <c r="O75" s="49" t="s">
        <v>136</v>
      </c>
      <c r="P75" s="49" t="s">
        <v>136</v>
      </c>
      <c r="Q75" s="100" t="s">
        <v>340</v>
      </c>
      <c r="R75" s="59">
        <v>7196</v>
      </c>
      <c r="S75" s="49" t="s">
        <v>909</v>
      </c>
      <c r="T75" s="49" t="s">
        <v>136</v>
      </c>
      <c r="U75" s="49" t="s">
        <v>136</v>
      </c>
      <c r="V75" s="100" t="s">
        <v>888</v>
      </c>
      <c r="W75" s="100" t="s">
        <v>910</v>
      </c>
      <c r="X75" s="100" t="s">
        <v>142</v>
      </c>
      <c r="Y75" s="49" t="s">
        <v>136</v>
      </c>
      <c r="Z75" s="49" t="s">
        <v>911</v>
      </c>
      <c r="AA75" s="59" t="s">
        <v>891</v>
      </c>
      <c r="AB75" s="49" t="s">
        <v>136</v>
      </c>
      <c r="AC75" s="49" t="s">
        <v>892</v>
      </c>
      <c r="AD75" s="59" t="s">
        <v>147</v>
      </c>
      <c r="AE75" s="59" t="s">
        <v>348</v>
      </c>
      <c r="AF75" s="59" t="s">
        <v>242</v>
      </c>
      <c r="AG75" s="59" t="s">
        <v>150</v>
      </c>
      <c r="AH75" s="59" t="s">
        <v>136</v>
      </c>
      <c r="AI75" s="113" t="s">
        <v>893</v>
      </c>
      <c r="AJ75" s="114" t="s">
        <v>151</v>
      </c>
      <c r="AK75" s="49" t="s">
        <v>136</v>
      </c>
      <c r="AL75" s="49" t="s">
        <v>136</v>
      </c>
      <c r="AM75" s="49" t="s">
        <v>136</v>
      </c>
      <c r="AN75" s="49" t="s">
        <v>136</v>
      </c>
      <c r="AO75" s="49" t="s">
        <v>136</v>
      </c>
      <c r="AP75" s="49" t="s">
        <v>136</v>
      </c>
      <c r="AQ75" s="59" t="s">
        <v>912</v>
      </c>
      <c r="AR75" s="59" t="s">
        <v>566</v>
      </c>
      <c r="AS75" s="59" t="s">
        <v>617</v>
      </c>
      <c r="AT75" s="59" t="s">
        <v>895</v>
      </c>
      <c r="AU75" s="49" t="s">
        <v>136</v>
      </c>
      <c r="AV75" s="49" t="s">
        <v>136</v>
      </c>
      <c r="AW75" s="49" t="s">
        <v>136</v>
      </c>
      <c r="AX75" s="49" t="s">
        <v>136</v>
      </c>
      <c r="AY75" s="49" t="s">
        <v>136</v>
      </c>
      <c r="AZ75" s="49" t="s">
        <v>136</v>
      </c>
      <c r="BA75" s="49" t="s">
        <v>136</v>
      </c>
      <c r="BB75" s="59" t="s">
        <v>913</v>
      </c>
      <c r="BC75" s="49" t="s">
        <v>136</v>
      </c>
      <c r="BD75" s="59" t="s">
        <v>896</v>
      </c>
      <c r="BE75" s="59" t="s">
        <v>897</v>
      </c>
      <c r="BF75" s="49" t="s">
        <v>136</v>
      </c>
      <c r="BG75" s="113" t="s">
        <v>898</v>
      </c>
      <c r="BH75" s="59" t="s">
        <v>914</v>
      </c>
      <c r="BI75" s="59" t="s">
        <v>357</v>
      </c>
      <c r="BJ75" s="59" t="s">
        <v>162</v>
      </c>
      <c r="BK75" s="59" t="s">
        <v>163</v>
      </c>
      <c r="BL75" s="49" t="s">
        <v>915</v>
      </c>
      <c r="BM75" s="49" t="s">
        <v>916</v>
      </c>
      <c r="BN75" s="49" t="s">
        <v>136</v>
      </c>
      <c r="BO75" s="49" t="s">
        <v>136</v>
      </c>
      <c r="BP75" s="59" t="s">
        <v>805</v>
      </c>
      <c r="BQ75" s="59" t="s">
        <v>359</v>
      </c>
      <c r="BR75" s="49" t="s">
        <v>136</v>
      </c>
      <c r="BS75" s="49" t="s">
        <v>136</v>
      </c>
      <c r="BT75" s="49" t="s">
        <v>136</v>
      </c>
      <c r="BU75" s="49" t="s">
        <v>903</v>
      </c>
      <c r="BV75" s="59" t="s">
        <v>917</v>
      </c>
      <c r="BW75" s="59" t="s">
        <v>918</v>
      </c>
      <c r="BX75" s="49" t="s">
        <v>136</v>
      </c>
      <c r="BY75" s="49" t="s">
        <v>136</v>
      </c>
      <c r="BZ75" s="49" t="s">
        <v>136</v>
      </c>
      <c r="CA75" s="49" t="s">
        <v>136</v>
      </c>
      <c r="CB75" s="59" t="s">
        <v>906</v>
      </c>
      <c r="CC75" s="49" t="s">
        <v>136</v>
      </c>
      <c r="CD75" s="49" t="s">
        <v>136</v>
      </c>
      <c r="CE75" s="49" t="s">
        <v>136</v>
      </c>
      <c r="CF75" s="49" t="s">
        <v>136</v>
      </c>
      <c r="CG75" s="115" t="s">
        <v>907</v>
      </c>
      <c r="CH75" s="26" t="str">
        <f>_xlfn.CONCAT("count=",COUNTIFS(M75:CG75,"&lt;&gt;no_info",M75:CG75,"&lt;&gt;NA",M75:CG75,"&lt;&gt;count*",M75:CG75,"&lt;&gt;ADD",M75:CG75,"&lt;&gt;blank_data",M75:CG75,"&lt;&gt;not_yet",M75:CG75,"&lt;&gt;not_informed"))</f>
        <v>count=38</v>
      </c>
      <c r="CI75" s="27" t="s">
        <v>1</v>
      </c>
    </row>
    <row r="76" spans="1:87">
      <c r="A76" s="68" t="s">
        <v>883</v>
      </c>
      <c r="B76" s="71" t="s">
        <v>129</v>
      </c>
      <c r="C76" s="92" t="s">
        <v>803</v>
      </c>
      <c r="D76" s="79" t="s">
        <v>127</v>
      </c>
      <c r="E76" s="736" t="s">
        <v>128</v>
      </c>
      <c r="F76" s="71" t="s">
        <v>129</v>
      </c>
      <c r="G76" s="71" t="s">
        <v>726</v>
      </c>
      <c r="H76" s="71" t="s">
        <v>129</v>
      </c>
      <c r="I76" s="71" t="s">
        <v>727</v>
      </c>
      <c r="J76" s="81" t="s">
        <v>804</v>
      </c>
      <c r="K76" s="103" t="s">
        <v>805</v>
      </c>
      <c r="L76" s="74" t="str">
        <f t="shared" ref="L76:AQ76" si="41">_xlfn.CONCAT("count=",COUNTIFS(L74:L75,"&lt;&gt;no_info",L74:L75,"&lt;&gt;NA",L74:L75,"&lt;&gt;count*",L74:L75,"&lt;&gt;ADD",L74:L75,"&lt;&gt;blank_data",L74:L75,"&lt;&gt;not_yet",L74:L75,"&lt;&gt;not_informed"))</f>
        <v>count=2</v>
      </c>
      <c r="M76" s="74" t="str">
        <f t="shared" si="41"/>
        <v>count=2</v>
      </c>
      <c r="N76" s="75" t="str">
        <f t="shared" si="41"/>
        <v>count=2</v>
      </c>
      <c r="O76" s="69" t="str">
        <f t="shared" si="41"/>
        <v>count=0</v>
      </c>
      <c r="P76" s="69" t="str">
        <f t="shared" si="41"/>
        <v>count=0</v>
      </c>
      <c r="Q76" s="69" t="str">
        <f t="shared" si="41"/>
        <v>count=2</v>
      </c>
      <c r="R76" s="69" t="str">
        <f t="shared" si="41"/>
        <v>count=2</v>
      </c>
      <c r="S76" s="69" t="str">
        <f t="shared" si="41"/>
        <v>count=2</v>
      </c>
      <c r="T76" s="69" t="str">
        <f t="shared" si="41"/>
        <v>count=0</v>
      </c>
      <c r="U76" s="69" t="str">
        <f t="shared" si="41"/>
        <v>count=0</v>
      </c>
      <c r="V76" s="69" t="str">
        <f t="shared" si="41"/>
        <v>count=2</v>
      </c>
      <c r="W76" s="69" t="str">
        <f t="shared" si="41"/>
        <v>count=2</v>
      </c>
      <c r="X76" s="69" t="str">
        <f t="shared" si="41"/>
        <v>count=2</v>
      </c>
      <c r="Y76" s="69" t="str">
        <f t="shared" si="41"/>
        <v>count=0</v>
      </c>
      <c r="Z76" s="69" t="str">
        <f t="shared" si="41"/>
        <v>count=2</v>
      </c>
      <c r="AA76" s="69" t="str">
        <f t="shared" si="41"/>
        <v>count=2</v>
      </c>
      <c r="AB76" s="69" t="str">
        <f t="shared" si="41"/>
        <v>count=0</v>
      </c>
      <c r="AC76" s="69" t="str">
        <f t="shared" si="41"/>
        <v>count=2</v>
      </c>
      <c r="AD76" s="69" t="str">
        <f t="shared" si="41"/>
        <v>count=2</v>
      </c>
      <c r="AE76" s="69" t="str">
        <f t="shared" si="41"/>
        <v>count=2</v>
      </c>
      <c r="AF76" s="69" t="str">
        <f t="shared" si="41"/>
        <v>count=2</v>
      </c>
      <c r="AG76" s="69" t="str">
        <f t="shared" si="41"/>
        <v>count=2</v>
      </c>
      <c r="AH76" s="69" t="str">
        <f t="shared" si="41"/>
        <v>count=0</v>
      </c>
      <c r="AI76" s="69" t="str">
        <f t="shared" si="41"/>
        <v>count=2</v>
      </c>
      <c r="AJ76" s="69" t="str">
        <f t="shared" si="41"/>
        <v>count=2</v>
      </c>
      <c r="AK76" s="69" t="str">
        <f t="shared" si="41"/>
        <v>count=0</v>
      </c>
      <c r="AL76" s="69" t="str">
        <f t="shared" si="41"/>
        <v>count=0</v>
      </c>
      <c r="AM76" s="69" t="str">
        <f t="shared" si="41"/>
        <v>count=0</v>
      </c>
      <c r="AN76" s="69" t="str">
        <f t="shared" si="41"/>
        <v>count=0</v>
      </c>
      <c r="AO76" s="69" t="str">
        <f t="shared" si="41"/>
        <v>count=0</v>
      </c>
      <c r="AP76" s="69" t="str">
        <f t="shared" si="41"/>
        <v>count=0</v>
      </c>
      <c r="AQ76" s="69" t="str">
        <f t="shared" si="41"/>
        <v>count=2</v>
      </c>
      <c r="AR76" s="69" t="str">
        <f t="shared" ref="AR76:BW76" si="42">_xlfn.CONCAT("count=",COUNTIFS(AR74:AR75,"&lt;&gt;no_info",AR74:AR75,"&lt;&gt;NA",AR74:AR75,"&lt;&gt;count*",AR74:AR75,"&lt;&gt;ADD",AR74:AR75,"&lt;&gt;blank_data",AR74:AR75,"&lt;&gt;not_yet",AR74:AR75,"&lt;&gt;not_informed"))</f>
        <v>count=2</v>
      </c>
      <c r="AS76" s="69" t="str">
        <f t="shared" si="42"/>
        <v>count=2</v>
      </c>
      <c r="AT76" s="69" t="str">
        <f t="shared" si="42"/>
        <v>count=2</v>
      </c>
      <c r="AU76" s="69" t="str">
        <f t="shared" si="42"/>
        <v>count=0</v>
      </c>
      <c r="AV76" s="69" t="str">
        <f t="shared" si="42"/>
        <v>count=0</v>
      </c>
      <c r="AW76" s="69" t="str">
        <f t="shared" si="42"/>
        <v>count=0</v>
      </c>
      <c r="AX76" s="69" t="str">
        <f t="shared" si="42"/>
        <v>count=0</v>
      </c>
      <c r="AY76" s="69" t="str">
        <f t="shared" si="42"/>
        <v>count=0</v>
      </c>
      <c r="AZ76" s="69" t="str">
        <f t="shared" si="42"/>
        <v>count=0</v>
      </c>
      <c r="BA76" s="69" t="str">
        <f t="shared" si="42"/>
        <v>count=0</v>
      </c>
      <c r="BB76" s="69" t="str">
        <f t="shared" si="42"/>
        <v>count=2</v>
      </c>
      <c r="BC76" s="69" t="str">
        <f t="shared" si="42"/>
        <v>count=0</v>
      </c>
      <c r="BD76" s="69" t="str">
        <f t="shared" si="42"/>
        <v>count=2</v>
      </c>
      <c r="BE76" s="69" t="str">
        <f t="shared" si="42"/>
        <v>count=2</v>
      </c>
      <c r="BF76" s="69" t="str">
        <f t="shared" si="42"/>
        <v>count=0</v>
      </c>
      <c r="BG76" s="69" t="str">
        <f t="shared" si="42"/>
        <v>count=2</v>
      </c>
      <c r="BH76" s="69" t="str">
        <f t="shared" si="42"/>
        <v>count=2</v>
      </c>
      <c r="BI76" s="69" t="str">
        <f t="shared" si="42"/>
        <v>count=2</v>
      </c>
      <c r="BJ76" s="69" t="str">
        <f t="shared" si="42"/>
        <v>count=2</v>
      </c>
      <c r="BK76" s="69" t="str">
        <f t="shared" si="42"/>
        <v>count=2</v>
      </c>
      <c r="BL76" s="69" t="str">
        <f t="shared" si="42"/>
        <v>count=2</v>
      </c>
      <c r="BM76" s="69" t="str">
        <f t="shared" si="42"/>
        <v>count=2</v>
      </c>
      <c r="BN76" s="69" t="str">
        <f t="shared" si="42"/>
        <v>count=1</v>
      </c>
      <c r="BO76" s="69" t="str">
        <f t="shared" si="42"/>
        <v>count=0</v>
      </c>
      <c r="BP76" s="69" t="str">
        <f t="shared" si="42"/>
        <v>count=2</v>
      </c>
      <c r="BQ76" s="69" t="str">
        <f t="shared" si="42"/>
        <v>count=2</v>
      </c>
      <c r="BR76" s="69" t="str">
        <f t="shared" si="42"/>
        <v>count=0</v>
      </c>
      <c r="BS76" s="69" t="str">
        <f t="shared" si="42"/>
        <v>count=0</v>
      </c>
      <c r="BT76" s="69" t="str">
        <f t="shared" si="42"/>
        <v>count=0</v>
      </c>
      <c r="BU76" s="69" t="str">
        <f t="shared" si="42"/>
        <v>count=2</v>
      </c>
      <c r="BV76" s="69" t="str">
        <f t="shared" si="42"/>
        <v>count=2</v>
      </c>
      <c r="BW76" s="69" t="str">
        <f t="shared" si="42"/>
        <v>count=2</v>
      </c>
      <c r="BX76" s="69" t="str">
        <f t="shared" ref="BX76:DC76" si="43">_xlfn.CONCAT("count=",COUNTIFS(BX74:BX75,"&lt;&gt;no_info",BX74:BX75,"&lt;&gt;NA",BX74:BX75,"&lt;&gt;count*",BX74:BX75,"&lt;&gt;ADD",BX74:BX75,"&lt;&gt;blank_data",BX74:BX75,"&lt;&gt;not_yet",BX74:BX75,"&lt;&gt;not_informed"))</f>
        <v>count=0</v>
      </c>
      <c r="BY76" s="69" t="str">
        <f t="shared" si="43"/>
        <v>count=0</v>
      </c>
      <c r="BZ76" s="69" t="str">
        <f t="shared" si="43"/>
        <v>count=0</v>
      </c>
      <c r="CA76" s="69" t="str">
        <f t="shared" si="43"/>
        <v>count=0</v>
      </c>
      <c r="CB76" s="69" t="str">
        <f t="shared" si="43"/>
        <v>count=2</v>
      </c>
      <c r="CC76" s="69" t="str">
        <f t="shared" si="43"/>
        <v>count=0</v>
      </c>
      <c r="CD76" s="69" t="str">
        <f t="shared" si="43"/>
        <v>count=0</v>
      </c>
      <c r="CE76" s="69" t="str">
        <f t="shared" si="43"/>
        <v>count=0</v>
      </c>
      <c r="CF76" s="69" t="str">
        <f t="shared" si="43"/>
        <v>count=0</v>
      </c>
      <c r="CG76" s="76" t="str">
        <f t="shared" si="43"/>
        <v>count=2</v>
      </c>
      <c r="CH76" s="75" t="s">
        <v>129</v>
      </c>
      <c r="CI76" s="27" t="s">
        <v>1</v>
      </c>
    </row>
    <row r="77" spans="1:87">
      <c r="A77" s="60" t="s">
        <v>919</v>
      </c>
      <c r="B77" s="37" t="s">
        <v>286</v>
      </c>
      <c r="C77" s="50" t="s">
        <v>920</v>
      </c>
      <c r="D77" s="64" t="s">
        <v>127</v>
      </c>
      <c r="E77" s="734" t="s">
        <v>128</v>
      </c>
      <c r="F77" s="52" t="s">
        <v>129</v>
      </c>
      <c r="G77" s="52" t="s">
        <v>726</v>
      </c>
      <c r="H77" s="52" t="s">
        <v>129</v>
      </c>
      <c r="I77" s="52" t="s">
        <v>921</v>
      </c>
      <c r="J77" s="66" t="s">
        <v>922</v>
      </c>
      <c r="K77" s="90" t="s">
        <v>923</v>
      </c>
      <c r="L77" s="84" t="s">
        <v>924</v>
      </c>
      <c r="M77" s="84" t="s">
        <v>136</v>
      </c>
      <c r="N77" s="78" t="s">
        <v>925</v>
      </c>
      <c r="O77" s="49" t="s">
        <v>926</v>
      </c>
      <c r="P77" s="46" t="s">
        <v>136</v>
      </c>
      <c r="Q77" s="46" t="s">
        <v>340</v>
      </c>
      <c r="R77" s="49" t="s">
        <v>927</v>
      </c>
      <c r="S77" s="49" t="s">
        <v>928</v>
      </c>
      <c r="T77" s="49" t="s">
        <v>929</v>
      </c>
      <c r="U77" s="46" t="s">
        <v>136</v>
      </c>
      <c r="V77" s="52" t="s">
        <v>930</v>
      </c>
      <c r="W77" s="52" t="s">
        <v>931</v>
      </c>
      <c r="X77" s="37" t="s">
        <v>142</v>
      </c>
      <c r="Y77" s="46" t="s">
        <v>136</v>
      </c>
      <c r="Z77" s="49" t="s">
        <v>932</v>
      </c>
      <c r="AA77" s="49" t="s">
        <v>933</v>
      </c>
      <c r="AB77" s="49" t="s">
        <v>934</v>
      </c>
      <c r="AC77" s="49" t="s">
        <v>935</v>
      </c>
      <c r="AD77" s="49" t="s">
        <v>147</v>
      </c>
      <c r="AE77" s="49" t="s">
        <v>148</v>
      </c>
      <c r="AF77" s="49" t="s">
        <v>222</v>
      </c>
      <c r="AG77" s="49" t="s">
        <v>200</v>
      </c>
      <c r="AH77" s="46" t="s">
        <v>936</v>
      </c>
      <c r="AI77" s="46" t="s">
        <v>136</v>
      </c>
      <c r="AJ77" s="49" t="s">
        <v>937</v>
      </c>
      <c r="AK77" s="46" t="s">
        <v>136</v>
      </c>
      <c r="AL77" s="46" t="s">
        <v>136</v>
      </c>
      <c r="AM77" s="46" t="s">
        <v>136</v>
      </c>
      <c r="AN77" s="46" t="s">
        <v>136</v>
      </c>
      <c r="AO77" s="46" t="s">
        <v>136</v>
      </c>
      <c r="AP77" s="49" t="s">
        <v>938</v>
      </c>
      <c r="AQ77" s="49" t="s">
        <v>939</v>
      </c>
      <c r="AR77" s="49" t="s">
        <v>940</v>
      </c>
      <c r="AS77" s="49" t="s">
        <v>941</v>
      </c>
      <c r="AT77" s="49" t="s">
        <v>942</v>
      </c>
      <c r="AU77" s="46" t="s">
        <v>136</v>
      </c>
      <c r="AV77" s="49" t="s">
        <v>934</v>
      </c>
      <c r="AW77" s="46" t="s">
        <v>136</v>
      </c>
      <c r="AX77" s="46" t="s">
        <v>136</v>
      </c>
      <c r="AY77" s="46" t="s">
        <v>136</v>
      </c>
      <c r="AZ77" s="46" t="s">
        <v>136</v>
      </c>
      <c r="BA77" s="46" t="s">
        <v>136</v>
      </c>
      <c r="BB77" s="49" t="s">
        <v>371</v>
      </c>
      <c r="BC77" s="46" t="s">
        <v>136</v>
      </c>
      <c r="BD77" s="49" t="s">
        <v>943</v>
      </c>
      <c r="BE77" s="49" t="s">
        <v>944</v>
      </c>
      <c r="BF77" s="46" t="s">
        <v>136</v>
      </c>
      <c r="BG77" s="49" t="s">
        <v>945</v>
      </c>
      <c r="BH77" s="49" t="s">
        <v>946</v>
      </c>
      <c r="BI77" s="49" t="s">
        <v>161</v>
      </c>
      <c r="BJ77" s="49" t="s">
        <v>214</v>
      </c>
      <c r="BK77" s="49" t="s">
        <v>163</v>
      </c>
      <c r="BL77" s="49" t="s">
        <v>947</v>
      </c>
      <c r="BM77" s="49" t="s">
        <v>948</v>
      </c>
      <c r="BN77" s="46" t="s">
        <v>136</v>
      </c>
      <c r="BO77" s="46" t="s">
        <v>136</v>
      </c>
      <c r="BP77" s="49" t="s">
        <v>923</v>
      </c>
      <c r="BQ77" s="49" t="s">
        <v>168</v>
      </c>
      <c r="BR77" s="46" t="s">
        <v>136</v>
      </c>
      <c r="BS77" s="46" t="s">
        <v>136</v>
      </c>
      <c r="BT77" s="46" t="s">
        <v>136</v>
      </c>
      <c r="BU77" s="49" t="s">
        <v>949</v>
      </c>
      <c r="BV77" s="49" t="s">
        <v>950</v>
      </c>
      <c r="BW77" s="49" t="s">
        <v>951</v>
      </c>
      <c r="BX77" s="46" t="s">
        <v>136</v>
      </c>
      <c r="BY77" s="49" t="s">
        <v>952</v>
      </c>
      <c r="BZ77" s="46" t="s">
        <v>136</v>
      </c>
      <c r="CA77" s="46" t="s">
        <v>136</v>
      </c>
      <c r="CB77" s="49" t="s">
        <v>953</v>
      </c>
      <c r="CC77" s="46" t="s">
        <v>136</v>
      </c>
      <c r="CD77" s="46" t="s">
        <v>136</v>
      </c>
      <c r="CE77" s="49" t="s">
        <v>954</v>
      </c>
      <c r="CF77" s="46" t="s">
        <v>136</v>
      </c>
      <c r="CG77" s="60" t="s">
        <v>955</v>
      </c>
      <c r="CH77" s="62" t="str">
        <f>_xlfn.CONCAT("count=",COUNTIFS(M77:CG77,"&lt;&gt;no_info",M77:CG77,"&lt;&gt;NA",M77:CG77,"&lt;&gt;count*",M77:CG77,"&lt;&gt;ADD",M77:CG77,"&lt;&gt;blank_data",M77:CG77,"&lt;&gt;not_yet",M77:CG77,"&lt;&gt;not_informed"))</f>
        <v>count=44</v>
      </c>
      <c r="CI77" s="27" t="s">
        <v>1</v>
      </c>
    </row>
    <row r="78" spans="1:87">
      <c r="A78" s="60" t="s">
        <v>919</v>
      </c>
      <c r="B78" s="52" t="s">
        <v>310</v>
      </c>
      <c r="C78" s="50" t="s">
        <v>920</v>
      </c>
      <c r="D78" s="64" t="s">
        <v>127</v>
      </c>
      <c r="E78" s="734" t="s">
        <v>128</v>
      </c>
      <c r="F78" s="52" t="s">
        <v>129</v>
      </c>
      <c r="G78" s="52" t="s">
        <v>726</v>
      </c>
      <c r="H78" s="52" t="s">
        <v>129</v>
      </c>
      <c r="I78" s="52" t="s">
        <v>921</v>
      </c>
      <c r="J78" s="66" t="s">
        <v>922</v>
      </c>
      <c r="K78" s="116" t="s">
        <v>923</v>
      </c>
      <c r="L78" s="739" t="s">
        <v>924</v>
      </c>
      <c r="M78" s="84" t="s">
        <v>136</v>
      </c>
      <c r="N78" s="78" t="s">
        <v>956</v>
      </c>
      <c r="O78" s="49" t="s">
        <v>926</v>
      </c>
      <c r="P78" s="100" t="s">
        <v>136</v>
      </c>
      <c r="Q78" s="49" t="s">
        <v>340</v>
      </c>
      <c r="R78" s="49" t="s">
        <v>442</v>
      </c>
      <c r="S78" s="49" t="s">
        <v>957</v>
      </c>
      <c r="T78" s="49" t="s">
        <v>929</v>
      </c>
      <c r="U78" s="49" t="s">
        <v>136</v>
      </c>
      <c r="V78" s="52" t="s">
        <v>930</v>
      </c>
      <c r="W78" s="52" t="s">
        <v>931</v>
      </c>
      <c r="X78" s="52" t="s">
        <v>142</v>
      </c>
      <c r="Y78" s="49" t="s">
        <v>136</v>
      </c>
      <c r="Z78" s="49" t="s">
        <v>958</v>
      </c>
      <c r="AA78" s="49" t="s">
        <v>933</v>
      </c>
      <c r="AB78" s="49" t="s">
        <v>934</v>
      </c>
      <c r="AC78" s="49" t="s">
        <v>935</v>
      </c>
      <c r="AD78" s="49" t="s">
        <v>147</v>
      </c>
      <c r="AE78" s="49" t="s">
        <v>189</v>
      </c>
      <c r="AF78" s="49" t="s">
        <v>210</v>
      </c>
      <c r="AG78" s="49" t="s">
        <v>223</v>
      </c>
      <c r="AH78" s="59" t="s">
        <v>936</v>
      </c>
      <c r="AI78" s="59" t="s">
        <v>136</v>
      </c>
      <c r="AJ78" s="49" t="s">
        <v>937</v>
      </c>
      <c r="AK78" s="59" t="s">
        <v>136</v>
      </c>
      <c r="AL78" s="59" t="s">
        <v>136</v>
      </c>
      <c r="AM78" s="59" t="s">
        <v>136</v>
      </c>
      <c r="AN78" s="59" t="s">
        <v>136</v>
      </c>
      <c r="AO78" s="59" t="s">
        <v>136</v>
      </c>
      <c r="AP78" s="49" t="s">
        <v>938</v>
      </c>
      <c r="AQ78" s="49" t="s">
        <v>959</v>
      </c>
      <c r="AR78" s="49" t="s">
        <v>940</v>
      </c>
      <c r="AS78" s="49" t="s">
        <v>941</v>
      </c>
      <c r="AT78" s="49" t="s">
        <v>942</v>
      </c>
      <c r="AU78" s="59" t="s">
        <v>136</v>
      </c>
      <c r="AV78" s="49" t="s">
        <v>934</v>
      </c>
      <c r="AW78" s="59" t="s">
        <v>136</v>
      </c>
      <c r="AX78" s="59" t="s">
        <v>136</v>
      </c>
      <c r="AY78" s="59" t="s">
        <v>136</v>
      </c>
      <c r="AZ78" s="59" t="s">
        <v>136</v>
      </c>
      <c r="BA78" s="59" t="s">
        <v>136</v>
      </c>
      <c r="BB78" s="49" t="s">
        <v>391</v>
      </c>
      <c r="BC78" s="59" t="s">
        <v>136</v>
      </c>
      <c r="BD78" s="49" t="s">
        <v>943</v>
      </c>
      <c r="BE78" s="49" t="s">
        <v>944</v>
      </c>
      <c r="BF78" s="59" t="s">
        <v>136</v>
      </c>
      <c r="BG78" s="49" t="s">
        <v>945</v>
      </c>
      <c r="BH78" s="49" t="s">
        <v>960</v>
      </c>
      <c r="BI78" s="49" t="s">
        <v>161</v>
      </c>
      <c r="BJ78" s="49" t="s">
        <v>214</v>
      </c>
      <c r="BK78" s="49" t="s">
        <v>163</v>
      </c>
      <c r="BL78" s="49" t="s">
        <v>961</v>
      </c>
      <c r="BM78" s="49" t="s">
        <v>962</v>
      </c>
      <c r="BN78" s="59" t="s">
        <v>136</v>
      </c>
      <c r="BO78" s="59" t="s">
        <v>136</v>
      </c>
      <c r="BP78" s="49" t="s">
        <v>923</v>
      </c>
      <c r="BQ78" s="49" t="s">
        <v>168</v>
      </c>
      <c r="BR78" s="59" t="s">
        <v>136</v>
      </c>
      <c r="BS78" s="59" t="s">
        <v>136</v>
      </c>
      <c r="BT78" s="59" t="s">
        <v>136</v>
      </c>
      <c r="BU78" s="49" t="s">
        <v>949</v>
      </c>
      <c r="BV78" s="49" t="s">
        <v>950</v>
      </c>
      <c r="BW78" s="49" t="s">
        <v>951</v>
      </c>
      <c r="BX78" s="59" t="s">
        <v>136</v>
      </c>
      <c r="BY78" s="49" t="s">
        <v>952</v>
      </c>
      <c r="BZ78" s="59" t="s">
        <v>136</v>
      </c>
      <c r="CA78" s="59" t="s">
        <v>136</v>
      </c>
      <c r="CB78" s="49" t="s">
        <v>953</v>
      </c>
      <c r="CC78" s="59" t="s">
        <v>136</v>
      </c>
      <c r="CD78" s="59" t="s">
        <v>136</v>
      </c>
      <c r="CE78" s="49" t="s">
        <v>954</v>
      </c>
      <c r="CF78" s="59" t="s">
        <v>136</v>
      </c>
      <c r="CG78" s="60" t="s">
        <v>955</v>
      </c>
      <c r="CH78" s="26" t="str">
        <f>_xlfn.CONCAT("count=",COUNTIFS(M78:CG78,"&lt;&gt;no_info",M78:CG78,"&lt;&gt;NA",M78:CG78,"&lt;&gt;count*",M78:CG78,"&lt;&gt;ADD",M78:CG78,"&lt;&gt;blank_data",M78:CG78,"&lt;&gt;not_yet",M78:CG78,"&lt;&gt;not_informed"))</f>
        <v>count=44</v>
      </c>
      <c r="CI78" s="27" t="s">
        <v>1</v>
      </c>
    </row>
    <row r="79" spans="1:87">
      <c r="A79" s="60" t="s">
        <v>919</v>
      </c>
      <c r="B79" s="52" t="s">
        <v>318</v>
      </c>
      <c r="C79" s="50" t="s">
        <v>920</v>
      </c>
      <c r="D79" s="64" t="s">
        <v>127</v>
      </c>
      <c r="E79" s="734" t="s">
        <v>128</v>
      </c>
      <c r="F79" s="52" t="s">
        <v>129</v>
      </c>
      <c r="G79" s="52" t="s">
        <v>726</v>
      </c>
      <c r="H79" s="52" t="s">
        <v>129</v>
      </c>
      <c r="I79" s="52" t="s">
        <v>921</v>
      </c>
      <c r="J79" s="66" t="s">
        <v>922</v>
      </c>
      <c r="K79" s="90" t="s">
        <v>923</v>
      </c>
      <c r="L79" s="84" t="s">
        <v>924</v>
      </c>
      <c r="M79" s="84" t="s">
        <v>136</v>
      </c>
      <c r="N79" s="78" t="s">
        <v>963</v>
      </c>
      <c r="O79" s="49" t="s">
        <v>926</v>
      </c>
      <c r="P79" s="100" t="s">
        <v>136</v>
      </c>
      <c r="Q79" s="49" t="s">
        <v>340</v>
      </c>
      <c r="R79" s="49" t="s">
        <v>442</v>
      </c>
      <c r="S79" s="49" t="s">
        <v>964</v>
      </c>
      <c r="T79" s="49" t="s">
        <v>929</v>
      </c>
      <c r="U79" s="49" t="s">
        <v>136</v>
      </c>
      <c r="V79" s="52" t="s">
        <v>930</v>
      </c>
      <c r="W79" s="52" t="s">
        <v>931</v>
      </c>
      <c r="X79" s="52" t="s">
        <v>142</v>
      </c>
      <c r="Y79" s="49" t="s">
        <v>136</v>
      </c>
      <c r="Z79" s="49" t="s">
        <v>965</v>
      </c>
      <c r="AA79" s="49" t="s">
        <v>933</v>
      </c>
      <c r="AB79" s="49" t="s">
        <v>934</v>
      </c>
      <c r="AC79" s="49" t="s">
        <v>935</v>
      </c>
      <c r="AD79" s="49" t="s">
        <v>147</v>
      </c>
      <c r="AE79" s="49" t="s">
        <v>148</v>
      </c>
      <c r="AF79" s="49" t="s">
        <v>261</v>
      </c>
      <c r="AG79" s="49" t="s">
        <v>200</v>
      </c>
      <c r="AH79" s="59" t="s">
        <v>936</v>
      </c>
      <c r="AI79" s="59" t="s">
        <v>136</v>
      </c>
      <c r="AJ79" s="49" t="s">
        <v>937</v>
      </c>
      <c r="AK79" s="59" t="s">
        <v>136</v>
      </c>
      <c r="AL79" s="59" t="s">
        <v>136</v>
      </c>
      <c r="AM79" s="59" t="s">
        <v>136</v>
      </c>
      <c r="AN79" s="59" t="s">
        <v>136</v>
      </c>
      <c r="AO79" s="59" t="s">
        <v>136</v>
      </c>
      <c r="AP79" s="49" t="s">
        <v>938</v>
      </c>
      <c r="AQ79" s="49" t="s">
        <v>966</v>
      </c>
      <c r="AR79" s="49" t="s">
        <v>940</v>
      </c>
      <c r="AS79" s="49" t="s">
        <v>941</v>
      </c>
      <c r="AT79" s="49" t="s">
        <v>942</v>
      </c>
      <c r="AU79" s="59" t="s">
        <v>136</v>
      </c>
      <c r="AV79" s="49" t="s">
        <v>934</v>
      </c>
      <c r="AW79" s="59" t="s">
        <v>136</v>
      </c>
      <c r="AX79" s="59" t="s">
        <v>136</v>
      </c>
      <c r="AY79" s="59" t="s">
        <v>136</v>
      </c>
      <c r="AZ79" s="59" t="s">
        <v>136</v>
      </c>
      <c r="BA79" s="59" t="s">
        <v>136</v>
      </c>
      <c r="BB79" s="49" t="s">
        <v>391</v>
      </c>
      <c r="BC79" s="59" t="s">
        <v>136</v>
      </c>
      <c r="BD79" s="49" t="s">
        <v>943</v>
      </c>
      <c r="BE79" s="49" t="s">
        <v>944</v>
      </c>
      <c r="BF79" s="59" t="s">
        <v>136</v>
      </c>
      <c r="BG79" s="49" t="s">
        <v>945</v>
      </c>
      <c r="BH79" s="49" t="s">
        <v>967</v>
      </c>
      <c r="BI79" s="49" t="s">
        <v>161</v>
      </c>
      <c r="BJ79" s="49" t="s">
        <v>214</v>
      </c>
      <c r="BK79" s="49" t="s">
        <v>163</v>
      </c>
      <c r="BL79" s="49" t="s">
        <v>968</v>
      </c>
      <c r="BM79" s="49" t="s">
        <v>969</v>
      </c>
      <c r="BN79" s="59" t="s">
        <v>136</v>
      </c>
      <c r="BO79" s="59" t="s">
        <v>136</v>
      </c>
      <c r="BP79" s="49" t="s">
        <v>923</v>
      </c>
      <c r="BQ79" s="49" t="s">
        <v>168</v>
      </c>
      <c r="BR79" s="59" t="s">
        <v>136</v>
      </c>
      <c r="BS79" s="59" t="s">
        <v>136</v>
      </c>
      <c r="BT79" s="59" t="s">
        <v>136</v>
      </c>
      <c r="BU79" s="49" t="s">
        <v>949</v>
      </c>
      <c r="BV79" s="49" t="s">
        <v>950</v>
      </c>
      <c r="BW79" s="49" t="s">
        <v>951</v>
      </c>
      <c r="BX79" s="59" t="s">
        <v>136</v>
      </c>
      <c r="BY79" s="49" t="s">
        <v>952</v>
      </c>
      <c r="BZ79" s="59" t="s">
        <v>136</v>
      </c>
      <c r="CA79" s="59" t="s">
        <v>136</v>
      </c>
      <c r="CB79" s="49" t="s">
        <v>953</v>
      </c>
      <c r="CC79" s="59" t="s">
        <v>136</v>
      </c>
      <c r="CD79" s="59" t="s">
        <v>136</v>
      </c>
      <c r="CE79" s="49" t="s">
        <v>954</v>
      </c>
      <c r="CF79" s="59" t="s">
        <v>136</v>
      </c>
      <c r="CG79" s="60" t="s">
        <v>955</v>
      </c>
      <c r="CH79" s="26" t="str">
        <f>_xlfn.CONCAT("count=",COUNTIFS(M79:CG79,"&lt;&gt;no_info",M79:CG79,"&lt;&gt;NA",M79:CG79,"&lt;&gt;count*",M79:CG79,"&lt;&gt;ADD",M79:CG79,"&lt;&gt;blank_data",M79:CG79,"&lt;&gt;not_yet",M79:CG79,"&lt;&gt;not_informed"))</f>
        <v>count=44</v>
      </c>
      <c r="CI79" s="27" t="s">
        <v>1</v>
      </c>
    </row>
    <row r="80" spans="1:87">
      <c r="A80" s="60" t="s">
        <v>919</v>
      </c>
      <c r="B80" s="52" t="s">
        <v>327</v>
      </c>
      <c r="C80" s="50" t="s">
        <v>920</v>
      </c>
      <c r="D80" s="64" t="s">
        <v>127</v>
      </c>
      <c r="E80" s="734" t="s">
        <v>128</v>
      </c>
      <c r="F80" s="52" t="s">
        <v>129</v>
      </c>
      <c r="G80" s="52" t="s">
        <v>726</v>
      </c>
      <c r="H80" s="52" t="s">
        <v>129</v>
      </c>
      <c r="I80" s="52" t="s">
        <v>921</v>
      </c>
      <c r="J80" s="66" t="s">
        <v>922</v>
      </c>
      <c r="K80" s="90" t="s">
        <v>923</v>
      </c>
      <c r="L80" s="84" t="s">
        <v>924</v>
      </c>
      <c r="M80" s="84" t="s">
        <v>136</v>
      </c>
      <c r="N80" s="78" t="s">
        <v>970</v>
      </c>
      <c r="O80" s="49" t="s">
        <v>926</v>
      </c>
      <c r="P80" s="49" t="s">
        <v>136</v>
      </c>
      <c r="Q80" s="49" t="s">
        <v>340</v>
      </c>
      <c r="R80" s="49" t="s">
        <v>442</v>
      </c>
      <c r="S80" s="49" t="s">
        <v>971</v>
      </c>
      <c r="T80" s="49" t="s">
        <v>929</v>
      </c>
      <c r="U80" s="49" t="s">
        <v>136</v>
      </c>
      <c r="V80" s="52" t="s">
        <v>930</v>
      </c>
      <c r="W80" s="52" t="s">
        <v>931</v>
      </c>
      <c r="X80" s="52" t="s">
        <v>142</v>
      </c>
      <c r="Y80" s="49" t="s">
        <v>136</v>
      </c>
      <c r="Z80" s="49" t="s">
        <v>972</v>
      </c>
      <c r="AA80" s="49" t="s">
        <v>933</v>
      </c>
      <c r="AB80" s="49" t="s">
        <v>934</v>
      </c>
      <c r="AC80" s="49" t="s">
        <v>935</v>
      </c>
      <c r="AD80" s="49" t="s">
        <v>147</v>
      </c>
      <c r="AE80" s="49" t="s">
        <v>189</v>
      </c>
      <c r="AF80" s="49" t="s">
        <v>261</v>
      </c>
      <c r="AG80" s="49" t="s">
        <v>150</v>
      </c>
      <c r="AH80" s="59" t="s">
        <v>936</v>
      </c>
      <c r="AI80" s="59" t="s">
        <v>136</v>
      </c>
      <c r="AJ80" s="49" t="s">
        <v>937</v>
      </c>
      <c r="AK80" s="59" t="s">
        <v>136</v>
      </c>
      <c r="AL80" s="59" t="s">
        <v>136</v>
      </c>
      <c r="AM80" s="59" t="s">
        <v>136</v>
      </c>
      <c r="AN80" s="59" t="s">
        <v>136</v>
      </c>
      <c r="AO80" s="59" t="s">
        <v>136</v>
      </c>
      <c r="AP80" s="49" t="s">
        <v>938</v>
      </c>
      <c r="AQ80" s="49" t="s">
        <v>973</v>
      </c>
      <c r="AR80" s="49" t="s">
        <v>940</v>
      </c>
      <c r="AS80" s="49" t="s">
        <v>941</v>
      </c>
      <c r="AT80" s="49" t="s">
        <v>942</v>
      </c>
      <c r="AU80" s="59" t="s">
        <v>136</v>
      </c>
      <c r="AV80" s="49" t="s">
        <v>934</v>
      </c>
      <c r="AW80" s="59" t="s">
        <v>136</v>
      </c>
      <c r="AX80" s="59" t="s">
        <v>136</v>
      </c>
      <c r="AY80" s="59" t="s">
        <v>136</v>
      </c>
      <c r="AZ80" s="59" t="s">
        <v>136</v>
      </c>
      <c r="BA80" s="59" t="s">
        <v>136</v>
      </c>
      <c r="BB80" s="49" t="s">
        <v>391</v>
      </c>
      <c r="BC80" s="59" t="s">
        <v>136</v>
      </c>
      <c r="BD80" s="49" t="s">
        <v>943</v>
      </c>
      <c r="BE80" s="49" t="s">
        <v>944</v>
      </c>
      <c r="BF80" s="59" t="s">
        <v>136</v>
      </c>
      <c r="BG80" s="49" t="s">
        <v>945</v>
      </c>
      <c r="BH80" s="49" t="s">
        <v>974</v>
      </c>
      <c r="BI80" s="49" t="s">
        <v>161</v>
      </c>
      <c r="BJ80" s="49" t="s">
        <v>214</v>
      </c>
      <c r="BK80" s="49" t="s">
        <v>163</v>
      </c>
      <c r="BL80" s="49" t="s">
        <v>975</v>
      </c>
      <c r="BM80" s="49" t="s">
        <v>976</v>
      </c>
      <c r="BN80" s="59" t="s">
        <v>136</v>
      </c>
      <c r="BO80" s="59" t="s">
        <v>136</v>
      </c>
      <c r="BP80" s="49" t="s">
        <v>923</v>
      </c>
      <c r="BQ80" s="49" t="s">
        <v>168</v>
      </c>
      <c r="BR80" s="59" t="s">
        <v>136</v>
      </c>
      <c r="BS80" s="59" t="s">
        <v>136</v>
      </c>
      <c r="BT80" s="59" t="s">
        <v>136</v>
      </c>
      <c r="BU80" s="49" t="s">
        <v>949</v>
      </c>
      <c r="BV80" s="49" t="s">
        <v>950</v>
      </c>
      <c r="BW80" s="49" t="s">
        <v>951</v>
      </c>
      <c r="BX80" s="59" t="s">
        <v>136</v>
      </c>
      <c r="BY80" s="49" t="s">
        <v>952</v>
      </c>
      <c r="BZ80" s="59" t="s">
        <v>136</v>
      </c>
      <c r="CA80" s="59" t="s">
        <v>136</v>
      </c>
      <c r="CB80" s="49" t="s">
        <v>953</v>
      </c>
      <c r="CC80" s="59" t="s">
        <v>136</v>
      </c>
      <c r="CD80" s="59" t="s">
        <v>136</v>
      </c>
      <c r="CE80" s="49" t="s">
        <v>954</v>
      </c>
      <c r="CF80" s="59" t="s">
        <v>136</v>
      </c>
      <c r="CG80" s="60" t="s">
        <v>955</v>
      </c>
      <c r="CH80" s="26" t="str">
        <f>_xlfn.CONCAT("count=",COUNTIFS(M80:CG80,"&lt;&gt;no_info",M80:CG80,"&lt;&gt;NA",M80:CG80,"&lt;&gt;count*",M80:CG80,"&lt;&gt;ADD",M80:CG80,"&lt;&gt;blank_data",M80:CG80,"&lt;&gt;not_yet",M80:CG80,"&lt;&gt;not_informed"))</f>
        <v>count=44</v>
      </c>
      <c r="CI80" s="27" t="s">
        <v>1</v>
      </c>
    </row>
    <row r="81" spans="1:87">
      <c r="A81" s="76" t="s">
        <v>919</v>
      </c>
      <c r="B81" s="71" t="s">
        <v>129</v>
      </c>
      <c r="C81" s="50" t="s">
        <v>920</v>
      </c>
      <c r="D81" s="79" t="s">
        <v>127</v>
      </c>
      <c r="E81" s="736" t="s">
        <v>128</v>
      </c>
      <c r="F81" s="71" t="s">
        <v>129</v>
      </c>
      <c r="G81" s="71" t="s">
        <v>726</v>
      </c>
      <c r="H81" s="71" t="s">
        <v>129</v>
      </c>
      <c r="I81" s="71" t="s">
        <v>921</v>
      </c>
      <c r="J81" s="81" t="s">
        <v>922</v>
      </c>
      <c r="K81" s="94" t="s">
        <v>923</v>
      </c>
      <c r="L81" s="74" t="str">
        <f t="shared" ref="L81:AQ81" si="44">_xlfn.CONCAT("count=",COUNTIFS(L77:L80,"&lt;&gt;no_info",L77:L80,"&lt;&gt;NA",L77:L80,"&lt;&gt;count*",L77:L80,"&lt;&gt;ADD",L77:L80,"&lt;&gt;blank_data",L77:L80,"&lt;&gt;not_yet",L77:L80,"&lt;&gt;not_informed"))</f>
        <v>count=4</v>
      </c>
      <c r="M81" s="74" t="str">
        <f t="shared" si="44"/>
        <v>count=0</v>
      </c>
      <c r="N81" s="75" t="str">
        <f t="shared" si="44"/>
        <v>count=4</v>
      </c>
      <c r="O81" s="69" t="str">
        <f t="shared" si="44"/>
        <v>count=4</v>
      </c>
      <c r="P81" s="69" t="str">
        <f t="shared" si="44"/>
        <v>count=0</v>
      </c>
      <c r="Q81" s="69" t="str">
        <f t="shared" si="44"/>
        <v>count=4</v>
      </c>
      <c r="R81" s="69" t="str">
        <f t="shared" si="44"/>
        <v>count=4</v>
      </c>
      <c r="S81" s="69" t="str">
        <f t="shared" si="44"/>
        <v>count=4</v>
      </c>
      <c r="T81" s="69" t="str">
        <f t="shared" si="44"/>
        <v>count=4</v>
      </c>
      <c r="U81" s="69" t="str">
        <f t="shared" si="44"/>
        <v>count=0</v>
      </c>
      <c r="V81" s="69" t="str">
        <f t="shared" si="44"/>
        <v>count=4</v>
      </c>
      <c r="W81" s="69" t="str">
        <f t="shared" si="44"/>
        <v>count=4</v>
      </c>
      <c r="X81" s="69" t="str">
        <f t="shared" si="44"/>
        <v>count=4</v>
      </c>
      <c r="Y81" s="69" t="str">
        <f t="shared" si="44"/>
        <v>count=0</v>
      </c>
      <c r="Z81" s="69" t="str">
        <f t="shared" si="44"/>
        <v>count=4</v>
      </c>
      <c r="AA81" s="69" t="str">
        <f t="shared" si="44"/>
        <v>count=4</v>
      </c>
      <c r="AB81" s="69" t="str">
        <f t="shared" si="44"/>
        <v>count=4</v>
      </c>
      <c r="AC81" s="69" t="str">
        <f t="shared" si="44"/>
        <v>count=4</v>
      </c>
      <c r="AD81" s="69" t="str">
        <f t="shared" si="44"/>
        <v>count=4</v>
      </c>
      <c r="AE81" s="69" t="str">
        <f t="shared" si="44"/>
        <v>count=4</v>
      </c>
      <c r="AF81" s="69" t="str">
        <f t="shared" si="44"/>
        <v>count=4</v>
      </c>
      <c r="AG81" s="69" t="str">
        <f t="shared" si="44"/>
        <v>count=4</v>
      </c>
      <c r="AH81" s="69" t="str">
        <f t="shared" si="44"/>
        <v>count=4</v>
      </c>
      <c r="AI81" s="69" t="str">
        <f t="shared" si="44"/>
        <v>count=0</v>
      </c>
      <c r="AJ81" s="69" t="str">
        <f t="shared" si="44"/>
        <v>count=4</v>
      </c>
      <c r="AK81" s="69" t="str">
        <f t="shared" si="44"/>
        <v>count=0</v>
      </c>
      <c r="AL81" s="69" t="str">
        <f t="shared" si="44"/>
        <v>count=0</v>
      </c>
      <c r="AM81" s="69" t="str">
        <f t="shared" si="44"/>
        <v>count=0</v>
      </c>
      <c r="AN81" s="69" t="str">
        <f t="shared" si="44"/>
        <v>count=0</v>
      </c>
      <c r="AO81" s="69" t="str">
        <f t="shared" si="44"/>
        <v>count=0</v>
      </c>
      <c r="AP81" s="69" t="str">
        <f t="shared" si="44"/>
        <v>count=4</v>
      </c>
      <c r="AQ81" s="69" t="str">
        <f t="shared" si="44"/>
        <v>count=4</v>
      </c>
      <c r="AR81" s="69" t="str">
        <f t="shared" ref="AR81:BW81" si="45">_xlfn.CONCAT("count=",COUNTIFS(AR77:AR80,"&lt;&gt;no_info",AR77:AR80,"&lt;&gt;NA",AR77:AR80,"&lt;&gt;count*",AR77:AR80,"&lt;&gt;ADD",AR77:AR80,"&lt;&gt;blank_data",AR77:AR80,"&lt;&gt;not_yet",AR77:AR80,"&lt;&gt;not_informed"))</f>
        <v>count=4</v>
      </c>
      <c r="AS81" s="69" t="str">
        <f t="shared" si="45"/>
        <v>count=4</v>
      </c>
      <c r="AT81" s="69" t="str">
        <f t="shared" si="45"/>
        <v>count=4</v>
      </c>
      <c r="AU81" s="69" t="str">
        <f t="shared" si="45"/>
        <v>count=0</v>
      </c>
      <c r="AV81" s="69" t="str">
        <f t="shared" si="45"/>
        <v>count=4</v>
      </c>
      <c r="AW81" s="69" t="str">
        <f t="shared" si="45"/>
        <v>count=0</v>
      </c>
      <c r="AX81" s="69" t="str">
        <f t="shared" si="45"/>
        <v>count=0</v>
      </c>
      <c r="AY81" s="69" t="str">
        <f t="shared" si="45"/>
        <v>count=0</v>
      </c>
      <c r="AZ81" s="69" t="str">
        <f t="shared" si="45"/>
        <v>count=0</v>
      </c>
      <c r="BA81" s="69" t="str">
        <f t="shared" si="45"/>
        <v>count=0</v>
      </c>
      <c r="BB81" s="69" t="str">
        <f t="shared" si="45"/>
        <v>count=4</v>
      </c>
      <c r="BC81" s="69" t="str">
        <f t="shared" si="45"/>
        <v>count=0</v>
      </c>
      <c r="BD81" s="69" t="str">
        <f t="shared" si="45"/>
        <v>count=4</v>
      </c>
      <c r="BE81" s="69" t="str">
        <f t="shared" si="45"/>
        <v>count=4</v>
      </c>
      <c r="BF81" s="69" t="str">
        <f t="shared" si="45"/>
        <v>count=0</v>
      </c>
      <c r="BG81" s="69" t="str">
        <f t="shared" si="45"/>
        <v>count=4</v>
      </c>
      <c r="BH81" s="69" t="str">
        <f t="shared" si="45"/>
        <v>count=4</v>
      </c>
      <c r="BI81" s="69" t="str">
        <f t="shared" si="45"/>
        <v>count=4</v>
      </c>
      <c r="BJ81" s="69" t="str">
        <f t="shared" si="45"/>
        <v>count=4</v>
      </c>
      <c r="BK81" s="69" t="str">
        <f t="shared" si="45"/>
        <v>count=4</v>
      </c>
      <c r="BL81" s="69" t="str">
        <f t="shared" si="45"/>
        <v>count=4</v>
      </c>
      <c r="BM81" s="69" t="str">
        <f t="shared" si="45"/>
        <v>count=4</v>
      </c>
      <c r="BN81" s="69" t="str">
        <f t="shared" si="45"/>
        <v>count=0</v>
      </c>
      <c r="BO81" s="69" t="str">
        <f t="shared" si="45"/>
        <v>count=0</v>
      </c>
      <c r="BP81" s="69" t="str">
        <f t="shared" si="45"/>
        <v>count=4</v>
      </c>
      <c r="BQ81" s="69" t="str">
        <f t="shared" si="45"/>
        <v>count=4</v>
      </c>
      <c r="BR81" s="69" t="str">
        <f t="shared" si="45"/>
        <v>count=0</v>
      </c>
      <c r="BS81" s="69" t="str">
        <f t="shared" si="45"/>
        <v>count=0</v>
      </c>
      <c r="BT81" s="69" t="str">
        <f t="shared" si="45"/>
        <v>count=0</v>
      </c>
      <c r="BU81" s="69" t="str">
        <f t="shared" si="45"/>
        <v>count=4</v>
      </c>
      <c r="BV81" s="69" t="str">
        <f t="shared" si="45"/>
        <v>count=4</v>
      </c>
      <c r="BW81" s="69" t="str">
        <f t="shared" si="45"/>
        <v>count=4</v>
      </c>
      <c r="BX81" s="69" t="str">
        <f t="shared" ref="BX81:DC81" si="46">_xlfn.CONCAT("count=",COUNTIFS(BX77:BX80,"&lt;&gt;no_info",BX77:BX80,"&lt;&gt;NA",BX77:BX80,"&lt;&gt;count*",BX77:BX80,"&lt;&gt;ADD",BX77:BX80,"&lt;&gt;blank_data",BX77:BX80,"&lt;&gt;not_yet",BX77:BX80,"&lt;&gt;not_informed"))</f>
        <v>count=0</v>
      </c>
      <c r="BY81" s="69" t="str">
        <f t="shared" si="46"/>
        <v>count=4</v>
      </c>
      <c r="BZ81" s="69" t="str">
        <f t="shared" si="46"/>
        <v>count=0</v>
      </c>
      <c r="CA81" s="69" t="str">
        <f t="shared" si="46"/>
        <v>count=0</v>
      </c>
      <c r="CB81" s="69" t="str">
        <f t="shared" si="46"/>
        <v>count=4</v>
      </c>
      <c r="CC81" s="69" t="str">
        <f t="shared" si="46"/>
        <v>count=0</v>
      </c>
      <c r="CD81" s="69" t="str">
        <f t="shared" si="46"/>
        <v>count=0</v>
      </c>
      <c r="CE81" s="69" t="str">
        <f t="shared" si="46"/>
        <v>count=4</v>
      </c>
      <c r="CF81" s="69" t="str">
        <f t="shared" si="46"/>
        <v>count=0</v>
      </c>
      <c r="CG81" s="76" t="str">
        <f t="shared" si="46"/>
        <v>count=4</v>
      </c>
      <c r="CH81" s="26" t="s">
        <v>129</v>
      </c>
      <c r="CI81" s="27" t="s">
        <v>1</v>
      </c>
    </row>
    <row r="82" spans="1:87">
      <c r="A82" s="47" t="s">
        <v>977</v>
      </c>
      <c r="B82" s="37" t="s">
        <v>286</v>
      </c>
      <c r="C82" s="38" t="s">
        <v>978</v>
      </c>
      <c r="D82" s="39" t="s">
        <v>127</v>
      </c>
      <c r="E82" s="732" t="s">
        <v>128</v>
      </c>
      <c r="F82" s="37" t="s">
        <v>129</v>
      </c>
      <c r="G82" s="37" t="s">
        <v>726</v>
      </c>
      <c r="H82" s="37" t="s">
        <v>129</v>
      </c>
      <c r="I82" s="37" t="s">
        <v>921</v>
      </c>
      <c r="J82" s="41" t="s">
        <v>922</v>
      </c>
      <c r="K82" s="87" t="s">
        <v>979</v>
      </c>
      <c r="L82" s="117" t="s">
        <v>980</v>
      </c>
      <c r="M82" s="117" t="s">
        <v>981</v>
      </c>
      <c r="N82" s="83" t="s">
        <v>982</v>
      </c>
      <c r="O82" s="46" t="s">
        <v>136</v>
      </c>
      <c r="P82" s="37" t="s">
        <v>983</v>
      </c>
      <c r="Q82" s="46" t="s">
        <v>340</v>
      </c>
      <c r="R82" s="37" t="s">
        <v>984</v>
      </c>
      <c r="S82" s="46" t="s">
        <v>985</v>
      </c>
      <c r="T82" s="46" t="s">
        <v>136</v>
      </c>
      <c r="U82" s="46" t="s">
        <v>136</v>
      </c>
      <c r="V82" s="37" t="s">
        <v>986</v>
      </c>
      <c r="W82" s="37" t="s">
        <v>987</v>
      </c>
      <c r="X82" s="46" t="s">
        <v>136</v>
      </c>
      <c r="Y82" s="46" t="s">
        <v>136</v>
      </c>
      <c r="Z82" s="37" t="s">
        <v>988</v>
      </c>
      <c r="AA82" s="37" t="s">
        <v>989</v>
      </c>
      <c r="AB82" s="46" t="s">
        <v>136</v>
      </c>
      <c r="AC82" s="46" t="s">
        <v>136</v>
      </c>
      <c r="AD82" s="46" t="s">
        <v>147</v>
      </c>
      <c r="AE82" s="46" t="s">
        <v>189</v>
      </c>
      <c r="AF82" s="46" t="s">
        <v>990</v>
      </c>
      <c r="AG82" s="106" t="s">
        <v>991</v>
      </c>
      <c r="AH82" s="46" t="s">
        <v>136</v>
      </c>
      <c r="AI82" s="46" t="s">
        <v>992</v>
      </c>
      <c r="AJ82" s="46" t="s">
        <v>136</v>
      </c>
      <c r="AK82" s="46" t="s">
        <v>993</v>
      </c>
      <c r="AL82" s="46" t="s">
        <v>994</v>
      </c>
      <c r="AM82" s="46" t="s">
        <v>995</v>
      </c>
      <c r="AN82" s="46" t="s">
        <v>136</v>
      </c>
      <c r="AO82" s="46" t="s">
        <v>136</v>
      </c>
      <c r="AP82" s="46" t="s">
        <v>136</v>
      </c>
      <c r="AQ82" s="46" t="s">
        <v>996</v>
      </c>
      <c r="AR82" s="46" t="s">
        <v>136</v>
      </c>
      <c r="AS82" s="46" t="s">
        <v>136</v>
      </c>
      <c r="AT82" s="46" t="s">
        <v>136</v>
      </c>
      <c r="AU82" s="46" t="s">
        <v>136</v>
      </c>
      <c r="AV82" s="46" t="s">
        <v>136</v>
      </c>
      <c r="AW82" s="46" t="s">
        <v>989</v>
      </c>
      <c r="AX82" s="46" t="s">
        <v>989</v>
      </c>
      <c r="AY82" s="46" t="s">
        <v>997</v>
      </c>
      <c r="AZ82" s="46" t="s">
        <v>998</v>
      </c>
      <c r="BA82" s="46" t="s">
        <v>147</v>
      </c>
      <c r="BB82" s="46" t="s">
        <v>371</v>
      </c>
      <c r="BC82" s="46" t="s">
        <v>136</v>
      </c>
      <c r="BD82" s="46" t="s">
        <v>136</v>
      </c>
      <c r="BE82" s="46" t="s">
        <v>136</v>
      </c>
      <c r="BF82" s="46" t="s">
        <v>136</v>
      </c>
      <c r="BG82" s="46" t="s">
        <v>136</v>
      </c>
      <c r="BH82" s="46" t="s">
        <v>999</v>
      </c>
      <c r="BI82" s="46" t="s">
        <v>161</v>
      </c>
      <c r="BJ82" s="46" t="s">
        <v>1000</v>
      </c>
      <c r="BK82" s="46" t="s">
        <v>163</v>
      </c>
      <c r="BL82" s="46" t="s">
        <v>1001</v>
      </c>
      <c r="BM82" s="46" t="s">
        <v>1002</v>
      </c>
      <c r="BN82" s="46" t="s">
        <v>136</v>
      </c>
      <c r="BO82" s="46" t="s">
        <v>136</v>
      </c>
      <c r="BP82" s="46" t="s">
        <v>979</v>
      </c>
      <c r="BQ82" s="95" t="s">
        <v>168</v>
      </c>
      <c r="BR82" s="46" t="s">
        <v>136</v>
      </c>
      <c r="BS82" s="46" t="s">
        <v>136</v>
      </c>
      <c r="BT82" s="46" t="s">
        <v>136</v>
      </c>
      <c r="BU82" s="46" t="s">
        <v>1003</v>
      </c>
      <c r="BV82" s="46" t="s">
        <v>1004</v>
      </c>
      <c r="BW82" s="46" t="s">
        <v>987</v>
      </c>
      <c r="BX82" s="46" t="s">
        <v>1004</v>
      </c>
      <c r="BY82" s="46" t="s">
        <v>1005</v>
      </c>
      <c r="BZ82" s="46" t="s">
        <v>136</v>
      </c>
      <c r="CA82" s="46" t="s">
        <v>1004</v>
      </c>
      <c r="CB82" s="46" t="s">
        <v>1006</v>
      </c>
      <c r="CC82" s="46" t="s">
        <v>1007</v>
      </c>
      <c r="CD82" s="46" t="s">
        <v>136</v>
      </c>
      <c r="CE82" s="46" t="s">
        <v>136</v>
      </c>
      <c r="CF82" s="46" t="s">
        <v>1008</v>
      </c>
      <c r="CG82" s="47" t="s">
        <v>136</v>
      </c>
      <c r="CH82" s="62" t="str">
        <f>_xlfn.CONCAT("count=",COUNTIFS(M82:CG82,"&lt;&gt;no_info",M82:CG82,"&lt;&gt;NA",M82:CG82,"&lt;&gt;count*",M82:CG82,"&lt;&gt;ADD",M82:CG82,"&lt;&gt;blank_data",M82:CG82,"&lt;&gt;not_yet",M82:CG82,"&lt;&gt;not_informed"))</f>
        <v>count=42</v>
      </c>
      <c r="CI82" s="27" t="s">
        <v>1</v>
      </c>
    </row>
    <row r="83" spans="1:87">
      <c r="A83" s="60" t="s">
        <v>977</v>
      </c>
      <c r="B83" s="52" t="s">
        <v>310</v>
      </c>
      <c r="C83" s="50" t="s">
        <v>978</v>
      </c>
      <c r="D83" s="64" t="s">
        <v>127</v>
      </c>
      <c r="E83" s="734" t="s">
        <v>128</v>
      </c>
      <c r="F83" s="52" t="s">
        <v>129</v>
      </c>
      <c r="G83" s="52" t="s">
        <v>726</v>
      </c>
      <c r="H83" s="52" t="s">
        <v>129</v>
      </c>
      <c r="I83" s="52" t="s">
        <v>921</v>
      </c>
      <c r="J83" s="66" t="s">
        <v>922</v>
      </c>
      <c r="K83" s="90" t="s">
        <v>979</v>
      </c>
      <c r="L83" s="77" t="s">
        <v>980</v>
      </c>
      <c r="M83" s="77" t="s">
        <v>981</v>
      </c>
      <c r="N83" s="78" t="s">
        <v>1009</v>
      </c>
      <c r="O83" s="100" t="s">
        <v>136</v>
      </c>
      <c r="P83" s="52" t="s">
        <v>983</v>
      </c>
      <c r="Q83" s="49" t="s">
        <v>340</v>
      </c>
      <c r="R83" s="52" t="s">
        <v>1010</v>
      </c>
      <c r="S83" s="49" t="s">
        <v>1011</v>
      </c>
      <c r="T83" s="49" t="s">
        <v>136</v>
      </c>
      <c r="U83" s="49" t="s">
        <v>136</v>
      </c>
      <c r="V83" s="52" t="s">
        <v>986</v>
      </c>
      <c r="W83" s="52" t="s">
        <v>987</v>
      </c>
      <c r="X83" s="49" t="s">
        <v>136</v>
      </c>
      <c r="Y83" s="49" t="s">
        <v>136</v>
      </c>
      <c r="Z83" s="52" t="s">
        <v>1012</v>
      </c>
      <c r="AA83" s="52" t="s">
        <v>989</v>
      </c>
      <c r="AB83" s="49" t="s">
        <v>136</v>
      </c>
      <c r="AC83" s="49" t="s">
        <v>136</v>
      </c>
      <c r="AD83" s="49" t="s">
        <v>147</v>
      </c>
      <c r="AE83" s="49" t="s">
        <v>189</v>
      </c>
      <c r="AF83" s="49" t="s">
        <v>1013</v>
      </c>
      <c r="AG83" s="100" t="s">
        <v>1014</v>
      </c>
      <c r="AH83" s="59" t="s">
        <v>136</v>
      </c>
      <c r="AI83" s="49" t="s">
        <v>992</v>
      </c>
      <c r="AJ83" s="49" t="s">
        <v>136</v>
      </c>
      <c r="AK83" s="49" t="s">
        <v>993</v>
      </c>
      <c r="AL83" s="49" t="s">
        <v>994</v>
      </c>
      <c r="AM83" s="49" t="s">
        <v>995</v>
      </c>
      <c r="AN83" s="59" t="s">
        <v>136</v>
      </c>
      <c r="AO83" s="59" t="s">
        <v>136</v>
      </c>
      <c r="AP83" s="59" t="s">
        <v>136</v>
      </c>
      <c r="AQ83" s="49" t="s">
        <v>1015</v>
      </c>
      <c r="AR83" s="59" t="s">
        <v>136</v>
      </c>
      <c r="AS83" s="59" t="s">
        <v>136</v>
      </c>
      <c r="AT83" s="59" t="s">
        <v>136</v>
      </c>
      <c r="AU83" s="59" t="s">
        <v>136</v>
      </c>
      <c r="AV83" s="59" t="s">
        <v>136</v>
      </c>
      <c r="AW83" s="49" t="s">
        <v>989</v>
      </c>
      <c r="AX83" s="49" t="s">
        <v>989</v>
      </c>
      <c r="AY83" s="49" t="s">
        <v>997</v>
      </c>
      <c r="AZ83" s="49" t="s">
        <v>998</v>
      </c>
      <c r="BA83" s="49" t="s">
        <v>147</v>
      </c>
      <c r="BB83" s="49" t="s">
        <v>371</v>
      </c>
      <c r="BC83" s="59" t="s">
        <v>136</v>
      </c>
      <c r="BD83" s="59" t="s">
        <v>136</v>
      </c>
      <c r="BE83" s="59" t="s">
        <v>136</v>
      </c>
      <c r="BF83" s="59" t="s">
        <v>136</v>
      </c>
      <c r="BG83" s="59" t="s">
        <v>136</v>
      </c>
      <c r="BH83" s="49" t="s">
        <v>1016</v>
      </c>
      <c r="BI83" s="49" t="s">
        <v>161</v>
      </c>
      <c r="BJ83" s="49" t="s">
        <v>1000</v>
      </c>
      <c r="BK83" s="49" t="s">
        <v>163</v>
      </c>
      <c r="BL83" s="49" t="s">
        <v>1017</v>
      </c>
      <c r="BM83" s="49" t="s">
        <v>1018</v>
      </c>
      <c r="BN83" s="59" t="s">
        <v>136</v>
      </c>
      <c r="BO83" s="59" t="s">
        <v>136</v>
      </c>
      <c r="BP83" s="49" t="s">
        <v>979</v>
      </c>
      <c r="BQ83" s="96" t="s">
        <v>168</v>
      </c>
      <c r="BR83" s="59" t="s">
        <v>136</v>
      </c>
      <c r="BS83" s="59" t="s">
        <v>136</v>
      </c>
      <c r="BT83" s="59" t="s">
        <v>136</v>
      </c>
      <c r="BU83" s="49" t="s">
        <v>1003</v>
      </c>
      <c r="BV83" s="49" t="s">
        <v>1004</v>
      </c>
      <c r="BW83" s="49" t="s">
        <v>987</v>
      </c>
      <c r="BX83" s="49" t="s">
        <v>1004</v>
      </c>
      <c r="BY83" s="49" t="s">
        <v>1005</v>
      </c>
      <c r="BZ83" s="59" t="s">
        <v>136</v>
      </c>
      <c r="CA83" s="49" t="s">
        <v>1004</v>
      </c>
      <c r="CB83" s="49" t="s">
        <v>1006</v>
      </c>
      <c r="CC83" s="49" t="s">
        <v>1007</v>
      </c>
      <c r="CD83" s="59" t="s">
        <v>136</v>
      </c>
      <c r="CE83" s="59" t="s">
        <v>136</v>
      </c>
      <c r="CF83" s="49" t="s">
        <v>1008</v>
      </c>
      <c r="CG83" s="115" t="s">
        <v>136</v>
      </c>
      <c r="CH83" s="26" t="str">
        <f>_xlfn.CONCAT("count=",COUNTIFS(M83:CG83,"&lt;&gt;no_info",M83:CG83,"&lt;&gt;NA",M83:CG83,"&lt;&gt;count*",M83:CG83,"&lt;&gt;ADD",M83:CG83,"&lt;&gt;blank_data",M83:CG83,"&lt;&gt;not_yet",M83:CG83,"&lt;&gt;not_informed"))</f>
        <v>count=42</v>
      </c>
      <c r="CI83" s="27" t="s">
        <v>1</v>
      </c>
    </row>
    <row r="84" spans="1:87">
      <c r="A84" s="60" t="s">
        <v>977</v>
      </c>
      <c r="B84" s="52" t="s">
        <v>318</v>
      </c>
      <c r="C84" s="50" t="s">
        <v>978</v>
      </c>
      <c r="D84" s="64" t="s">
        <v>127</v>
      </c>
      <c r="E84" s="734" t="s">
        <v>128</v>
      </c>
      <c r="F84" s="52" t="s">
        <v>129</v>
      </c>
      <c r="G84" s="52" t="s">
        <v>726</v>
      </c>
      <c r="H84" s="52" t="s">
        <v>129</v>
      </c>
      <c r="I84" s="52" t="s">
        <v>921</v>
      </c>
      <c r="J84" s="66" t="s">
        <v>922</v>
      </c>
      <c r="K84" s="90" t="s">
        <v>979</v>
      </c>
      <c r="L84" s="77" t="s">
        <v>980</v>
      </c>
      <c r="M84" s="77" t="s">
        <v>981</v>
      </c>
      <c r="N84" s="78" t="s">
        <v>1019</v>
      </c>
      <c r="O84" s="100" t="s">
        <v>136</v>
      </c>
      <c r="P84" s="52" t="s">
        <v>983</v>
      </c>
      <c r="Q84" s="49" t="s">
        <v>340</v>
      </c>
      <c r="R84" s="52" t="s">
        <v>1020</v>
      </c>
      <c r="S84" s="49" t="s">
        <v>1021</v>
      </c>
      <c r="T84" s="49" t="s">
        <v>136</v>
      </c>
      <c r="U84" s="49" t="s">
        <v>136</v>
      </c>
      <c r="V84" s="52" t="s">
        <v>986</v>
      </c>
      <c r="W84" s="52" t="s">
        <v>987</v>
      </c>
      <c r="X84" s="49" t="s">
        <v>136</v>
      </c>
      <c r="Y84" s="49" t="s">
        <v>136</v>
      </c>
      <c r="Z84" s="52" t="s">
        <v>1022</v>
      </c>
      <c r="AA84" s="52" t="s">
        <v>989</v>
      </c>
      <c r="AB84" s="49" t="s">
        <v>136</v>
      </c>
      <c r="AC84" s="49" t="s">
        <v>136</v>
      </c>
      <c r="AD84" s="49" t="s">
        <v>147</v>
      </c>
      <c r="AE84" s="49" t="s">
        <v>148</v>
      </c>
      <c r="AF84" s="49" t="s">
        <v>1023</v>
      </c>
      <c r="AG84" s="100" t="s">
        <v>1024</v>
      </c>
      <c r="AH84" s="59" t="s">
        <v>136</v>
      </c>
      <c r="AI84" s="49" t="s">
        <v>992</v>
      </c>
      <c r="AJ84" s="49" t="s">
        <v>136</v>
      </c>
      <c r="AK84" s="49" t="s">
        <v>993</v>
      </c>
      <c r="AL84" s="49" t="s">
        <v>994</v>
      </c>
      <c r="AM84" s="49" t="s">
        <v>995</v>
      </c>
      <c r="AN84" s="59" t="s">
        <v>136</v>
      </c>
      <c r="AO84" s="59" t="s">
        <v>136</v>
      </c>
      <c r="AP84" s="59" t="s">
        <v>136</v>
      </c>
      <c r="AQ84" s="49" t="s">
        <v>1025</v>
      </c>
      <c r="AR84" s="59" t="s">
        <v>136</v>
      </c>
      <c r="AS84" s="59" t="s">
        <v>136</v>
      </c>
      <c r="AT84" s="59" t="s">
        <v>136</v>
      </c>
      <c r="AU84" s="59" t="s">
        <v>136</v>
      </c>
      <c r="AV84" s="59" t="s">
        <v>136</v>
      </c>
      <c r="AW84" s="49" t="s">
        <v>989</v>
      </c>
      <c r="AX84" s="49" t="s">
        <v>989</v>
      </c>
      <c r="AY84" s="49" t="s">
        <v>997</v>
      </c>
      <c r="AZ84" s="49" t="s">
        <v>998</v>
      </c>
      <c r="BA84" s="49" t="s">
        <v>147</v>
      </c>
      <c r="BB84" s="49" t="s">
        <v>371</v>
      </c>
      <c r="BC84" s="59" t="s">
        <v>136</v>
      </c>
      <c r="BD84" s="59" t="s">
        <v>136</v>
      </c>
      <c r="BE84" s="59" t="s">
        <v>136</v>
      </c>
      <c r="BF84" s="59" t="s">
        <v>136</v>
      </c>
      <c r="BG84" s="59" t="s">
        <v>136</v>
      </c>
      <c r="BH84" s="49" t="s">
        <v>1026</v>
      </c>
      <c r="BI84" s="49" t="s">
        <v>161</v>
      </c>
      <c r="BJ84" s="49" t="s">
        <v>1000</v>
      </c>
      <c r="BK84" s="49" t="s">
        <v>163</v>
      </c>
      <c r="BL84" s="49" t="s">
        <v>1027</v>
      </c>
      <c r="BM84" s="49" t="s">
        <v>1028</v>
      </c>
      <c r="BN84" s="59" t="s">
        <v>136</v>
      </c>
      <c r="BO84" s="59" t="s">
        <v>136</v>
      </c>
      <c r="BP84" s="49" t="s">
        <v>979</v>
      </c>
      <c r="BQ84" s="96" t="s">
        <v>168</v>
      </c>
      <c r="BR84" s="59" t="s">
        <v>136</v>
      </c>
      <c r="BS84" s="59" t="s">
        <v>136</v>
      </c>
      <c r="BT84" s="59" t="s">
        <v>136</v>
      </c>
      <c r="BU84" s="49" t="s">
        <v>1003</v>
      </c>
      <c r="BV84" s="49" t="s">
        <v>1004</v>
      </c>
      <c r="BW84" s="49" t="s">
        <v>987</v>
      </c>
      <c r="BX84" s="49" t="s">
        <v>1004</v>
      </c>
      <c r="BY84" s="49" t="s">
        <v>1005</v>
      </c>
      <c r="BZ84" s="59" t="s">
        <v>136</v>
      </c>
      <c r="CA84" s="49" t="s">
        <v>1004</v>
      </c>
      <c r="CB84" s="49" t="s">
        <v>1006</v>
      </c>
      <c r="CC84" s="49" t="s">
        <v>1007</v>
      </c>
      <c r="CD84" s="59" t="s">
        <v>136</v>
      </c>
      <c r="CE84" s="59" t="s">
        <v>136</v>
      </c>
      <c r="CF84" s="49" t="s">
        <v>1008</v>
      </c>
      <c r="CG84" s="115" t="s">
        <v>136</v>
      </c>
      <c r="CH84" s="26" t="str">
        <f>_xlfn.CONCAT("count=",COUNTIFS(M84:CG84,"&lt;&gt;no_info",M84:CG84,"&lt;&gt;NA",M84:CG84,"&lt;&gt;count*",M84:CG84,"&lt;&gt;ADD",M84:CG84,"&lt;&gt;blank_data",M84:CG84,"&lt;&gt;not_yet",M84:CG84,"&lt;&gt;not_informed"))</f>
        <v>count=42</v>
      </c>
      <c r="CI84" s="27" t="s">
        <v>1</v>
      </c>
    </row>
    <row r="85" spans="1:87">
      <c r="A85" s="60" t="s">
        <v>977</v>
      </c>
      <c r="B85" s="52" t="s">
        <v>327</v>
      </c>
      <c r="C85" s="50" t="s">
        <v>978</v>
      </c>
      <c r="D85" s="64" t="s">
        <v>127</v>
      </c>
      <c r="E85" s="734" t="s">
        <v>128</v>
      </c>
      <c r="F85" s="52" t="s">
        <v>129</v>
      </c>
      <c r="G85" s="52" t="s">
        <v>726</v>
      </c>
      <c r="H85" s="52" t="s">
        <v>129</v>
      </c>
      <c r="I85" s="52" t="s">
        <v>921</v>
      </c>
      <c r="J85" s="66" t="s">
        <v>922</v>
      </c>
      <c r="K85" s="90" t="s">
        <v>979</v>
      </c>
      <c r="L85" s="77" t="s">
        <v>980</v>
      </c>
      <c r="M85" s="77" t="s">
        <v>981</v>
      </c>
      <c r="N85" s="78" t="s">
        <v>1029</v>
      </c>
      <c r="O85" s="49" t="s">
        <v>136</v>
      </c>
      <c r="P85" s="52" t="s">
        <v>983</v>
      </c>
      <c r="Q85" s="49" t="s">
        <v>340</v>
      </c>
      <c r="R85" s="52" t="s">
        <v>1030</v>
      </c>
      <c r="S85" s="49" t="s">
        <v>1031</v>
      </c>
      <c r="T85" s="49" t="s">
        <v>136</v>
      </c>
      <c r="U85" s="49" t="s">
        <v>136</v>
      </c>
      <c r="V85" s="52" t="s">
        <v>986</v>
      </c>
      <c r="W85" s="52" t="s">
        <v>987</v>
      </c>
      <c r="X85" s="49" t="s">
        <v>136</v>
      </c>
      <c r="Y85" s="49" t="s">
        <v>136</v>
      </c>
      <c r="Z85" s="52" t="s">
        <v>1032</v>
      </c>
      <c r="AA85" s="52" t="s">
        <v>989</v>
      </c>
      <c r="AB85" s="49" t="s">
        <v>136</v>
      </c>
      <c r="AC85" s="49" t="s">
        <v>136</v>
      </c>
      <c r="AD85" s="49" t="s">
        <v>147</v>
      </c>
      <c r="AE85" s="49" t="s">
        <v>189</v>
      </c>
      <c r="AF85" s="49" t="s">
        <v>1033</v>
      </c>
      <c r="AG85" s="100" t="s">
        <v>1034</v>
      </c>
      <c r="AH85" s="59" t="s">
        <v>136</v>
      </c>
      <c r="AI85" s="49" t="s">
        <v>992</v>
      </c>
      <c r="AJ85" s="49" t="s">
        <v>136</v>
      </c>
      <c r="AK85" s="49" t="s">
        <v>993</v>
      </c>
      <c r="AL85" s="49" t="s">
        <v>994</v>
      </c>
      <c r="AM85" s="49" t="s">
        <v>995</v>
      </c>
      <c r="AN85" s="59" t="s">
        <v>136</v>
      </c>
      <c r="AO85" s="59" t="s">
        <v>136</v>
      </c>
      <c r="AP85" s="59" t="s">
        <v>136</v>
      </c>
      <c r="AQ85" s="49" t="s">
        <v>1035</v>
      </c>
      <c r="AR85" s="59" t="s">
        <v>136</v>
      </c>
      <c r="AS85" s="59" t="s">
        <v>136</v>
      </c>
      <c r="AT85" s="59" t="s">
        <v>136</v>
      </c>
      <c r="AU85" s="59" t="s">
        <v>136</v>
      </c>
      <c r="AV85" s="59" t="s">
        <v>136</v>
      </c>
      <c r="AW85" s="49" t="s">
        <v>989</v>
      </c>
      <c r="AX85" s="49" t="s">
        <v>989</v>
      </c>
      <c r="AY85" s="49" t="s">
        <v>997</v>
      </c>
      <c r="AZ85" s="49" t="s">
        <v>998</v>
      </c>
      <c r="BA85" s="49" t="s">
        <v>147</v>
      </c>
      <c r="BB85" s="49" t="s">
        <v>371</v>
      </c>
      <c r="BC85" s="59" t="s">
        <v>136</v>
      </c>
      <c r="BD85" s="59" t="s">
        <v>136</v>
      </c>
      <c r="BE85" s="59" t="s">
        <v>136</v>
      </c>
      <c r="BF85" s="59" t="s">
        <v>136</v>
      </c>
      <c r="BG85" s="59" t="s">
        <v>136</v>
      </c>
      <c r="BH85" s="49" t="s">
        <v>1036</v>
      </c>
      <c r="BI85" s="49" t="s">
        <v>161</v>
      </c>
      <c r="BJ85" s="49" t="s">
        <v>1000</v>
      </c>
      <c r="BK85" s="49" t="s">
        <v>163</v>
      </c>
      <c r="BL85" s="49" t="s">
        <v>1037</v>
      </c>
      <c r="BM85" s="49" t="s">
        <v>1038</v>
      </c>
      <c r="BN85" s="59" t="s">
        <v>136</v>
      </c>
      <c r="BO85" s="59" t="s">
        <v>136</v>
      </c>
      <c r="BP85" s="49" t="s">
        <v>979</v>
      </c>
      <c r="BQ85" s="96" t="s">
        <v>168</v>
      </c>
      <c r="BR85" s="59" t="s">
        <v>136</v>
      </c>
      <c r="BS85" s="59" t="s">
        <v>136</v>
      </c>
      <c r="BT85" s="59" t="s">
        <v>136</v>
      </c>
      <c r="BU85" s="49" t="s">
        <v>1003</v>
      </c>
      <c r="BV85" s="49" t="s">
        <v>1004</v>
      </c>
      <c r="BW85" s="49" t="s">
        <v>987</v>
      </c>
      <c r="BX85" s="49" t="s">
        <v>1004</v>
      </c>
      <c r="BY85" s="49" t="s">
        <v>1005</v>
      </c>
      <c r="BZ85" s="49" t="s">
        <v>136</v>
      </c>
      <c r="CA85" s="49" t="s">
        <v>1004</v>
      </c>
      <c r="CB85" s="49" t="s">
        <v>1006</v>
      </c>
      <c r="CC85" s="49" t="s">
        <v>1007</v>
      </c>
      <c r="CD85" s="59" t="s">
        <v>136</v>
      </c>
      <c r="CE85" s="59" t="s">
        <v>136</v>
      </c>
      <c r="CF85" s="49" t="s">
        <v>1008</v>
      </c>
      <c r="CG85" s="115" t="s">
        <v>136</v>
      </c>
      <c r="CH85" s="26" t="str">
        <f>_xlfn.CONCAT("count=",COUNTIFS(M85:CG85,"&lt;&gt;no_info",M85:CG85,"&lt;&gt;NA",M85:CG85,"&lt;&gt;count*",M85:CG85,"&lt;&gt;ADD",M85:CG85,"&lt;&gt;blank_data",M85:CG85,"&lt;&gt;not_yet",M85:CG85,"&lt;&gt;not_informed"))</f>
        <v>count=42</v>
      </c>
      <c r="CI85" s="27" t="s">
        <v>1</v>
      </c>
    </row>
    <row r="86" spans="1:87">
      <c r="A86" s="76" t="s">
        <v>977</v>
      </c>
      <c r="B86" s="71" t="s">
        <v>129</v>
      </c>
      <c r="C86" s="50" t="s">
        <v>978</v>
      </c>
      <c r="D86" s="79" t="s">
        <v>127</v>
      </c>
      <c r="E86" s="736" t="s">
        <v>128</v>
      </c>
      <c r="F86" s="71" t="s">
        <v>129</v>
      </c>
      <c r="G86" s="71" t="s">
        <v>726</v>
      </c>
      <c r="H86" s="71" t="s">
        <v>129</v>
      </c>
      <c r="I86" s="71" t="s">
        <v>921</v>
      </c>
      <c r="J86" s="81" t="s">
        <v>922</v>
      </c>
      <c r="K86" s="94" t="s">
        <v>979</v>
      </c>
      <c r="L86" s="74" t="str">
        <f t="shared" ref="L86:AQ86" si="47">_xlfn.CONCAT("count=",COUNTIFS(L82:L85,"&lt;&gt;no_info",L82:L85,"&lt;&gt;NA",L82:L85,"&lt;&gt;count*",L82:L85,"&lt;&gt;ADD",L82:L85,"&lt;&gt;blank_data",L82:L85,"&lt;&gt;not_yet",L82:L85,"&lt;&gt;not_informed"))</f>
        <v>count=4</v>
      </c>
      <c r="M86" s="74" t="str">
        <f t="shared" si="47"/>
        <v>count=4</v>
      </c>
      <c r="N86" s="75" t="str">
        <f t="shared" si="47"/>
        <v>count=4</v>
      </c>
      <c r="O86" s="69" t="str">
        <f t="shared" si="47"/>
        <v>count=0</v>
      </c>
      <c r="P86" s="69" t="str">
        <f t="shared" si="47"/>
        <v>count=4</v>
      </c>
      <c r="Q86" s="69" t="str">
        <f t="shared" si="47"/>
        <v>count=4</v>
      </c>
      <c r="R86" s="69" t="str">
        <f t="shared" si="47"/>
        <v>count=4</v>
      </c>
      <c r="S86" s="69" t="str">
        <f t="shared" si="47"/>
        <v>count=4</v>
      </c>
      <c r="T86" s="69" t="str">
        <f t="shared" si="47"/>
        <v>count=0</v>
      </c>
      <c r="U86" s="69" t="str">
        <f t="shared" si="47"/>
        <v>count=0</v>
      </c>
      <c r="V86" s="69" t="str">
        <f t="shared" si="47"/>
        <v>count=4</v>
      </c>
      <c r="W86" s="69" t="str">
        <f t="shared" si="47"/>
        <v>count=4</v>
      </c>
      <c r="X86" s="69" t="str">
        <f t="shared" si="47"/>
        <v>count=0</v>
      </c>
      <c r="Y86" s="69" t="str">
        <f t="shared" si="47"/>
        <v>count=0</v>
      </c>
      <c r="Z86" s="69" t="str">
        <f t="shared" si="47"/>
        <v>count=4</v>
      </c>
      <c r="AA86" s="69" t="str">
        <f t="shared" si="47"/>
        <v>count=4</v>
      </c>
      <c r="AB86" s="69" t="str">
        <f t="shared" si="47"/>
        <v>count=0</v>
      </c>
      <c r="AC86" s="69" t="str">
        <f t="shared" si="47"/>
        <v>count=0</v>
      </c>
      <c r="AD86" s="69" t="str">
        <f t="shared" si="47"/>
        <v>count=4</v>
      </c>
      <c r="AE86" s="69" t="str">
        <f t="shared" si="47"/>
        <v>count=4</v>
      </c>
      <c r="AF86" s="69" t="str">
        <f t="shared" si="47"/>
        <v>count=4</v>
      </c>
      <c r="AG86" s="69" t="str">
        <f t="shared" si="47"/>
        <v>count=4</v>
      </c>
      <c r="AH86" s="69" t="str">
        <f t="shared" si="47"/>
        <v>count=0</v>
      </c>
      <c r="AI86" s="69" t="str">
        <f t="shared" si="47"/>
        <v>count=4</v>
      </c>
      <c r="AJ86" s="69" t="str">
        <f t="shared" si="47"/>
        <v>count=0</v>
      </c>
      <c r="AK86" s="69" t="str">
        <f t="shared" si="47"/>
        <v>count=4</v>
      </c>
      <c r="AL86" s="69" t="str">
        <f t="shared" si="47"/>
        <v>count=4</v>
      </c>
      <c r="AM86" s="69" t="str">
        <f t="shared" si="47"/>
        <v>count=4</v>
      </c>
      <c r="AN86" s="69" t="str">
        <f t="shared" si="47"/>
        <v>count=0</v>
      </c>
      <c r="AO86" s="69" t="str">
        <f t="shared" si="47"/>
        <v>count=0</v>
      </c>
      <c r="AP86" s="69" t="str">
        <f t="shared" si="47"/>
        <v>count=0</v>
      </c>
      <c r="AQ86" s="69" t="str">
        <f t="shared" si="47"/>
        <v>count=4</v>
      </c>
      <c r="AR86" s="69" t="str">
        <f t="shared" ref="AR86:BW86" si="48">_xlfn.CONCAT("count=",COUNTIFS(AR82:AR85,"&lt;&gt;no_info",AR82:AR85,"&lt;&gt;NA",AR82:AR85,"&lt;&gt;count*",AR82:AR85,"&lt;&gt;ADD",AR82:AR85,"&lt;&gt;blank_data",AR82:AR85,"&lt;&gt;not_yet",AR82:AR85,"&lt;&gt;not_informed"))</f>
        <v>count=0</v>
      </c>
      <c r="AS86" s="69" t="str">
        <f t="shared" si="48"/>
        <v>count=0</v>
      </c>
      <c r="AT86" s="69" t="str">
        <f t="shared" si="48"/>
        <v>count=0</v>
      </c>
      <c r="AU86" s="69" t="str">
        <f t="shared" si="48"/>
        <v>count=0</v>
      </c>
      <c r="AV86" s="69" t="str">
        <f t="shared" si="48"/>
        <v>count=0</v>
      </c>
      <c r="AW86" s="69" t="str">
        <f t="shared" si="48"/>
        <v>count=4</v>
      </c>
      <c r="AX86" s="69" t="str">
        <f t="shared" si="48"/>
        <v>count=4</v>
      </c>
      <c r="AY86" s="69" t="str">
        <f t="shared" si="48"/>
        <v>count=4</v>
      </c>
      <c r="AZ86" s="69" t="str">
        <f t="shared" si="48"/>
        <v>count=4</v>
      </c>
      <c r="BA86" s="69" t="str">
        <f t="shared" si="48"/>
        <v>count=4</v>
      </c>
      <c r="BB86" s="69" t="str">
        <f t="shared" si="48"/>
        <v>count=4</v>
      </c>
      <c r="BC86" s="69" t="str">
        <f t="shared" si="48"/>
        <v>count=0</v>
      </c>
      <c r="BD86" s="69" t="str">
        <f t="shared" si="48"/>
        <v>count=0</v>
      </c>
      <c r="BE86" s="69" t="str">
        <f t="shared" si="48"/>
        <v>count=0</v>
      </c>
      <c r="BF86" s="69" t="str">
        <f t="shared" si="48"/>
        <v>count=0</v>
      </c>
      <c r="BG86" s="69" t="str">
        <f t="shared" si="48"/>
        <v>count=0</v>
      </c>
      <c r="BH86" s="69" t="str">
        <f t="shared" si="48"/>
        <v>count=4</v>
      </c>
      <c r="BI86" s="69" t="str">
        <f t="shared" si="48"/>
        <v>count=4</v>
      </c>
      <c r="BJ86" s="69" t="str">
        <f t="shared" si="48"/>
        <v>count=4</v>
      </c>
      <c r="BK86" s="69" t="str">
        <f t="shared" si="48"/>
        <v>count=4</v>
      </c>
      <c r="BL86" s="69" t="str">
        <f t="shared" si="48"/>
        <v>count=4</v>
      </c>
      <c r="BM86" s="69" t="str">
        <f t="shared" si="48"/>
        <v>count=4</v>
      </c>
      <c r="BN86" s="69" t="str">
        <f t="shared" si="48"/>
        <v>count=0</v>
      </c>
      <c r="BO86" s="69" t="str">
        <f t="shared" si="48"/>
        <v>count=0</v>
      </c>
      <c r="BP86" s="69" t="str">
        <f t="shared" si="48"/>
        <v>count=4</v>
      </c>
      <c r="BQ86" s="69" t="str">
        <f t="shared" si="48"/>
        <v>count=4</v>
      </c>
      <c r="BR86" s="69" t="str">
        <f t="shared" si="48"/>
        <v>count=0</v>
      </c>
      <c r="BS86" s="69" t="str">
        <f t="shared" si="48"/>
        <v>count=0</v>
      </c>
      <c r="BT86" s="69" t="str">
        <f t="shared" si="48"/>
        <v>count=0</v>
      </c>
      <c r="BU86" s="69" t="str">
        <f t="shared" si="48"/>
        <v>count=4</v>
      </c>
      <c r="BV86" s="69" t="str">
        <f t="shared" si="48"/>
        <v>count=4</v>
      </c>
      <c r="BW86" s="69" t="str">
        <f t="shared" si="48"/>
        <v>count=4</v>
      </c>
      <c r="BX86" s="69" t="str">
        <f t="shared" ref="BX86:DC86" si="49">_xlfn.CONCAT("count=",COUNTIFS(BX82:BX85,"&lt;&gt;no_info",BX82:BX85,"&lt;&gt;NA",BX82:BX85,"&lt;&gt;count*",BX82:BX85,"&lt;&gt;ADD",BX82:BX85,"&lt;&gt;blank_data",BX82:BX85,"&lt;&gt;not_yet",BX82:BX85,"&lt;&gt;not_informed"))</f>
        <v>count=4</v>
      </c>
      <c r="BY86" s="69" t="str">
        <f t="shared" si="49"/>
        <v>count=4</v>
      </c>
      <c r="BZ86" s="69" t="str">
        <f t="shared" si="49"/>
        <v>count=0</v>
      </c>
      <c r="CA86" s="69" t="str">
        <f t="shared" si="49"/>
        <v>count=4</v>
      </c>
      <c r="CB86" s="69" t="str">
        <f t="shared" si="49"/>
        <v>count=4</v>
      </c>
      <c r="CC86" s="69" t="str">
        <f t="shared" si="49"/>
        <v>count=4</v>
      </c>
      <c r="CD86" s="69" t="str">
        <f t="shared" si="49"/>
        <v>count=0</v>
      </c>
      <c r="CE86" s="69" t="str">
        <f t="shared" si="49"/>
        <v>count=0</v>
      </c>
      <c r="CF86" s="69" t="str">
        <f t="shared" si="49"/>
        <v>count=4</v>
      </c>
      <c r="CG86" s="76" t="str">
        <f t="shared" si="49"/>
        <v>count=0</v>
      </c>
      <c r="CH86" s="75" t="s">
        <v>129</v>
      </c>
      <c r="CI86" s="27" t="s">
        <v>1</v>
      </c>
    </row>
    <row r="87" spans="1:87">
      <c r="A87" s="47" t="s">
        <v>1039</v>
      </c>
      <c r="B87" s="37" t="s">
        <v>1040</v>
      </c>
      <c r="C87" s="38" t="s">
        <v>1041</v>
      </c>
      <c r="D87" s="39" t="s">
        <v>127</v>
      </c>
      <c r="E87" s="732" t="s">
        <v>1042</v>
      </c>
      <c r="F87" s="37" t="s">
        <v>129</v>
      </c>
      <c r="G87" s="37" t="s">
        <v>1043</v>
      </c>
      <c r="H87" s="37" t="s">
        <v>129</v>
      </c>
      <c r="I87" s="37" t="s">
        <v>1044</v>
      </c>
      <c r="J87" s="41" t="s">
        <v>1045</v>
      </c>
      <c r="K87" s="87" t="s">
        <v>1046</v>
      </c>
      <c r="L87" s="117" t="s">
        <v>980</v>
      </c>
      <c r="M87" s="117" t="s">
        <v>1047</v>
      </c>
      <c r="N87" s="83" t="s">
        <v>1048</v>
      </c>
      <c r="O87" s="46" t="s">
        <v>136</v>
      </c>
      <c r="P87" s="46" t="s">
        <v>136</v>
      </c>
      <c r="Q87" s="37" t="s">
        <v>340</v>
      </c>
      <c r="R87" s="46" t="s">
        <v>1049</v>
      </c>
      <c r="S87" s="46" t="s">
        <v>1050</v>
      </c>
      <c r="T87" s="46" t="s">
        <v>136</v>
      </c>
      <c r="U87" s="46" t="s">
        <v>136</v>
      </c>
      <c r="V87" s="37" t="s">
        <v>1051</v>
      </c>
      <c r="W87" s="37" t="s">
        <v>1052</v>
      </c>
      <c r="X87" s="37" t="s">
        <v>142</v>
      </c>
      <c r="Y87" s="46" t="s">
        <v>136</v>
      </c>
      <c r="Z87" s="46" t="s">
        <v>1053</v>
      </c>
      <c r="AA87" s="46" t="s">
        <v>440</v>
      </c>
      <c r="AB87" s="46" t="s">
        <v>136</v>
      </c>
      <c r="AC87" s="46" t="s">
        <v>347</v>
      </c>
      <c r="AD87" s="46" t="s">
        <v>147</v>
      </c>
      <c r="AE87" s="46" t="s">
        <v>148</v>
      </c>
      <c r="AF87" s="46" t="s">
        <v>261</v>
      </c>
      <c r="AG87" s="46" t="s">
        <v>223</v>
      </c>
      <c r="AH87" s="46" t="s">
        <v>136</v>
      </c>
      <c r="AI87" s="46" t="s">
        <v>136</v>
      </c>
      <c r="AJ87" s="46" t="s">
        <v>136</v>
      </c>
      <c r="AK87" s="46" t="s">
        <v>136</v>
      </c>
      <c r="AL87" s="46" t="s">
        <v>136</v>
      </c>
      <c r="AM87" s="46" t="s">
        <v>136</v>
      </c>
      <c r="AN87" s="46" t="s">
        <v>136</v>
      </c>
      <c r="AO87" s="46" t="s">
        <v>136</v>
      </c>
      <c r="AP87" s="46" t="s">
        <v>136</v>
      </c>
      <c r="AQ87" s="46" t="s">
        <v>1054</v>
      </c>
      <c r="AR87" s="46" t="s">
        <v>296</v>
      </c>
      <c r="AS87" s="46" t="s">
        <v>296</v>
      </c>
      <c r="AT87" s="46" t="s">
        <v>297</v>
      </c>
      <c r="AU87" s="46" t="s">
        <v>136</v>
      </c>
      <c r="AV87" s="46" t="s">
        <v>136</v>
      </c>
      <c r="AW87" s="46" t="s">
        <v>136</v>
      </c>
      <c r="AX87" s="46" t="s">
        <v>136</v>
      </c>
      <c r="AY87" s="46" t="s">
        <v>136</v>
      </c>
      <c r="AZ87" s="46" t="s">
        <v>136</v>
      </c>
      <c r="BA87" s="46" t="s">
        <v>136</v>
      </c>
      <c r="BB87" s="46" t="s">
        <v>450</v>
      </c>
      <c r="BC87" s="46" t="s">
        <v>136</v>
      </c>
      <c r="BD87" s="46" t="s">
        <v>1055</v>
      </c>
      <c r="BE87" s="46" t="s">
        <v>1056</v>
      </c>
      <c r="BF87" s="46" t="s">
        <v>136</v>
      </c>
      <c r="BG87" s="46" t="s">
        <v>136</v>
      </c>
      <c r="BH87" s="46" t="s">
        <v>1057</v>
      </c>
      <c r="BI87" s="46" t="s">
        <v>357</v>
      </c>
      <c r="BJ87" s="46" t="s">
        <v>214</v>
      </c>
      <c r="BK87" s="46" t="s">
        <v>163</v>
      </c>
      <c r="BL87" s="46" t="s">
        <v>1058</v>
      </c>
      <c r="BM87" s="46" t="s">
        <v>1059</v>
      </c>
      <c r="BN87" s="46" t="s">
        <v>136</v>
      </c>
      <c r="BO87" s="46" t="s">
        <v>136</v>
      </c>
      <c r="BP87" s="46" t="s">
        <v>1046</v>
      </c>
      <c r="BQ87" s="46" t="s">
        <v>168</v>
      </c>
      <c r="BR87" s="46" t="s">
        <v>136</v>
      </c>
      <c r="BS87" s="46" t="s">
        <v>136</v>
      </c>
      <c r="BT87" s="46" t="s">
        <v>136</v>
      </c>
      <c r="BU87" s="46" t="s">
        <v>1060</v>
      </c>
      <c r="BV87" s="46" t="s">
        <v>1061</v>
      </c>
      <c r="BW87" s="46" t="s">
        <v>1046</v>
      </c>
      <c r="BX87" s="46" t="s">
        <v>136</v>
      </c>
      <c r="BY87" s="46" t="s">
        <v>136</v>
      </c>
      <c r="BZ87" s="46" t="s">
        <v>136</v>
      </c>
      <c r="CA87" s="46" t="s">
        <v>136</v>
      </c>
      <c r="CB87" s="46" t="s">
        <v>1062</v>
      </c>
      <c r="CC87" s="46" t="s">
        <v>136</v>
      </c>
      <c r="CD87" s="46" t="s">
        <v>1063</v>
      </c>
      <c r="CE87" s="46" t="s">
        <v>136</v>
      </c>
      <c r="CF87" s="46" t="s">
        <v>136</v>
      </c>
      <c r="CG87" s="47" t="s">
        <v>1064</v>
      </c>
      <c r="CH87" s="62" t="str">
        <f t="shared" ref="CH87:CH106" si="50">_xlfn.CONCAT("count=",COUNTIFS(M87:CG87,"&lt;&gt;no_info",M87:CG87,"&lt;&gt;NA",M87:CG87,"&lt;&gt;count*",M87:CG87,"&lt;&gt;ADD",M87:CG87,"&lt;&gt;blank_data",M87:CG87,"&lt;&gt;not_yet",M87:CG87,"&lt;&gt;not_informed"))</f>
        <v>count=36</v>
      </c>
      <c r="CI87" s="27" t="s">
        <v>1</v>
      </c>
    </row>
    <row r="88" spans="1:87">
      <c r="A88" s="60" t="s">
        <v>1039</v>
      </c>
      <c r="B88" s="52" t="s">
        <v>1065</v>
      </c>
      <c r="C88" s="50" t="s">
        <v>1041</v>
      </c>
      <c r="D88" s="64" t="s">
        <v>127</v>
      </c>
      <c r="E88" s="734" t="s">
        <v>1042</v>
      </c>
      <c r="F88" s="52" t="s">
        <v>129</v>
      </c>
      <c r="G88" s="52" t="s">
        <v>1043</v>
      </c>
      <c r="H88" s="52" t="s">
        <v>129</v>
      </c>
      <c r="I88" s="52" t="s">
        <v>1044</v>
      </c>
      <c r="J88" s="66" t="s">
        <v>1045</v>
      </c>
      <c r="K88" s="90" t="s">
        <v>1046</v>
      </c>
      <c r="L88" s="77" t="s">
        <v>980</v>
      </c>
      <c r="M88" s="77" t="s">
        <v>1047</v>
      </c>
      <c r="N88" s="78" t="s">
        <v>1066</v>
      </c>
      <c r="O88" s="49" t="s">
        <v>136</v>
      </c>
      <c r="P88" s="49" t="s">
        <v>136</v>
      </c>
      <c r="Q88" s="52" t="s">
        <v>340</v>
      </c>
      <c r="R88" s="49" t="s">
        <v>1067</v>
      </c>
      <c r="S88" s="49" t="s">
        <v>1068</v>
      </c>
      <c r="T88" s="49" t="s">
        <v>136</v>
      </c>
      <c r="U88" s="49" t="s">
        <v>136</v>
      </c>
      <c r="V88" s="63" t="s">
        <v>1069</v>
      </c>
      <c r="W88" s="52" t="s">
        <v>1052</v>
      </c>
      <c r="X88" s="52" t="s">
        <v>142</v>
      </c>
      <c r="Y88" s="49" t="s">
        <v>136</v>
      </c>
      <c r="Z88" s="49" t="s">
        <v>1070</v>
      </c>
      <c r="AA88" s="49" t="s">
        <v>440</v>
      </c>
      <c r="AB88" s="49" t="s">
        <v>136</v>
      </c>
      <c r="AC88" s="49" t="s">
        <v>347</v>
      </c>
      <c r="AD88" s="49" t="s">
        <v>147</v>
      </c>
      <c r="AE88" s="49" t="s">
        <v>189</v>
      </c>
      <c r="AF88" s="49" t="s">
        <v>190</v>
      </c>
      <c r="AG88" s="49" t="s">
        <v>243</v>
      </c>
      <c r="AH88" s="49" t="s">
        <v>136</v>
      </c>
      <c r="AI88" s="49" t="s">
        <v>136</v>
      </c>
      <c r="AJ88" s="49" t="s">
        <v>136</v>
      </c>
      <c r="AK88" s="49" t="s">
        <v>136</v>
      </c>
      <c r="AL88" s="49" t="s">
        <v>136</v>
      </c>
      <c r="AM88" s="49" t="s">
        <v>136</v>
      </c>
      <c r="AN88" s="49" t="s">
        <v>136</v>
      </c>
      <c r="AO88" s="49" t="s">
        <v>136</v>
      </c>
      <c r="AP88" s="49" t="s">
        <v>136</v>
      </c>
      <c r="AQ88" s="49" t="s">
        <v>1071</v>
      </c>
      <c r="AR88" s="49" t="s">
        <v>296</v>
      </c>
      <c r="AS88" s="49" t="s">
        <v>296</v>
      </c>
      <c r="AT88" s="49" t="s">
        <v>297</v>
      </c>
      <c r="AU88" s="49" t="s">
        <v>136</v>
      </c>
      <c r="AV88" s="49" t="s">
        <v>136</v>
      </c>
      <c r="AW88" s="49" t="s">
        <v>136</v>
      </c>
      <c r="AX88" s="49" t="s">
        <v>136</v>
      </c>
      <c r="AY88" s="49" t="s">
        <v>136</v>
      </c>
      <c r="AZ88" s="49" t="s">
        <v>136</v>
      </c>
      <c r="BA88" s="49" t="s">
        <v>136</v>
      </c>
      <c r="BB88" s="49" t="s">
        <v>1072</v>
      </c>
      <c r="BC88" s="49" t="s">
        <v>136</v>
      </c>
      <c r="BD88" s="49" t="s">
        <v>1055</v>
      </c>
      <c r="BE88" s="49" t="s">
        <v>1056</v>
      </c>
      <c r="BF88" s="49" t="s">
        <v>136</v>
      </c>
      <c r="BG88" s="49" t="s">
        <v>136</v>
      </c>
      <c r="BH88" s="49" t="s">
        <v>1073</v>
      </c>
      <c r="BI88" s="49" t="s">
        <v>357</v>
      </c>
      <c r="BJ88" s="49" t="s">
        <v>214</v>
      </c>
      <c r="BK88" s="49" t="s">
        <v>163</v>
      </c>
      <c r="BL88" s="49" t="s">
        <v>1074</v>
      </c>
      <c r="BM88" s="49" t="s">
        <v>1075</v>
      </c>
      <c r="BN88" s="49" t="s">
        <v>136</v>
      </c>
      <c r="BO88" s="49" t="s">
        <v>136</v>
      </c>
      <c r="BP88" s="49" t="s">
        <v>1046</v>
      </c>
      <c r="BQ88" s="49" t="s">
        <v>168</v>
      </c>
      <c r="BR88" s="49" t="s">
        <v>136</v>
      </c>
      <c r="BS88" s="49" t="s">
        <v>136</v>
      </c>
      <c r="BT88" s="49" t="s">
        <v>136</v>
      </c>
      <c r="BU88" s="49" t="s">
        <v>1076</v>
      </c>
      <c r="BV88" s="49" t="s">
        <v>1061</v>
      </c>
      <c r="BW88" s="49" t="s">
        <v>1046</v>
      </c>
      <c r="BX88" s="49" t="s">
        <v>136</v>
      </c>
      <c r="BY88" s="49" t="s">
        <v>136</v>
      </c>
      <c r="BZ88" s="49" t="s">
        <v>136</v>
      </c>
      <c r="CA88" s="49" t="s">
        <v>136</v>
      </c>
      <c r="CB88" s="49" t="s">
        <v>1077</v>
      </c>
      <c r="CC88" s="49" t="s">
        <v>136</v>
      </c>
      <c r="CD88" s="49" t="s">
        <v>1063</v>
      </c>
      <c r="CE88" s="59" t="s">
        <v>136</v>
      </c>
      <c r="CF88" s="49" t="s">
        <v>136</v>
      </c>
      <c r="CG88" s="60" t="s">
        <v>1064</v>
      </c>
      <c r="CH88" s="26" t="str">
        <f t="shared" si="50"/>
        <v>count=36</v>
      </c>
      <c r="CI88" s="27" t="s">
        <v>1</v>
      </c>
    </row>
    <row r="89" spans="1:87">
      <c r="A89" s="60" t="s">
        <v>1039</v>
      </c>
      <c r="B89" s="52" t="s">
        <v>1078</v>
      </c>
      <c r="C89" s="50" t="s">
        <v>1041</v>
      </c>
      <c r="D89" s="64" t="s">
        <v>127</v>
      </c>
      <c r="E89" s="734" t="s">
        <v>1042</v>
      </c>
      <c r="F89" s="52" t="s">
        <v>129</v>
      </c>
      <c r="G89" s="52" t="s">
        <v>1043</v>
      </c>
      <c r="H89" s="52" t="s">
        <v>129</v>
      </c>
      <c r="I89" s="52" t="s">
        <v>1044</v>
      </c>
      <c r="J89" s="66" t="s">
        <v>1045</v>
      </c>
      <c r="K89" s="90" t="s">
        <v>1046</v>
      </c>
      <c r="L89" s="77" t="s">
        <v>980</v>
      </c>
      <c r="M89" s="77" t="s">
        <v>1047</v>
      </c>
      <c r="N89" s="78" t="s">
        <v>1079</v>
      </c>
      <c r="O89" s="49" t="s">
        <v>136</v>
      </c>
      <c r="P89" s="49" t="s">
        <v>136</v>
      </c>
      <c r="Q89" s="52" t="s">
        <v>340</v>
      </c>
      <c r="R89" s="49" t="s">
        <v>1080</v>
      </c>
      <c r="S89" s="49" t="s">
        <v>1081</v>
      </c>
      <c r="T89" s="49" t="s">
        <v>136</v>
      </c>
      <c r="U89" s="49" t="s">
        <v>136</v>
      </c>
      <c r="V89" s="52" t="s">
        <v>1069</v>
      </c>
      <c r="W89" s="52" t="s">
        <v>1052</v>
      </c>
      <c r="X89" s="52" t="s">
        <v>142</v>
      </c>
      <c r="Y89" s="49" t="s">
        <v>136</v>
      </c>
      <c r="Z89" s="49" t="s">
        <v>1082</v>
      </c>
      <c r="AA89" s="49" t="s">
        <v>440</v>
      </c>
      <c r="AB89" s="49" t="s">
        <v>136</v>
      </c>
      <c r="AC89" s="49" t="s">
        <v>347</v>
      </c>
      <c r="AD89" s="49" t="s">
        <v>147</v>
      </c>
      <c r="AE89" s="49" t="s">
        <v>189</v>
      </c>
      <c r="AF89" s="49" t="s">
        <v>210</v>
      </c>
      <c r="AG89" s="49" t="s">
        <v>223</v>
      </c>
      <c r="AH89" s="49" t="s">
        <v>136</v>
      </c>
      <c r="AI89" s="49" t="s">
        <v>136</v>
      </c>
      <c r="AJ89" s="49" t="s">
        <v>136</v>
      </c>
      <c r="AK89" s="49" t="s">
        <v>136</v>
      </c>
      <c r="AL89" s="49" t="s">
        <v>136</v>
      </c>
      <c r="AM89" s="49" t="s">
        <v>136</v>
      </c>
      <c r="AN89" s="49" t="s">
        <v>136</v>
      </c>
      <c r="AO89" s="49" t="s">
        <v>136</v>
      </c>
      <c r="AP89" s="49" t="s">
        <v>136</v>
      </c>
      <c r="AQ89" s="49" t="s">
        <v>1083</v>
      </c>
      <c r="AR89" s="49" t="s">
        <v>296</v>
      </c>
      <c r="AS89" s="49" t="s">
        <v>296</v>
      </c>
      <c r="AT89" s="49" t="s">
        <v>297</v>
      </c>
      <c r="AU89" s="49" t="s">
        <v>136</v>
      </c>
      <c r="AV89" s="49" t="s">
        <v>136</v>
      </c>
      <c r="AW89" s="49" t="s">
        <v>136</v>
      </c>
      <c r="AX89" s="49" t="s">
        <v>136</v>
      </c>
      <c r="AY89" s="49" t="s">
        <v>136</v>
      </c>
      <c r="AZ89" s="49" t="s">
        <v>136</v>
      </c>
      <c r="BA89" s="49" t="s">
        <v>136</v>
      </c>
      <c r="BB89" s="49" t="s">
        <v>450</v>
      </c>
      <c r="BC89" s="49" t="s">
        <v>136</v>
      </c>
      <c r="BD89" s="49" t="s">
        <v>1055</v>
      </c>
      <c r="BE89" s="49" t="s">
        <v>1056</v>
      </c>
      <c r="BF89" s="49" t="s">
        <v>136</v>
      </c>
      <c r="BG89" s="49" t="s">
        <v>136</v>
      </c>
      <c r="BH89" s="49" t="s">
        <v>1084</v>
      </c>
      <c r="BI89" s="49" t="s">
        <v>357</v>
      </c>
      <c r="BJ89" s="49" t="s">
        <v>214</v>
      </c>
      <c r="BK89" s="49" t="s">
        <v>163</v>
      </c>
      <c r="BL89" s="49" t="s">
        <v>1085</v>
      </c>
      <c r="BM89" s="49" t="s">
        <v>1086</v>
      </c>
      <c r="BN89" s="49" t="s">
        <v>136</v>
      </c>
      <c r="BO89" s="49" t="s">
        <v>136</v>
      </c>
      <c r="BP89" s="49" t="s">
        <v>1046</v>
      </c>
      <c r="BQ89" s="49" t="s">
        <v>168</v>
      </c>
      <c r="BR89" s="49" t="s">
        <v>136</v>
      </c>
      <c r="BS89" s="49" t="s">
        <v>136</v>
      </c>
      <c r="BT89" s="49" t="s">
        <v>136</v>
      </c>
      <c r="BU89" s="49" t="s">
        <v>1087</v>
      </c>
      <c r="BV89" s="49" t="s">
        <v>1061</v>
      </c>
      <c r="BW89" s="49" t="s">
        <v>1046</v>
      </c>
      <c r="BX89" s="49" t="s">
        <v>136</v>
      </c>
      <c r="BY89" s="49" t="s">
        <v>136</v>
      </c>
      <c r="BZ89" s="49" t="s">
        <v>136</v>
      </c>
      <c r="CA89" s="49" t="s">
        <v>136</v>
      </c>
      <c r="CB89" s="49" t="s">
        <v>1077</v>
      </c>
      <c r="CC89" s="49" t="s">
        <v>136</v>
      </c>
      <c r="CD89" s="49" t="s">
        <v>1063</v>
      </c>
      <c r="CE89" s="59" t="s">
        <v>136</v>
      </c>
      <c r="CF89" s="49" t="s">
        <v>136</v>
      </c>
      <c r="CG89" s="60" t="s">
        <v>1064</v>
      </c>
      <c r="CH89" s="26" t="str">
        <f t="shared" si="50"/>
        <v>count=36</v>
      </c>
      <c r="CI89" s="27" t="s">
        <v>1</v>
      </c>
    </row>
    <row r="90" spans="1:87">
      <c r="A90" s="60" t="s">
        <v>1039</v>
      </c>
      <c r="B90" s="52" t="s">
        <v>1088</v>
      </c>
      <c r="C90" s="50" t="s">
        <v>1041</v>
      </c>
      <c r="D90" s="64" t="s">
        <v>127</v>
      </c>
      <c r="E90" s="734" t="s">
        <v>1042</v>
      </c>
      <c r="F90" s="52" t="s">
        <v>129</v>
      </c>
      <c r="G90" s="52" t="s">
        <v>1043</v>
      </c>
      <c r="H90" s="52" t="s">
        <v>129</v>
      </c>
      <c r="I90" s="52" t="s">
        <v>1044</v>
      </c>
      <c r="J90" s="66" t="s">
        <v>1045</v>
      </c>
      <c r="K90" s="90" t="s">
        <v>1046</v>
      </c>
      <c r="L90" s="77" t="s">
        <v>980</v>
      </c>
      <c r="M90" s="77" t="s">
        <v>1047</v>
      </c>
      <c r="N90" s="78" t="s">
        <v>1089</v>
      </c>
      <c r="O90" s="49" t="s">
        <v>136</v>
      </c>
      <c r="P90" s="49" t="s">
        <v>136</v>
      </c>
      <c r="Q90" s="52" t="s">
        <v>340</v>
      </c>
      <c r="R90" s="49" t="s">
        <v>1067</v>
      </c>
      <c r="S90" s="49" t="s">
        <v>1090</v>
      </c>
      <c r="T90" s="49" t="s">
        <v>136</v>
      </c>
      <c r="U90" s="49" t="s">
        <v>136</v>
      </c>
      <c r="V90" s="52" t="s">
        <v>1069</v>
      </c>
      <c r="W90" s="52" t="s">
        <v>1052</v>
      </c>
      <c r="X90" s="52" t="s">
        <v>142</v>
      </c>
      <c r="Y90" s="49" t="s">
        <v>136</v>
      </c>
      <c r="Z90" s="49" t="s">
        <v>1091</v>
      </c>
      <c r="AA90" s="49" t="s">
        <v>440</v>
      </c>
      <c r="AB90" s="49" t="s">
        <v>136</v>
      </c>
      <c r="AC90" s="49" t="s">
        <v>347</v>
      </c>
      <c r="AD90" s="49" t="s">
        <v>147</v>
      </c>
      <c r="AE90" s="49" t="s">
        <v>189</v>
      </c>
      <c r="AF90" s="49" t="s">
        <v>242</v>
      </c>
      <c r="AG90" s="49" t="s">
        <v>150</v>
      </c>
      <c r="AH90" s="49" t="s">
        <v>136</v>
      </c>
      <c r="AI90" s="49" t="s">
        <v>136</v>
      </c>
      <c r="AJ90" s="49" t="s">
        <v>136</v>
      </c>
      <c r="AK90" s="49" t="s">
        <v>136</v>
      </c>
      <c r="AL90" s="49" t="s">
        <v>136</v>
      </c>
      <c r="AM90" s="49" t="s">
        <v>136</v>
      </c>
      <c r="AN90" s="49" t="s">
        <v>136</v>
      </c>
      <c r="AO90" s="49" t="s">
        <v>136</v>
      </c>
      <c r="AP90" s="49" t="s">
        <v>136</v>
      </c>
      <c r="AQ90" s="49" t="s">
        <v>1092</v>
      </c>
      <c r="AR90" s="49" t="s">
        <v>296</v>
      </c>
      <c r="AS90" s="49" t="s">
        <v>296</v>
      </c>
      <c r="AT90" s="49" t="s">
        <v>297</v>
      </c>
      <c r="AU90" s="49" t="s">
        <v>136</v>
      </c>
      <c r="AV90" s="49" t="s">
        <v>136</v>
      </c>
      <c r="AW90" s="49" t="s">
        <v>136</v>
      </c>
      <c r="AX90" s="49" t="s">
        <v>136</v>
      </c>
      <c r="AY90" s="49" t="s">
        <v>136</v>
      </c>
      <c r="AZ90" s="49" t="s">
        <v>136</v>
      </c>
      <c r="BA90" s="49" t="s">
        <v>136</v>
      </c>
      <c r="BB90" s="49" t="s">
        <v>450</v>
      </c>
      <c r="BC90" s="49" t="s">
        <v>136</v>
      </c>
      <c r="BD90" s="49" t="s">
        <v>1055</v>
      </c>
      <c r="BE90" s="49" t="s">
        <v>1056</v>
      </c>
      <c r="BF90" s="49" t="s">
        <v>136</v>
      </c>
      <c r="BG90" s="49" t="s">
        <v>136</v>
      </c>
      <c r="BH90" s="49" t="s">
        <v>1093</v>
      </c>
      <c r="BI90" s="49" t="s">
        <v>357</v>
      </c>
      <c r="BJ90" s="49" t="s">
        <v>214</v>
      </c>
      <c r="BK90" s="49" t="s">
        <v>163</v>
      </c>
      <c r="BL90" s="49" t="s">
        <v>1094</v>
      </c>
      <c r="BM90" s="49" t="s">
        <v>1095</v>
      </c>
      <c r="BN90" s="49" t="s">
        <v>136</v>
      </c>
      <c r="BO90" s="49" t="s">
        <v>136</v>
      </c>
      <c r="BP90" s="49" t="s">
        <v>1046</v>
      </c>
      <c r="BQ90" s="49" t="s">
        <v>168</v>
      </c>
      <c r="BR90" s="49" t="s">
        <v>136</v>
      </c>
      <c r="BS90" s="49" t="s">
        <v>136</v>
      </c>
      <c r="BT90" s="49" t="s">
        <v>136</v>
      </c>
      <c r="BU90" s="49" t="s">
        <v>1096</v>
      </c>
      <c r="BV90" s="49" t="s">
        <v>1061</v>
      </c>
      <c r="BW90" s="49" t="s">
        <v>1046</v>
      </c>
      <c r="BX90" s="49" t="s">
        <v>136</v>
      </c>
      <c r="BY90" s="49" t="s">
        <v>136</v>
      </c>
      <c r="BZ90" s="49" t="s">
        <v>136</v>
      </c>
      <c r="CA90" s="49" t="s">
        <v>136</v>
      </c>
      <c r="CB90" s="49" t="s">
        <v>1077</v>
      </c>
      <c r="CC90" s="49" t="s">
        <v>136</v>
      </c>
      <c r="CD90" s="49" t="s">
        <v>1063</v>
      </c>
      <c r="CE90" s="59" t="s">
        <v>136</v>
      </c>
      <c r="CF90" s="49" t="s">
        <v>136</v>
      </c>
      <c r="CG90" s="60" t="s">
        <v>1064</v>
      </c>
      <c r="CH90" s="26" t="str">
        <f t="shared" si="50"/>
        <v>count=36</v>
      </c>
      <c r="CI90" s="27" t="s">
        <v>1</v>
      </c>
    </row>
    <row r="91" spans="1:87">
      <c r="A91" s="60" t="s">
        <v>1039</v>
      </c>
      <c r="B91" s="52" t="s">
        <v>1097</v>
      </c>
      <c r="C91" s="50" t="s">
        <v>1041</v>
      </c>
      <c r="D91" s="64" t="s">
        <v>127</v>
      </c>
      <c r="E91" s="734" t="s">
        <v>1042</v>
      </c>
      <c r="F91" s="52" t="s">
        <v>129</v>
      </c>
      <c r="G91" s="52" t="s">
        <v>1043</v>
      </c>
      <c r="H91" s="52" t="s">
        <v>129</v>
      </c>
      <c r="I91" s="52" t="s">
        <v>1044</v>
      </c>
      <c r="J91" s="66" t="s">
        <v>1045</v>
      </c>
      <c r="K91" s="90" t="s">
        <v>1046</v>
      </c>
      <c r="L91" s="77" t="s">
        <v>980</v>
      </c>
      <c r="M91" s="77" t="s">
        <v>1047</v>
      </c>
      <c r="N91" s="78" t="s">
        <v>1098</v>
      </c>
      <c r="O91" s="49" t="s">
        <v>136</v>
      </c>
      <c r="P91" s="49" t="s">
        <v>136</v>
      </c>
      <c r="Q91" s="52" t="s">
        <v>340</v>
      </c>
      <c r="R91" s="49" t="s">
        <v>1067</v>
      </c>
      <c r="S91" s="49" t="s">
        <v>1068</v>
      </c>
      <c r="T91" s="49" t="s">
        <v>136</v>
      </c>
      <c r="U91" s="49" t="s">
        <v>136</v>
      </c>
      <c r="V91" s="52" t="s">
        <v>1069</v>
      </c>
      <c r="W91" s="52" t="s">
        <v>1052</v>
      </c>
      <c r="X91" s="52" t="s">
        <v>142</v>
      </c>
      <c r="Y91" s="49" t="s">
        <v>136</v>
      </c>
      <c r="Z91" s="49" t="s">
        <v>1099</v>
      </c>
      <c r="AA91" s="49" t="s">
        <v>440</v>
      </c>
      <c r="AB91" s="49" t="s">
        <v>136</v>
      </c>
      <c r="AC91" s="49" t="s">
        <v>347</v>
      </c>
      <c r="AD91" s="49" t="s">
        <v>147</v>
      </c>
      <c r="AE91" s="49" t="s">
        <v>189</v>
      </c>
      <c r="AF91" s="49" t="s">
        <v>149</v>
      </c>
      <c r="AG91" s="49" t="s">
        <v>150</v>
      </c>
      <c r="AH91" s="49" t="s">
        <v>136</v>
      </c>
      <c r="AI91" s="49" t="s">
        <v>136</v>
      </c>
      <c r="AJ91" s="49" t="s">
        <v>136</v>
      </c>
      <c r="AK91" s="49" t="s">
        <v>136</v>
      </c>
      <c r="AL91" s="49" t="s">
        <v>136</v>
      </c>
      <c r="AM91" s="49" t="s">
        <v>136</v>
      </c>
      <c r="AN91" s="49" t="s">
        <v>136</v>
      </c>
      <c r="AO91" s="49" t="s">
        <v>136</v>
      </c>
      <c r="AP91" s="49" t="s">
        <v>136</v>
      </c>
      <c r="AQ91" s="49" t="s">
        <v>1100</v>
      </c>
      <c r="AR91" s="49" t="s">
        <v>296</v>
      </c>
      <c r="AS91" s="49" t="s">
        <v>296</v>
      </c>
      <c r="AT91" s="49" t="s">
        <v>297</v>
      </c>
      <c r="AU91" s="49" t="s">
        <v>136</v>
      </c>
      <c r="AV91" s="49" t="s">
        <v>136</v>
      </c>
      <c r="AW91" s="49" t="s">
        <v>136</v>
      </c>
      <c r="AX91" s="49" t="s">
        <v>136</v>
      </c>
      <c r="AY91" s="49" t="s">
        <v>136</v>
      </c>
      <c r="AZ91" s="49" t="s">
        <v>136</v>
      </c>
      <c r="BA91" s="49" t="s">
        <v>136</v>
      </c>
      <c r="BB91" s="49" t="s">
        <v>450</v>
      </c>
      <c r="BC91" s="49" t="s">
        <v>136</v>
      </c>
      <c r="BD91" s="49" t="s">
        <v>1055</v>
      </c>
      <c r="BE91" s="49" t="s">
        <v>1056</v>
      </c>
      <c r="BF91" s="49" t="s">
        <v>136</v>
      </c>
      <c r="BG91" s="49" t="s">
        <v>136</v>
      </c>
      <c r="BH91" s="49" t="s">
        <v>1101</v>
      </c>
      <c r="BI91" s="49" t="s">
        <v>357</v>
      </c>
      <c r="BJ91" s="49" t="s">
        <v>214</v>
      </c>
      <c r="BK91" s="49" t="s">
        <v>163</v>
      </c>
      <c r="BL91" s="49" t="s">
        <v>1074</v>
      </c>
      <c r="BM91" s="49" t="s">
        <v>1102</v>
      </c>
      <c r="BN91" s="49" t="s">
        <v>136</v>
      </c>
      <c r="BO91" s="49" t="s">
        <v>136</v>
      </c>
      <c r="BP91" s="49" t="s">
        <v>1046</v>
      </c>
      <c r="BQ91" s="49" t="s">
        <v>168</v>
      </c>
      <c r="BR91" s="49" t="s">
        <v>136</v>
      </c>
      <c r="BS91" s="49" t="s">
        <v>136</v>
      </c>
      <c r="BT91" s="49" t="s">
        <v>136</v>
      </c>
      <c r="BU91" s="49" t="s">
        <v>1103</v>
      </c>
      <c r="BV91" s="49" t="s">
        <v>1061</v>
      </c>
      <c r="BW91" s="49" t="s">
        <v>1046</v>
      </c>
      <c r="BX91" s="49" t="s">
        <v>136</v>
      </c>
      <c r="BY91" s="49" t="s">
        <v>136</v>
      </c>
      <c r="BZ91" s="49" t="s">
        <v>136</v>
      </c>
      <c r="CA91" s="49" t="s">
        <v>136</v>
      </c>
      <c r="CB91" s="49" t="s">
        <v>1077</v>
      </c>
      <c r="CC91" s="49" t="s">
        <v>136</v>
      </c>
      <c r="CD91" s="49" t="s">
        <v>1063</v>
      </c>
      <c r="CE91" s="59" t="s">
        <v>136</v>
      </c>
      <c r="CF91" s="49" t="s">
        <v>136</v>
      </c>
      <c r="CG91" s="60" t="s">
        <v>1064</v>
      </c>
      <c r="CH91" s="26" t="str">
        <f t="shared" si="50"/>
        <v>count=36</v>
      </c>
      <c r="CI91" s="27" t="s">
        <v>1</v>
      </c>
    </row>
    <row r="92" spans="1:87">
      <c r="A92" s="60" t="s">
        <v>1039</v>
      </c>
      <c r="B92" s="52" t="s">
        <v>1104</v>
      </c>
      <c r="C92" s="50" t="s">
        <v>1041</v>
      </c>
      <c r="D92" s="64" t="s">
        <v>127</v>
      </c>
      <c r="E92" s="734" t="s">
        <v>1042</v>
      </c>
      <c r="F92" s="52" t="s">
        <v>129</v>
      </c>
      <c r="G92" s="52" t="s">
        <v>1043</v>
      </c>
      <c r="H92" s="52" t="s">
        <v>129</v>
      </c>
      <c r="I92" s="52" t="s">
        <v>1044</v>
      </c>
      <c r="J92" s="66" t="s">
        <v>1045</v>
      </c>
      <c r="K92" s="90" t="s">
        <v>1046</v>
      </c>
      <c r="L92" s="77" t="s">
        <v>980</v>
      </c>
      <c r="M92" s="77" t="s">
        <v>1047</v>
      </c>
      <c r="N92" s="78" t="s">
        <v>1105</v>
      </c>
      <c r="O92" s="49" t="s">
        <v>136</v>
      </c>
      <c r="P92" s="49" t="s">
        <v>136</v>
      </c>
      <c r="Q92" s="52" t="s">
        <v>340</v>
      </c>
      <c r="R92" s="52" t="s">
        <v>378</v>
      </c>
      <c r="S92" s="49" t="s">
        <v>1106</v>
      </c>
      <c r="T92" s="49" t="s">
        <v>136</v>
      </c>
      <c r="U92" s="49" t="s">
        <v>136</v>
      </c>
      <c r="V92" s="52" t="s">
        <v>1107</v>
      </c>
      <c r="W92" s="52" t="s">
        <v>1108</v>
      </c>
      <c r="X92" s="49" t="s">
        <v>136</v>
      </c>
      <c r="Y92" s="49" t="s">
        <v>136</v>
      </c>
      <c r="Z92" s="52" t="s">
        <v>1109</v>
      </c>
      <c r="AA92" s="52" t="s">
        <v>440</v>
      </c>
      <c r="AB92" s="49" t="s">
        <v>136</v>
      </c>
      <c r="AC92" s="49" t="s">
        <v>136</v>
      </c>
      <c r="AD92" s="49" t="s">
        <v>147</v>
      </c>
      <c r="AE92" s="49" t="s">
        <v>148</v>
      </c>
      <c r="AF92" s="49" t="s">
        <v>190</v>
      </c>
      <c r="AG92" s="49" t="s">
        <v>211</v>
      </c>
      <c r="AH92" s="49" t="s">
        <v>136</v>
      </c>
      <c r="AI92" s="49" t="s">
        <v>136</v>
      </c>
      <c r="AJ92" s="49" t="s">
        <v>136</v>
      </c>
      <c r="AK92" s="49" t="s">
        <v>136</v>
      </c>
      <c r="AL92" s="49" t="s">
        <v>136</v>
      </c>
      <c r="AM92" s="49" t="s">
        <v>136</v>
      </c>
      <c r="AN92" s="49" t="s">
        <v>136</v>
      </c>
      <c r="AO92" s="49" t="s">
        <v>136</v>
      </c>
      <c r="AP92" s="49" t="s">
        <v>136</v>
      </c>
      <c r="AQ92" s="49" t="s">
        <v>1110</v>
      </c>
      <c r="AR92" s="49" t="s">
        <v>136</v>
      </c>
      <c r="AS92" s="49" t="s">
        <v>136</v>
      </c>
      <c r="AT92" s="49" t="s">
        <v>136</v>
      </c>
      <c r="AU92" s="49" t="s">
        <v>136</v>
      </c>
      <c r="AV92" s="49" t="s">
        <v>136</v>
      </c>
      <c r="AW92" s="49" t="s">
        <v>136</v>
      </c>
      <c r="AX92" s="49" t="s">
        <v>136</v>
      </c>
      <c r="AY92" s="49" t="s">
        <v>136</v>
      </c>
      <c r="AZ92" s="49" t="s">
        <v>136</v>
      </c>
      <c r="BA92" s="49" t="s">
        <v>136</v>
      </c>
      <c r="BB92" s="49" t="s">
        <v>371</v>
      </c>
      <c r="BC92" s="49" t="s">
        <v>136</v>
      </c>
      <c r="BD92" s="59" t="s">
        <v>136</v>
      </c>
      <c r="BE92" s="59" t="s">
        <v>136</v>
      </c>
      <c r="BF92" s="49" t="s">
        <v>136</v>
      </c>
      <c r="BG92" s="49" t="s">
        <v>136</v>
      </c>
      <c r="BH92" s="49" t="s">
        <v>1111</v>
      </c>
      <c r="BI92" s="49" t="s">
        <v>161</v>
      </c>
      <c r="BJ92" s="49" t="s">
        <v>214</v>
      </c>
      <c r="BK92" s="49" t="s">
        <v>163</v>
      </c>
      <c r="BL92" s="49" t="s">
        <v>1112</v>
      </c>
      <c r="BM92" s="52" t="s">
        <v>1113</v>
      </c>
      <c r="BN92" s="49" t="s">
        <v>136</v>
      </c>
      <c r="BO92" s="49" t="s">
        <v>136</v>
      </c>
      <c r="BP92" s="49" t="s">
        <v>1046</v>
      </c>
      <c r="BQ92" s="49" t="s">
        <v>168</v>
      </c>
      <c r="BR92" s="49" t="s">
        <v>136</v>
      </c>
      <c r="BS92" s="49" t="s">
        <v>136</v>
      </c>
      <c r="BT92" s="49" t="s">
        <v>136</v>
      </c>
      <c r="BU92" s="49" t="s">
        <v>1114</v>
      </c>
      <c r="BV92" s="49" t="s">
        <v>1115</v>
      </c>
      <c r="BW92" s="49" t="s">
        <v>1116</v>
      </c>
      <c r="BX92" s="49" t="s">
        <v>136</v>
      </c>
      <c r="BY92" s="49" t="s">
        <v>136</v>
      </c>
      <c r="BZ92" s="49" t="s">
        <v>136</v>
      </c>
      <c r="CA92" s="49" t="s">
        <v>136</v>
      </c>
      <c r="CB92" s="49" t="s">
        <v>1117</v>
      </c>
      <c r="CC92" s="49" t="s">
        <v>136</v>
      </c>
      <c r="CD92" s="49" t="s">
        <v>136</v>
      </c>
      <c r="CE92" s="59" t="s">
        <v>136</v>
      </c>
      <c r="CF92" s="49" t="s">
        <v>136</v>
      </c>
      <c r="CG92" s="60" t="s">
        <v>136</v>
      </c>
      <c r="CH92" s="26" t="str">
        <f t="shared" si="50"/>
        <v>count=27</v>
      </c>
      <c r="CI92" s="27" t="s">
        <v>1</v>
      </c>
    </row>
    <row r="93" spans="1:87">
      <c r="A93" s="60" t="s">
        <v>1039</v>
      </c>
      <c r="B93" s="52" t="s">
        <v>1118</v>
      </c>
      <c r="C93" s="50" t="s">
        <v>1041</v>
      </c>
      <c r="D93" s="64" t="s">
        <v>127</v>
      </c>
      <c r="E93" s="734" t="s">
        <v>1042</v>
      </c>
      <c r="F93" s="52" t="s">
        <v>129</v>
      </c>
      <c r="G93" s="52" t="s">
        <v>1043</v>
      </c>
      <c r="H93" s="52" t="s">
        <v>129</v>
      </c>
      <c r="I93" s="52" t="s">
        <v>1044</v>
      </c>
      <c r="J93" s="66" t="s">
        <v>1045</v>
      </c>
      <c r="K93" s="90" t="s">
        <v>1046</v>
      </c>
      <c r="L93" s="77" t="s">
        <v>980</v>
      </c>
      <c r="M93" s="77" t="s">
        <v>1047</v>
      </c>
      <c r="N93" s="78" t="s">
        <v>1119</v>
      </c>
      <c r="O93" s="49" t="s">
        <v>136</v>
      </c>
      <c r="P93" s="49" t="s">
        <v>136</v>
      </c>
      <c r="Q93" s="52" t="s">
        <v>340</v>
      </c>
      <c r="R93" s="52" t="s">
        <v>1120</v>
      </c>
      <c r="S93" s="49" t="s">
        <v>1121</v>
      </c>
      <c r="T93" s="49" t="s">
        <v>136</v>
      </c>
      <c r="U93" s="49" t="s">
        <v>136</v>
      </c>
      <c r="V93" s="52" t="s">
        <v>1107</v>
      </c>
      <c r="W93" s="52" t="s">
        <v>1108</v>
      </c>
      <c r="X93" s="49" t="s">
        <v>136</v>
      </c>
      <c r="Y93" s="49" t="s">
        <v>136</v>
      </c>
      <c r="Z93" s="52" t="s">
        <v>1122</v>
      </c>
      <c r="AA93" s="52" t="s">
        <v>440</v>
      </c>
      <c r="AB93" s="49" t="s">
        <v>136</v>
      </c>
      <c r="AC93" s="49" t="s">
        <v>136</v>
      </c>
      <c r="AD93" s="49" t="s">
        <v>147</v>
      </c>
      <c r="AE93" s="49" t="s">
        <v>148</v>
      </c>
      <c r="AF93" s="49" t="s">
        <v>242</v>
      </c>
      <c r="AG93" s="49" t="s">
        <v>280</v>
      </c>
      <c r="AH93" s="49" t="s">
        <v>136</v>
      </c>
      <c r="AI93" s="49" t="s">
        <v>136</v>
      </c>
      <c r="AJ93" s="49" t="s">
        <v>136</v>
      </c>
      <c r="AK93" s="49" t="s">
        <v>136</v>
      </c>
      <c r="AL93" s="49" t="s">
        <v>136</v>
      </c>
      <c r="AM93" s="49" t="s">
        <v>136</v>
      </c>
      <c r="AN93" s="49" t="s">
        <v>136</v>
      </c>
      <c r="AO93" s="49" t="s">
        <v>136</v>
      </c>
      <c r="AP93" s="49" t="s">
        <v>136</v>
      </c>
      <c r="AQ93" s="49" t="s">
        <v>1123</v>
      </c>
      <c r="AR93" s="49" t="s">
        <v>136</v>
      </c>
      <c r="AS93" s="49" t="s">
        <v>136</v>
      </c>
      <c r="AT93" s="49" t="s">
        <v>136</v>
      </c>
      <c r="AU93" s="49" t="s">
        <v>136</v>
      </c>
      <c r="AV93" s="49" t="s">
        <v>136</v>
      </c>
      <c r="AW93" s="49" t="s">
        <v>136</v>
      </c>
      <c r="AX93" s="49" t="s">
        <v>136</v>
      </c>
      <c r="AY93" s="49" t="s">
        <v>136</v>
      </c>
      <c r="AZ93" s="49" t="s">
        <v>136</v>
      </c>
      <c r="BA93" s="49" t="s">
        <v>136</v>
      </c>
      <c r="BB93" s="49" t="s">
        <v>371</v>
      </c>
      <c r="BC93" s="49" t="s">
        <v>136</v>
      </c>
      <c r="BD93" s="59" t="s">
        <v>136</v>
      </c>
      <c r="BE93" s="59" t="s">
        <v>136</v>
      </c>
      <c r="BF93" s="49" t="s">
        <v>136</v>
      </c>
      <c r="BG93" s="49" t="s">
        <v>136</v>
      </c>
      <c r="BH93" s="49" t="s">
        <v>1124</v>
      </c>
      <c r="BI93" s="49" t="s">
        <v>161</v>
      </c>
      <c r="BJ93" s="49" t="s">
        <v>214</v>
      </c>
      <c r="BK93" s="49" t="s">
        <v>163</v>
      </c>
      <c r="BL93" s="49" t="s">
        <v>1125</v>
      </c>
      <c r="BM93" s="49" t="s">
        <v>1126</v>
      </c>
      <c r="BN93" s="49" t="s">
        <v>136</v>
      </c>
      <c r="BO93" s="49" t="s">
        <v>136</v>
      </c>
      <c r="BP93" s="49" t="s">
        <v>1046</v>
      </c>
      <c r="BQ93" s="49" t="s">
        <v>168</v>
      </c>
      <c r="BR93" s="49" t="s">
        <v>136</v>
      </c>
      <c r="BS93" s="49" t="s">
        <v>136</v>
      </c>
      <c r="BT93" s="49" t="s">
        <v>136</v>
      </c>
      <c r="BU93" s="49" t="s">
        <v>1114</v>
      </c>
      <c r="BV93" s="49" t="s">
        <v>1115</v>
      </c>
      <c r="BW93" s="49" t="s">
        <v>1116</v>
      </c>
      <c r="BX93" s="49" t="s">
        <v>136</v>
      </c>
      <c r="BY93" s="49" t="s">
        <v>136</v>
      </c>
      <c r="BZ93" s="49" t="s">
        <v>136</v>
      </c>
      <c r="CA93" s="49" t="s">
        <v>136</v>
      </c>
      <c r="CB93" s="49" t="s">
        <v>1117</v>
      </c>
      <c r="CC93" s="49" t="s">
        <v>136</v>
      </c>
      <c r="CD93" s="49" t="s">
        <v>136</v>
      </c>
      <c r="CE93" s="59" t="s">
        <v>136</v>
      </c>
      <c r="CF93" s="49" t="s">
        <v>136</v>
      </c>
      <c r="CG93" s="60" t="s">
        <v>136</v>
      </c>
      <c r="CH93" s="26" t="str">
        <f t="shared" si="50"/>
        <v>count=27</v>
      </c>
      <c r="CI93" s="27" t="s">
        <v>1</v>
      </c>
    </row>
    <row r="94" spans="1:87">
      <c r="A94" s="60" t="s">
        <v>1039</v>
      </c>
      <c r="B94" s="52" t="s">
        <v>1127</v>
      </c>
      <c r="C94" s="50" t="s">
        <v>1041</v>
      </c>
      <c r="D94" s="64" t="s">
        <v>127</v>
      </c>
      <c r="E94" s="734" t="s">
        <v>1042</v>
      </c>
      <c r="F94" s="52" t="s">
        <v>129</v>
      </c>
      <c r="G94" s="52" t="s">
        <v>1043</v>
      </c>
      <c r="H94" s="52" t="s">
        <v>129</v>
      </c>
      <c r="I94" s="52" t="s">
        <v>1044</v>
      </c>
      <c r="J94" s="66" t="s">
        <v>1045</v>
      </c>
      <c r="K94" s="90" t="s">
        <v>1046</v>
      </c>
      <c r="L94" s="77" t="s">
        <v>980</v>
      </c>
      <c r="M94" s="77" t="s">
        <v>1047</v>
      </c>
      <c r="N94" s="78" t="s">
        <v>1128</v>
      </c>
      <c r="O94" s="49" t="s">
        <v>136</v>
      </c>
      <c r="P94" s="49" t="s">
        <v>136</v>
      </c>
      <c r="Q94" s="52" t="s">
        <v>340</v>
      </c>
      <c r="R94" s="52" t="s">
        <v>1120</v>
      </c>
      <c r="S94" s="49" t="s">
        <v>1129</v>
      </c>
      <c r="T94" s="49" t="s">
        <v>136</v>
      </c>
      <c r="U94" s="49" t="s">
        <v>136</v>
      </c>
      <c r="V94" s="52" t="s">
        <v>1107</v>
      </c>
      <c r="W94" s="52" t="s">
        <v>1108</v>
      </c>
      <c r="X94" s="49" t="s">
        <v>136</v>
      </c>
      <c r="Y94" s="49" t="s">
        <v>136</v>
      </c>
      <c r="Z94" s="52" t="s">
        <v>1130</v>
      </c>
      <c r="AA94" s="52" t="s">
        <v>440</v>
      </c>
      <c r="AB94" s="49" t="s">
        <v>136</v>
      </c>
      <c r="AC94" s="49" t="s">
        <v>136</v>
      </c>
      <c r="AD94" s="49" t="s">
        <v>147</v>
      </c>
      <c r="AE94" s="49" t="s">
        <v>148</v>
      </c>
      <c r="AF94" s="49" t="s">
        <v>149</v>
      </c>
      <c r="AG94" s="49" t="s">
        <v>243</v>
      </c>
      <c r="AH94" s="49" t="s">
        <v>136</v>
      </c>
      <c r="AI94" s="49" t="s">
        <v>136</v>
      </c>
      <c r="AJ94" s="49" t="s">
        <v>136</v>
      </c>
      <c r="AK94" s="49" t="s">
        <v>136</v>
      </c>
      <c r="AL94" s="49" t="s">
        <v>136</v>
      </c>
      <c r="AM94" s="49" t="s">
        <v>136</v>
      </c>
      <c r="AN94" s="49" t="s">
        <v>136</v>
      </c>
      <c r="AO94" s="49" t="s">
        <v>136</v>
      </c>
      <c r="AP94" s="49" t="s">
        <v>136</v>
      </c>
      <c r="AQ94" s="49" t="s">
        <v>1131</v>
      </c>
      <c r="AR94" s="49" t="s">
        <v>136</v>
      </c>
      <c r="AS94" s="49" t="s">
        <v>136</v>
      </c>
      <c r="AT94" s="49" t="s">
        <v>136</v>
      </c>
      <c r="AU94" s="49" t="s">
        <v>136</v>
      </c>
      <c r="AV94" s="49" t="s">
        <v>136</v>
      </c>
      <c r="AW94" s="49" t="s">
        <v>136</v>
      </c>
      <c r="AX94" s="49" t="s">
        <v>136</v>
      </c>
      <c r="AY94" s="49" t="s">
        <v>136</v>
      </c>
      <c r="AZ94" s="49" t="s">
        <v>136</v>
      </c>
      <c r="BA94" s="49" t="s">
        <v>136</v>
      </c>
      <c r="BB94" s="49" t="s">
        <v>371</v>
      </c>
      <c r="BC94" s="49" t="s">
        <v>136</v>
      </c>
      <c r="BD94" s="59" t="s">
        <v>136</v>
      </c>
      <c r="BE94" s="59" t="s">
        <v>136</v>
      </c>
      <c r="BF94" s="49" t="s">
        <v>136</v>
      </c>
      <c r="BG94" s="49" t="s">
        <v>136</v>
      </c>
      <c r="BH94" s="49" t="s">
        <v>1132</v>
      </c>
      <c r="BI94" s="49" t="s">
        <v>161</v>
      </c>
      <c r="BJ94" s="49" t="s">
        <v>214</v>
      </c>
      <c r="BK94" s="49" t="s">
        <v>163</v>
      </c>
      <c r="BL94" s="49" t="s">
        <v>1133</v>
      </c>
      <c r="BM94" s="49" t="s">
        <v>1134</v>
      </c>
      <c r="BN94" s="49" t="s">
        <v>136</v>
      </c>
      <c r="BO94" s="49" t="s">
        <v>136</v>
      </c>
      <c r="BP94" s="49" t="s">
        <v>1046</v>
      </c>
      <c r="BQ94" s="49" t="s">
        <v>168</v>
      </c>
      <c r="BR94" s="49" t="s">
        <v>136</v>
      </c>
      <c r="BS94" s="49" t="s">
        <v>136</v>
      </c>
      <c r="BT94" s="49" t="s">
        <v>136</v>
      </c>
      <c r="BU94" s="49" t="s">
        <v>1114</v>
      </c>
      <c r="BV94" s="49" t="s">
        <v>1115</v>
      </c>
      <c r="BW94" s="49" t="s">
        <v>1116</v>
      </c>
      <c r="BX94" s="49" t="s">
        <v>136</v>
      </c>
      <c r="BY94" s="49" t="s">
        <v>136</v>
      </c>
      <c r="BZ94" s="49" t="s">
        <v>136</v>
      </c>
      <c r="CA94" s="49" t="s">
        <v>136</v>
      </c>
      <c r="CB94" s="49" t="s">
        <v>1117</v>
      </c>
      <c r="CC94" s="49" t="s">
        <v>136</v>
      </c>
      <c r="CD94" s="49" t="s">
        <v>136</v>
      </c>
      <c r="CE94" s="59" t="s">
        <v>136</v>
      </c>
      <c r="CF94" s="49" t="s">
        <v>136</v>
      </c>
      <c r="CG94" s="60" t="s">
        <v>136</v>
      </c>
      <c r="CH94" s="26" t="str">
        <f t="shared" si="50"/>
        <v>count=27</v>
      </c>
      <c r="CI94" s="27" t="s">
        <v>1</v>
      </c>
    </row>
    <row r="95" spans="1:87">
      <c r="A95" s="60" t="s">
        <v>1039</v>
      </c>
      <c r="B95" s="52" t="s">
        <v>1135</v>
      </c>
      <c r="C95" s="50" t="s">
        <v>1041</v>
      </c>
      <c r="D95" s="64" t="s">
        <v>127</v>
      </c>
      <c r="E95" s="734" t="s">
        <v>1042</v>
      </c>
      <c r="F95" s="52" t="s">
        <v>129</v>
      </c>
      <c r="G95" s="52" t="s">
        <v>1043</v>
      </c>
      <c r="H95" s="52" t="s">
        <v>129</v>
      </c>
      <c r="I95" s="52" t="s">
        <v>1044</v>
      </c>
      <c r="J95" s="66" t="s">
        <v>1045</v>
      </c>
      <c r="K95" s="90" t="s">
        <v>1046</v>
      </c>
      <c r="L95" s="77" t="s">
        <v>980</v>
      </c>
      <c r="M95" s="77" t="s">
        <v>1047</v>
      </c>
      <c r="N95" s="78" t="s">
        <v>1136</v>
      </c>
      <c r="O95" s="49" t="s">
        <v>136</v>
      </c>
      <c r="P95" s="49" t="s">
        <v>136</v>
      </c>
      <c r="Q95" s="52" t="s">
        <v>340</v>
      </c>
      <c r="R95" s="52" t="s">
        <v>1137</v>
      </c>
      <c r="S95" s="49" t="s">
        <v>1138</v>
      </c>
      <c r="T95" s="49" t="s">
        <v>136</v>
      </c>
      <c r="U95" s="49" t="s">
        <v>136</v>
      </c>
      <c r="V95" s="52" t="s">
        <v>1107</v>
      </c>
      <c r="W95" s="52" t="s">
        <v>1108</v>
      </c>
      <c r="X95" s="49" t="s">
        <v>136</v>
      </c>
      <c r="Y95" s="49" t="s">
        <v>136</v>
      </c>
      <c r="Z95" s="52" t="s">
        <v>1139</v>
      </c>
      <c r="AA95" s="52" t="s">
        <v>440</v>
      </c>
      <c r="AB95" s="49" t="s">
        <v>136</v>
      </c>
      <c r="AC95" s="49" t="s">
        <v>136</v>
      </c>
      <c r="AD95" s="49" t="s">
        <v>147</v>
      </c>
      <c r="AE95" s="49" t="s">
        <v>1140</v>
      </c>
      <c r="AF95" s="49" t="s">
        <v>261</v>
      </c>
      <c r="AG95" s="49" t="s">
        <v>211</v>
      </c>
      <c r="AH95" s="49" t="s">
        <v>136</v>
      </c>
      <c r="AI95" s="49" t="s">
        <v>136</v>
      </c>
      <c r="AJ95" s="49" t="s">
        <v>136</v>
      </c>
      <c r="AK95" s="49" t="s">
        <v>136</v>
      </c>
      <c r="AL95" s="49" t="s">
        <v>136</v>
      </c>
      <c r="AM95" s="49" t="s">
        <v>136</v>
      </c>
      <c r="AN95" s="49" t="s">
        <v>136</v>
      </c>
      <c r="AO95" s="49" t="s">
        <v>136</v>
      </c>
      <c r="AP95" s="49" t="s">
        <v>136</v>
      </c>
      <c r="AQ95" s="49" t="s">
        <v>1141</v>
      </c>
      <c r="AR95" s="49" t="s">
        <v>136</v>
      </c>
      <c r="AS95" s="49" t="s">
        <v>136</v>
      </c>
      <c r="AT95" s="49" t="s">
        <v>136</v>
      </c>
      <c r="AU95" s="49" t="s">
        <v>136</v>
      </c>
      <c r="AV95" s="49" t="s">
        <v>136</v>
      </c>
      <c r="AW95" s="49" t="s">
        <v>136</v>
      </c>
      <c r="AX95" s="49" t="s">
        <v>136</v>
      </c>
      <c r="AY95" s="49" t="s">
        <v>136</v>
      </c>
      <c r="AZ95" s="49" t="s">
        <v>136</v>
      </c>
      <c r="BA95" s="49" t="s">
        <v>136</v>
      </c>
      <c r="BB95" s="49" t="s">
        <v>354</v>
      </c>
      <c r="BC95" s="49" t="s">
        <v>136</v>
      </c>
      <c r="BD95" s="59" t="s">
        <v>136</v>
      </c>
      <c r="BE95" s="59" t="s">
        <v>136</v>
      </c>
      <c r="BF95" s="49" t="s">
        <v>136</v>
      </c>
      <c r="BG95" s="49" t="s">
        <v>136</v>
      </c>
      <c r="BH95" s="49" t="s">
        <v>1142</v>
      </c>
      <c r="BI95" s="49" t="s">
        <v>357</v>
      </c>
      <c r="BJ95" s="49" t="s">
        <v>214</v>
      </c>
      <c r="BK95" s="49" t="s">
        <v>163</v>
      </c>
      <c r="BL95" s="49" t="s">
        <v>1143</v>
      </c>
      <c r="BM95" s="49" t="s">
        <v>1144</v>
      </c>
      <c r="BN95" s="49" t="s">
        <v>136</v>
      </c>
      <c r="BO95" s="49" t="s">
        <v>136</v>
      </c>
      <c r="BP95" s="49" t="s">
        <v>1046</v>
      </c>
      <c r="BQ95" s="49" t="s">
        <v>359</v>
      </c>
      <c r="BR95" s="49" t="s">
        <v>136</v>
      </c>
      <c r="BS95" s="49" t="s">
        <v>136</v>
      </c>
      <c r="BT95" s="49" t="s">
        <v>136</v>
      </c>
      <c r="BU95" s="49" t="s">
        <v>1114</v>
      </c>
      <c r="BV95" s="49" t="s">
        <v>1115</v>
      </c>
      <c r="BW95" s="49" t="s">
        <v>1116</v>
      </c>
      <c r="BX95" s="49" t="s">
        <v>136</v>
      </c>
      <c r="BY95" s="49" t="s">
        <v>136</v>
      </c>
      <c r="BZ95" s="49" t="s">
        <v>136</v>
      </c>
      <c r="CA95" s="49" t="s">
        <v>136</v>
      </c>
      <c r="CB95" s="49" t="s">
        <v>1117</v>
      </c>
      <c r="CC95" s="49" t="s">
        <v>136</v>
      </c>
      <c r="CD95" s="49" t="s">
        <v>136</v>
      </c>
      <c r="CE95" s="59" t="s">
        <v>136</v>
      </c>
      <c r="CF95" s="49" t="s">
        <v>136</v>
      </c>
      <c r="CG95" s="60" t="s">
        <v>136</v>
      </c>
      <c r="CH95" s="26" t="str">
        <f t="shared" si="50"/>
        <v>count=27</v>
      </c>
      <c r="CI95" s="27" t="s">
        <v>1</v>
      </c>
    </row>
    <row r="96" spans="1:87">
      <c r="A96" s="60" t="s">
        <v>1039</v>
      </c>
      <c r="B96" s="52" t="s">
        <v>1145</v>
      </c>
      <c r="C96" s="50" t="s">
        <v>1041</v>
      </c>
      <c r="D96" s="64" t="s">
        <v>127</v>
      </c>
      <c r="E96" s="734" t="s">
        <v>1042</v>
      </c>
      <c r="F96" s="52" t="s">
        <v>129</v>
      </c>
      <c r="G96" s="52" t="s">
        <v>1043</v>
      </c>
      <c r="H96" s="52" t="s">
        <v>129</v>
      </c>
      <c r="I96" s="52" t="s">
        <v>1044</v>
      </c>
      <c r="J96" s="66" t="s">
        <v>1045</v>
      </c>
      <c r="K96" s="90" t="s">
        <v>1046</v>
      </c>
      <c r="L96" s="77" t="s">
        <v>980</v>
      </c>
      <c r="M96" s="77" t="s">
        <v>1047</v>
      </c>
      <c r="N96" s="78" t="s">
        <v>1146</v>
      </c>
      <c r="O96" s="49" t="s">
        <v>136</v>
      </c>
      <c r="P96" s="49" t="s">
        <v>136</v>
      </c>
      <c r="Q96" s="52" t="s">
        <v>340</v>
      </c>
      <c r="R96" s="52" t="s">
        <v>1147</v>
      </c>
      <c r="S96" s="49" t="s">
        <v>1148</v>
      </c>
      <c r="T96" s="49" t="s">
        <v>136</v>
      </c>
      <c r="U96" s="49" t="s">
        <v>136</v>
      </c>
      <c r="V96" s="52" t="s">
        <v>1107</v>
      </c>
      <c r="W96" s="52" t="s">
        <v>1108</v>
      </c>
      <c r="X96" s="49" t="s">
        <v>136</v>
      </c>
      <c r="Y96" s="49" t="s">
        <v>136</v>
      </c>
      <c r="Z96" s="52" t="s">
        <v>1149</v>
      </c>
      <c r="AA96" s="52" t="s">
        <v>440</v>
      </c>
      <c r="AB96" s="49" t="s">
        <v>136</v>
      </c>
      <c r="AC96" s="49" t="s">
        <v>136</v>
      </c>
      <c r="AD96" s="49" t="s">
        <v>147</v>
      </c>
      <c r="AE96" s="49" t="s">
        <v>1150</v>
      </c>
      <c r="AF96" s="49" t="s">
        <v>222</v>
      </c>
      <c r="AG96" s="49" t="s">
        <v>211</v>
      </c>
      <c r="AH96" s="49" t="s">
        <v>136</v>
      </c>
      <c r="AI96" s="49" t="s">
        <v>136</v>
      </c>
      <c r="AJ96" s="49" t="s">
        <v>136</v>
      </c>
      <c r="AK96" s="49" t="s">
        <v>136</v>
      </c>
      <c r="AL96" s="49" t="s">
        <v>136</v>
      </c>
      <c r="AM96" s="49" t="s">
        <v>136</v>
      </c>
      <c r="AN96" s="49" t="s">
        <v>136</v>
      </c>
      <c r="AO96" s="49" t="s">
        <v>136</v>
      </c>
      <c r="AP96" s="49" t="s">
        <v>136</v>
      </c>
      <c r="AQ96" s="49" t="s">
        <v>1151</v>
      </c>
      <c r="AR96" s="49" t="s">
        <v>136</v>
      </c>
      <c r="AS96" s="49" t="s">
        <v>136</v>
      </c>
      <c r="AT96" s="49" t="s">
        <v>136</v>
      </c>
      <c r="AU96" s="49" t="s">
        <v>136</v>
      </c>
      <c r="AV96" s="49" t="s">
        <v>136</v>
      </c>
      <c r="AW96" s="49" t="s">
        <v>136</v>
      </c>
      <c r="AX96" s="49" t="s">
        <v>136</v>
      </c>
      <c r="AY96" s="49" t="s">
        <v>136</v>
      </c>
      <c r="AZ96" s="49" t="s">
        <v>136</v>
      </c>
      <c r="BA96" s="49" t="s">
        <v>136</v>
      </c>
      <c r="BB96" s="49" t="s">
        <v>354</v>
      </c>
      <c r="BC96" s="49" t="s">
        <v>136</v>
      </c>
      <c r="BD96" s="59" t="s">
        <v>136</v>
      </c>
      <c r="BE96" s="59" t="s">
        <v>136</v>
      </c>
      <c r="BF96" s="49" t="s">
        <v>136</v>
      </c>
      <c r="BG96" s="49" t="s">
        <v>136</v>
      </c>
      <c r="BH96" s="49" t="s">
        <v>1152</v>
      </c>
      <c r="BI96" s="49" t="s">
        <v>357</v>
      </c>
      <c r="BJ96" s="49" t="s">
        <v>214</v>
      </c>
      <c r="BK96" s="49" t="s">
        <v>163</v>
      </c>
      <c r="BL96" s="49" t="s">
        <v>1153</v>
      </c>
      <c r="BM96" s="49" t="s">
        <v>1154</v>
      </c>
      <c r="BN96" s="49" t="s">
        <v>136</v>
      </c>
      <c r="BO96" s="49" t="s">
        <v>136</v>
      </c>
      <c r="BP96" s="49" t="s">
        <v>1046</v>
      </c>
      <c r="BQ96" s="49" t="s">
        <v>359</v>
      </c>
      <c r="BR96" s="49" t="s">
        <v>136</v>
      </c>
      <c r="BS96" s="49" t="s">
        <v>136</v>
      </c>
      <c r="BT96" s="49" t="s">
        <v>136</v>
      </c>
      <c r="BU96" s="49" t="s">
        <v>1114</v>
      </c>
      <c r="BV96" s="49" t="s">
        <v>1115</v>
      </c>
      <c r="BW96" s="49" t="s">
        <v>1116</v>
      </c>
      <c r="BX96" s="49" t="s">
        <v>136</v>
      </c>
      <c r="BY96" s="49" t="s">
        <v>136</v>
      </c>
      <c r="BZ96" s="49" t="s">
        <v>136</v>
      </c>
      <c r="CA96" s="49" t="s">
        <v>136</v>
      </c>
      <c r="CB96" s="49" t="s">
        <v>1117</v>
      </c>
      <c r="CC96" s="49" t="s">
        <v>136</v>
      </c>
      <c r="CD96" s="49" t="s">
        <v>136</v>
      </c>
      <c r="CE96" s="59" t="s">
        <v>136</v>
      </c>
      <c r="CF96" s="49" t="s">
        <v>136</v>
      </c>
      <c r="CG96" s="60" t="s">
        <v>136</v>
      </c>
      <c r="CH96" s="26" t="str">
        <f t="shared" si="50"/>
        <v>count=27</v>
      </c>
      <c r="CI96" s="27" t="s">
        <v>1</v>
      </c>
    </row>
    <row r="97" spans="1:87">
      <c r="A97" s="60" t="s">
        <v>1039</v>
      </c>
      <c r="B97" s="52" t="s">
        <v>1155</v>
      </c>
      <c r="C97" s="50" t="s">
        <v>1041</v>
      </c>
      <c r="D97" s="64" t="s">
        <v>127</v>
      </c>
      <c r="E97" s="734" t="s">
        <v>1042</v>
      </c>
      <c r="F97" s="52" t="s">
        <v>129</v>
      </c>
      <c r="G97" s="52" t="s">
        <v>1043</v>
      </c>
      <c r="H97" s="52" t="s">
        <v>129</v>
      </c>
      <c r="I97" s="52" t="s">
        <v>1044</v>
      </c>
      <c r="J97" s="66" t="s">
        <v>1045</v>
      </c>
      <c r="K97" s="90" t="s">
        <v>1046</v>
      </c>
      <c r="L97" s="77" t="s">
        <v>980</v>
      </c>
      <c r="M97" s="77" t="s">
        <v>1047</v>
      </c>
      <c r="N97" s="78" t="s">
        <v>1156</v>
      </c>
      <c r="O97" s="49" t="s">
        <v>136</v>
      </c>
      <c r="P97" s="49" t="s">
        <v>136</v>
      </c>
      <c r="Q97" s="52" t="s">
        <v>340</v>
      </c>
      <c r="R97" s="52" t="s">
        <v>1157</v>
      </c>
      <c r="S97" s="49" t="s">
        <v>1158</v>
      </c>
      <c r="T97" s="49" t="s">
        <v>136</v>
      </c>
      <c r="U97" s="49" t="s">
        <v>136</v>
      </c>
      <c r="V97" s="52" t="s">
        <v>1107</v>
      </c>
      <c r="W97" s="52" t="s">
        <v>1108</v>
      </c>
      <c r="X97" s="49" t="s">
        <v>136</v>
      </c>
      <c r="Y97" s="49" t="s">
        <v>136</v>
      </c>
      <c r="Z97" s="52" t="s">
        <v>1159</v>
      </c>
      <c r="AA97" s="52" t="s">
        <v>440</v>
      </c>
      <c r="AB97" s="49" t="s">
        <v>136</v>
      </c>
      <c r="AC97" s="49" t="s">
        <v>136</v>
      </c>
      <c r="AD97" s="49" t="s">
        <v>147</v>
      </c>
      <c r="AE97" s="49" t="s">
        <v>1150</v>
      </c>
      <c r="AF97" s="49" t="s">
        <v>149</v>
      </c>
      <c r="AG97" s="49" t="s">
        <v>200</v>
      </c>
      <c r="AH97" s="49" t="s">
        <v>136</v>
      </c>
      <c r="AI97" s="49" t="s">
        <v>136</v>
      </c>
      <c r="AJ97" s="49" t="s">
        <v>136</v>
      </c>
      <c r="AK97" s="49" t="s">
        <v>136</v>
      </c>
      <c r="AL97" s="49" t="s">
        <v>136</v>
      </c>
      <c r="AM97" s="49" t="s">
        <v>136</v>
      </c>
      <c r="AN97" s="49" t="s">
        <v>136</v>
      </c>
      <c r="AO97" s="49" t="s">
        <v>136</v>
      </c>
      <c r="AP97" s="49" t="s">
        <v>136</v>
      </c>
      <c r="AQ97" s="49" t="s">
        <v>1160</v>
      </c>
      <c r="AR97" s="49" t="s">
        <v>136</v>
      </c>
      <c r="AS97" s="49" t="s">
        <v>136</v>
      </c>
      <c r="AT97" s="49" t="s">
        <v>136</v>
      </c>
      <c r="AU97" s="49" t="s">
        <v>136</v>
      </c>
      <c r="AV97" s="49" t="s">
        <v>136</v>
      </c>
      <c r="AW97" s="49" t="s">
        <v>136</v>
      </c>
      <c r="AX97" s="49" t="s">
        <v>136</v>
      </c>
      <c r="AY97" s="49" t="s">
        <v>136</v>
      </c>
      <c r="AZ97" s="49" t="s">
        <v>136</v>
      </c>
      <c r="BA97" s="49" t="s">
        <v>136</v>
      </c>
      <c r="BB97" s="49" t="s">
        <v>354</v>
      </c>
      <c r="BC97" s="49" t="s">
        <v>136</v>
      </c>
      <c r="BD97" s="59" t="s">
        <v>136</v>
      </c>
      <c r="BE97" s="59" t="s">
        <v>136</v>
      </c>
      <c r="BF97" s="49" t="s">
        <v>136</v>
      </c>
      <c r="BG97" s="49" t="s">
        <v>136</v>
      </c>
      <c r="BH97" s="49" t="s">
        <v>1161</v>
      </c>
      <c r="BI97" s="49" t="s">
        <v>357</v>
      </c>
      <c r="BJ97" s="49" t="s">
        <v>214</v>
      </c>
      <c r="BK97" s="49" t="s">
        <v>163</v>
      </c>
      <c r="BL97" s="49" t="s">
        <v>1162</v>
      </c>
      <c r="BM97" s="49" t="s">
        <v>1163</v>
      </c>
      <c r="BN97" s="49" t="s">
        <v>136</v>
      </c>
      <c r="BO97" s="49" t="s">
        <v>136</v>
      </c>
      <c r="BP97" s="49" t="s">
        <v>1046</v>
      </c>
      <c r="BQ97" s="49" t="s">
        <v>359</v>
      </c>
      <c r="BR97" s="49" t="s">
        <v>136</v>
      </c>
      <c r="BS97" s="49" t="s">
        <v>136</v>
      </c>
      <c r="BT97" s="49" t="s">
        <v>136</v>
      </c>
      <c r="BU97" s="49" t="s">
        <v>1114</v>
      </c>
      <c r="BV97" s="49" t="s">
        <v>1115</v>
      </c>
      <c r="BW97" s="49" t="s">
        <v>1116</v>
      </c>
      <c r="BX97" s="49" t="s">
        <v>136</v>
      </c>
      <c r="BY97" s="49" t="s">
        <v>136</v>
      </c>
      <c r="BZ97" s="49" t="s">
        <v>136</v>
      </c>
      <c r="CA97" s="49" t="s">
        <v>136</v>
      </c>
      <c r="CB97" s="49" t="s">
        <v>1117</v>
      </c>
      <c r="CC97" s="49" t="s">
        <v>136</v>
      </c>
      <c r="CD97" s="49" t="s">
        <v>136</v>
      </c>
      <c r="CE97" s="59" t="s">
        <v>136</v>
      </c>
      <c r="CF97" s="49" t="s">
        <v>136</v>
      </c>
      <c r="CG97" s="60" t="s">
        <v>136</v>
      </c>
      <c r="CH97" s="26" t="str">
        <f t="shared" si="50"/>
        <v>count=27</v>
      </c>
      <c r="CI97" s="27" t="s">
        <v>1</v>
      </c>
    </row>
    <row r="98" spans="1:87">
      <c r="A98" s="60" t="s">
        <v>1039</v>
      </c>
      <c r="B98" s="52" t="s">
        <v>1164</v>
      </c>
      <c r="C98" s="50" t="s">
        <v>1041</v>
      </c>
      <c r="D98" s="64" t="s">
        <v>127</v>
      </c>
      <c r="E98" s="734" t="s">
        <v>1042</v>
      </c>
      <c r="F98" s="52" t="s">
        <v>129</v>
      </c>
      <c r="G98" s="52" t="s">
        <v>1043</v>
      </c>
      <c r="H98" s="52" t="s">
        <v>129</v>
      </c>
      <c r="I98" s="52" t="s">
        <v>1044</v>
      </c>
      <c r="J98" s="66" t="s">
        <v>1045</v>
      </c>
      <c r="K98" s="90" t="s">
        <v>1046</v>
      </c>
      <c r="L98" s="77" t="s">
        <v>980</v>
      </c>
      <c r="M98" s="77" t="s">
        <v>1047</v>
      </c>
      <c r="N98" s="78" t="s">
        <v>1165</v>
      </c>
      <c r="O98" s="49" t="s">
        <v>136</v>
      </c>
      <c r="P98" s="49" t="s">
        <v>136</v>
      </c>
      <c r="Q98" s="52" t="s">
        <v>340</v>
      </c>
      <c r="R98" s="52" t="s">
        <v>1166</v>
      </c>
      <c r="S98" s="49" t="s">
        <v>1167</v>
      </c>
      <c r="T98" s="49" t="s">
        <v>136</v>
      </c>
      <c r="U98" s="49" t="s">
        <v>136</v>
      </c>
      <c r="V98" s="52" t="s">
        <v>1107</v>
      </c>
      <c r="W98" s="52" t="s">
        <v>1108</v>
      </c>
      <c r="X98" s="49" t="s">
        <v>136</v>
      </c>
      <c r="Y98" s="49" t="s">
        <v>136</v>
      </c>
      <c r="Z98" s="52" t="s">
        <v>1168</v>
      </c>
      <c r="AA98" s="52" t="s">
        <v>440</v>
      </c>
      <c r="AB98" s="49" t="s">
        <v>136</v>
      </c>
      <c r="AC98" s="49" t="s">
        <v>136</v>
      </c>
      <c r="AD98" s="49" t="s">
        <v>147</v>
      </c>
      <c r="AE98" s="49" t="s">
        <v>1169</v>
      </c>
      <c r="AF98" s="49" t="s">
        <v>149</v>
      </c>
      <c r="AG98" s="49" t="s">
        <v>150</v>
      </c>
      <c r="AH98" s="49" t="s">
        <v>136</v>
      </c>
      <c r="AI98" s="49" t="s">
        <v>136</v>
      </c>
      <c r="AJ98" s="49" t="s">
        <v>136</v>
      </c>
      <c r="AK98" s="49" t="s">
        <v>136</v>
      </c>
      <c r="AL98" s="49" t="s">
        <v>136</v>
      </c>
      <c r="AM98" s="49" t="s">
        <v>136</v>
      </c>
      <c r="AN98" s="49" t="s">
        <v>136</v>
      </c>
      <c r="AO98" s="49" t="s">
        <v>136</v>
      </c>
      <c r="AP98" s="49" t="s">
        <v>136</v>
      </c>
      <c r="AQ98" s="49" t="s">
        <v>1170</v>
      </c>
      <c r="AR98" s="49" t="s">
        <v>136</v>
      </c>
      <c r="AS98" s="49" t="s">
        <v>136</v>
      </c>
      <c r="AT98" s="49" t="s">
        <v>136</v>
      </c>
      <c r="AU98" s="49" t="s">
        <v>136</v>
      </c>
      <c r="AV98" s="49" t="s">
        <v>136</v>
      </c>
      <c r="AW98" s="49" t="s">
        <v>136</v>
      </c>
      <c r="AX98" s="49" t="s">
        <v>136</v>
      </c>
      <c r="AY98" s="49" t="s">
        <v>136</v>
      </c>
      <c r="AZ98" s="49" t="s">
        <v>136</v>
      </c>
      <c r="BA98" s="49" t="s">
        <v>136</v>
      </c>
      <c r="BB98" s="49" t="s">
        <v>354</v>
      </c>
      <c r="BC98" s="49" t="s">
        <v>136</v>
      </c>
      <c r="BD98" s="59" t="s">
        <v>136</v>
      </c>
      <c r="BE98" s="59" t="s">
        <v>136</v>
      </c>
      <c r="BF98" s="49" t="s">
        <v>136</v>
      </c>
      <c r="BG98" s="49" t="s">
        <v>136</v>
      </c>
      <c r="BH98" s="49" t="s">
        <v>1171</v>
      </c>
      <c r="BI98" s="49" t="s">
        <v>357</v>
      </c>
      <c r="BJ98" s="49" t="s">
        <v>214</v>
      </c>
      <c r="BK98" s="49" t="s">
        <v>163</v>
      </c>
      <c r="BL98" s="49" t="s">
        <v>1172</v>
      </c>
      <c r="BM98" s="49" t="s">
        <v>1173</v>
      </c>
      <c r="BN98" s="49" t="s">
        <v>136</v>
      </c>
      <c r="BO98" s="49" t="s">
        <v>136</v>
      </c>
      <c r="BP98" s="49" t="s">
        <v>1046</v>
      </c>
      <c r="BQ98" s="49" t="s">
        <v>359</v>
      </c>
      <c r="BR98" s="49" t="s">
        <v>136</v>
      </c>
      <c r="BS98" s="49" t="s">
        <v>136</v>
      </c>
      <c r="BT98" s="49" t="s">
        <v>136</v>
      </c>
      <c r="BU98" s="49" t="s">
        <v>1114</v>
      </c>
      <c r="BV98" s="49" t="s">
        <v>1115</v>
      </c>
      <c r="BW98" s="49" t="s">
        <v>1116</v>
      </c>
      <c r="BX98" s="49" t="s">
        <v>136</v>
      </c>
      <c r="BY98" s="49" t="s">
        <v>136</v>
      </c>
      <c r="BZ98" s="49" t="s">
        <v>136</v>
      </c>
      <c r="CA98" s="49" t="s">
        <v>136</v>
      </c>
      <c r="CB98" s="49" t="s">
        <v>1117</v>
      </c>
      <c r="CC98" s="49" t="s">
        <v>136</v>
      </c>
      <c r="CD98" s="49" t="s">
        <v>136</v>
      </c>
      <c r="CE98" s="59" t="s">
        <v>136</v>
      </c>
      <c r="CF98" s="49" t="s">
        <v>136</v>
      </c>
      <c r="CG98" s="60" t="s">
        <v>136</v>
      </c>
      <c r="CH98" s="26" t="str">
        <f t="shared" si="50"/>
        <v>count=27</v>
      </c>
      <c r="CI98" s="27" t="s">
        <v>1</v>
      </c>
    </row>
    <row r="99" spans="1:87">
      <c r="A99" s="60" t="s">
        <v>1039</v>
      </c>
      <c r="B99" s="52" t="s">
        <v>1174</v>
      </c>
      <c r="C99" s="50" t="s">
        <v>1041</v>
      </c>
      <c r="D99" s="64" t="s">
        <v>127</v>
      </c>
      <c r="E99" s="734" t="s">
        <v>1042</v>
      </c>
      <c r="F99" s="52" t="s">
        <v>129</v>
      </c>
      <c r="G99" s="52" t="s">
        <v>1043</v>
      </c>
      <c r="H99" s="52" t="s">
        <v>129</v>
      </c>
      <c r="I99" s="52" t="s">
        <v>1044</v>
      </c>
      <c r="J99" s="66" t="s">
        <v>1045</v>
      </c>
      <c r="K99" s="90" t="s">
        <v>1046</v>
      </c>
      <c r="L99" s="77" t="s">
        <v>980</v>
      </c>
      <c r="M99" s="77" t="s">
        <v>1047</v>
      </c>
      <c r="N99" s="78" t="s">
        <v>1175</v>
      </c>
      <c r="O99" s="49" t="s">
        <v>136</v>
      </c>
      <c r="P99" s="49" t="s">
        <v>136</v>
      </c>
      <c r="Q99" s="52" t="s">
        <v>340</v>
      </c>
      <c r="R99" s="52" t="s">
        <v>1176</v>
      </c>
      <c r="S99" s="49" t="s">
        <v>1177</v>
      </c>
      <c r="T99" s="49" t="s">
        <v>136</v>
      </c>
      <c r="U99" s="49" t="s">
        <v>136</v>
      </c>
      <c r="V99" s="52" t="s">
        <v>1107</v>
      </c>
      <c r="W99" s="52" t="s">
        <v>1108</v>
      </c>
      <c r="X99" s="49" t="s">
        <v>136</v>
      </c>
      <c r="Y99" s="49" t="s">
        <v>136</v>
      </c>
      <c r="Z99" s="52" t="s">
        <v>1178</v>
      </c>
      <c r="AA99" s="52" t="s">
        <v>440</v>
      </c>
      <c r="AB99" s="49" t="s">
        <v>136</v>
      </c>
      <c r="AC99" s="49" t="s">
        <v>136</v>
      </c>
      <c r="AD99" s="49" t="s">
        <v>147</v>
      </c>
      <c r="AE99" s="49" t="s">
        <v>1179</v>
      </c>
      <c r="AF99" s="49" t="s">
        <v>261</v>
      </c>
      <c r="AG99" s="49" t="s">
        <v>211</v>
      </c>
      <c r="AH99" s="49" t="s">
        <v>136</v>
      </c>
      <c r="AI99" s="49" t="s">
        <v>136</v>
      </c>
      <c r="AJ99" s="49" t="s">
        <v>136</v>
      </c>
      <c r="AK99" s="49" t="s">
        <v>136</v>
      </c>
      <c r="AL99" s="49" t="s">
        <v>136</v>
      </c>
      <c r="AM99" s="49" t="s">
        <v>136</v>
      </c>
      <c r="AN99" s="49" t="s">
        <v>136</v>
      </c>
      <c r="AO99" s="49" t="s">
        <v>136</v>
      </c>
      <c r="AP99" s="49" t="s">
        <v>136</v>
      </c>
      <c r="AQ99" s="49" t="s">
        <v>1180</v>
      </c>
      <c r="AR99" s="49" t="s">
        <v>136</v>
      </c>
      <c r="AS99" s="49" t="s">
        <v>136</v>
      </c>
      <c r="AT99" s="49" t="s">
        <v>136</v>
      </c>
      <c r="AU99" s="49" t="s">
        <v>136</v>
      </c>
      <c r="AV99" s="49" t="s">
        <v>136</v>
      </c>
      <c r="AW99" s="49" t="s">
        <v>136</v>
      </c>
      <c r="AX99" s="49" t="s">
        <v>136</v>
      </c>
      <c r="AY99" s="49" t="s">
        <v>136</v>
      </c>
      <c r="AZ99" s="49" t="s">
        <v>136</v>
      </c>
      <c r="BA99" s="49" t="s">
        <v>136</v>
      </c>
      <c r="BB99" s="49" t="s">
        <v>354</v>
      </c>
      <c r="BC99" s="49" t="s">
        <v>136</v>
      </c>
      <c r="BD99" s="59" t="s">
        <v>136</v>
      </c>
      <c r="BE99" s="59" t="s">
        <v>136</v>
      </c>
      <c r="BF99" s="49" t="s">
        <v>136</v>
      </c>
      <c r="BG99" s="49" t="s">
        <v>136</v>
      </c>
      <c r="BH99" s="49" t="s">
        <v>1181</v>
      </c>
      <c r="BI99" s="49" t="s">
        <v>357</v>
      </c>
      <c r="BJ99" s="49" t="s">
        <v>214</v>
      </c>
      <c r="BK99" s="49" t="s">
        <v>163</v>
      </c>
      <c r="BL99" s="49" t="s">
        <v>1182</v>
      </c>
      <c r="BM99" s="49" t="s">
        <v>1183</v>
      </c>
      <c r="BN99" s="49" t="s">
        <v>136</v>
      </c>
      <c r="BO99" s="49" t="s">
        <v>136</v>
      </c>
      <c r="BP99" s="49" t="s">
        <v>1046</v>
      </c>
      <c r="BQ99" s="49" t="s">
        <v>359</v>
      </c>
      <c r="BR99" s="49" t="s">
        <v>136</v>
      </c>
      <c r="BS99" s="49" t="s">
        <v>136</v>
      </c>
      <c r="BT99" s="49" t="s">
        <v>136</v>
      </c>
      <c r="BU99" s="49" t="s">
        <v>1114</v>
      </c>
      <c r="BV99" s="49" t="s">
        <v>1115</v>
      </c>
      <c r="BW99" s="49" t="s">
        <v>1116</v>
      </c>
      <c r="BX99" s="49" t="s">
        <v>136</v>
      </c>
      <c r="BY99" s="49" t="s">
        <v>136</v>
      </c>
      <c r="BZ99" s="49" t="s">
        <v>136</v>
      </c>
      <c r="CA99" s="49" t="s">
        <v>136</v>
      </c>
      <c r="CB99" s="49" t="s">
        <v>1117</v>
      </c>
      <c r="CC99" s="49" t="s">
        <v>136</v>
      </c>
      <c r="CD99" s="49" t="s">
        <v>136</v>
      </c>
      <c r="CE99" s="59" t="s">
        <v>136</v>
      </c>
      <c r="CF99" s="49" t="s">
        <v>136</v>
      </c>
      <c r="CG99" s="60" t="s">
        <v>136</v>
      </c>
      <c r="CH99" s="26" t="str">
        <f t="shared" si="50"/>
        <v>count=27</v>
      </c>
      <c r="CI99" s="27" t="s">
        <v>1</v>
      </c>
    </row>
    <row r="100" spans="1:87">
      <c r="A100" s="60" t="s">
        <v>1039</v>
      </c>
      <c r="B100" s="52" t="s">
        <v>1184</v>
      </c>
      <c r="C100" s="50" t="s">
        <v>1041</v>
      </c>
      <c r="D100" s="64" t="s">
        <v>127</v>
      </c>
      <c r="E100" s="734" t="s">
        <v>1042</v>
      </c>
      <c r="F100" s="52" t="s">
        <v>129</v>
      </c>
      <c r="G100" s="52" t="s">
        <v>1043</v>
      </c>
      <c r="H100" s="52" t="s">
        <v>129</v>
      </c>
      <c r="I100" s="52" t="s">
        <v>1044</v>
      </c>
      <c r="J100" s="66" t="s">
        <v>1045</v>
      </c>
      <c r="K100" s="90" t="s">
        <v>1046</v>
      </c>
      <c r="L100" s="77" t="s">
        <v>980</v>
      </c>
      <c r="M100" s="77" t="s">
        <v>1047</v>
      </c>
      <c r="N100" s="78" t="s">
        <v>1185</v>
      </c>
      <c r="O100" s="49" t="s">
        <v>136</v>
      </c>
      <c r="P100" s="49" t="s">
        <v>136</v>
      </c>
      <c r="Q100" s="52" t="s">
        <v>340</v>
      </c>
      <c r="R100" s="52" t="s">
        <v>1186</v>
      </c>
      <c r="S100" s="49" t="s">
        <v>1187</v>
      </c>
      <c r="T100" s="49" t="s">
        <v>136</v>
      </c>
      <c r="U100" s="49" t="s">
        <v>136</v>
      </c>
      <c r="V100" s="52" t="s">
        <v>1107</v>
      </c>
      <c r="W100" s="52" t="s">
        <v>1108</v>
      </c>
      <c r="X100" s="49" t="s">
        <v>136</v>
      </c>
      <c r="Y100" s="49" t="s">
        <v>136</v>
      </c>
      <c r="Z100" s="52" t="s">
        <v>1188</v>
      </c>
      <c r="AA100" s="52" t="s">
        <v>440</v>
      </c>
      <c r="AB100" s="49" t="s">
        <v>136</v>
      </c>
      <c r="AC100" s="49" t="s">
        <v>136</v>
      </c>
      <c r="AD100" s="49" t="s">
        <v>147</v>
      </c>
      <c r="AE100" s="49" t="s">
        <v>1179</v>
      </c>
      <c r="AF100" s="49" t="s">
        <v>149</v>
      </c>
      <c r="AG100" s="49" t="s">
        <v>211</v>
      </c>
      <c r="AH100" s="49" t="s">
        <v>136</v>
      </c>
      <c r="AI100" s="49" t="s">
        <v>136</v>
      </c>
      <c r="AJ100" s="49" t="s">
        <v>136</v>
      </c>
      <c r="AK100" s="49" t="s">
        <v>136</v>
      </c>
      <c r="AL100" s="49" t="s">
        <v>136</v>
      </c>
      <c r="AM100" s="49" t="s">
        <v>136</v>
      </c>
      <c r="AN100" s="49" t="s">
        <v>136</v>
      </c>
      <c r="AO100" s="49" t="s">
        <v>136</v>
      </c>
      <c r="AP100" s="49" t="s">
        <v>136</v>
      </c>
      <c r="AQ100" s="49" t="s">
        <v>1189</v>
      </c>
      <c r="AR100" s="49" t="s">
        <v>136</v>
      </c>
      <c r="AS100" s="49" t="s">
        <v>136</v>
      </c>
      <c r="AT100" s="49" t="s">
        <v>136</v>
      </c>
      <c r="AU100" s="49" t="s">
        <v>136</v>
      </c>
      <c r="AV100" s="49" t="s">
        <v>136</v>
      </c>
      <c r="AW100" s="49" t="s">
        <v>136</v>
      </c>
      <c r="AX100" s="49" t="s">
        <v>136</v>
      </c>
      <c r="AY100" s="49" t="s">
        <v>136</v>
      </c>
      <c r="AZ100" s="49" t="s">
        <v>136</v>
      </c>
      <c r="BA100" s="49" t="s">
        <v>136</v>
      </c>
      <c r="BB100" s="49" t="s">
        <v>354</v>
      </c>
      <c r="BC100" s="49" t="s">
        <v>136</v>
      </c>
      <c r="BD100" s="59" t="s">
        <v>136</v>
      </c>
      <c r="BE100" s="59" t="s">
        <v>136</v>
      </c>
      <c r="BF100" s="49" t="s">
        <v>136</v>
      </c>
      <c r="BG100" s="49" t="s">
        <v>136</v>
      </c>
      <c r="BH100" s="49" t="s">
        <v>1190</v>
      </c>
      <c r="BI100" s="49" t="s">
        <v>357</v>
      </c>
      <c r="BJ100" s="49" t="s">
        <v>214</v>
      </c>
      <c r="BK100" s="49" t="s">
        <v>163</v>
      </c>
      <c r="BL100" s="49" t="s">
        <v>1172</v>
      </c>
      <c r="BM100" s="49" t="s">
        <v>547</v>
      </c>
      <c r="BN100" s="49" t="s">
        <v>136</v>
      </c>
      <c r="BO100" s="49" t="s">
        <v>136</v>
      </c>
      <c r="BP100" s="49" t="s">
        <v>1046</v>
      </c>
      <c r="BQ100" s="49" t="s">
        <v>359</v>
      </c>
      <c r="BR100" s="49" t="s">
        <v>136</v>
      </c>
      <c r="BS100" s="49" t="s">
        <v>136</v>
      </c>
      <c r="BT100" s="49" t="s">
        <v>136</v>
      </c>
      <c r="BU100" s="49" t="s">
        <v>1114</v>
      </c>
      <c r="BV100" s="49" t="s">
        <v>1115</v>
      </c>
      <c r="BW100" s="49" t="s">
        <v>1116</v>
      </c>
      <c r="BX100" s="49" t="s">
        <v>136</v>
      </c>
      <c r="BY100" s="49" t="s">
        <v>136</v>
      </c>
      <c r="BZ100" s="49" t="s">
        <v>136</v>
      </c>
      <c r="CA100" s="49" t="s">
        <v>136</v>
      </c>
      <c r="CB100" s="49" t="s">
        <v>1117</v>
      </c>
      <c r="CC100" s="49" t="s">
        <v>136</v>
      </c>
      <c r="CD100" s="49" t="s">
        <v>136</v>
      </c>
      <c r="CE100" s="59" t="s">
        <v>136</v>
      </c>
      <c r="CF100" s="49" t="s">
        <v>136</v>
      </c>
      <c r="CG100" s="60" t="s">
        <v>136</v>
      </c>
      <c r="CH100" s="26" t="str">
        <f t="shared" si="50"/>
        <v>count=27</v>
      </c>
      <c r="CI100" s="27" t="s">
        <v>1</v>
      </c>
    </row>
    <row r="101" spans="1:87">
      <c r="A101" s="60" t="s">
        <v>1039</v>
      </c>
      <c r="B101" s="52" t="s">
        <v>1191</v>
      </c>
      <c r="C101" s="50" t="s">
        <v>1041</v>
      </c>
      <c r="D101" s="64" t="s">
        <v>127</v>
      </c>
      <c r="E101" s="734" t="s">
        <v>1042</v>
      </c>
      <c r="F101" s="52" t="s">
        <v>129</v>
      </c>
      <c r="G101" s="52" t="s">
        <v>1043</v>
      </c>
      <c r="H101" s="52" t="s">
        <v>129</v>
      </c>
      <c r="I101" s="52" t="s">
        <v>1044</v>
      </c>
      <c r="J101" s="66" t="s">
        <v>1045</v>
      </c>
      <c r="K101" s="90" t="s">
        <v>1046</v>
      </c>
      <c r="L101" s="77" t="s">
        <v>980</v>
      </c>
      <c r="M101" s="77" t="s">
        <v>1047</v>
      </c>
      <c r="N101" s="78" t="s">
        <v>1192</v>
      </c>
      <c r="O101" s="49" t="s">
        <v>136</v>
      </c>
      <c r="P101" s="49" t="s">
        <v>136</v>
      </c>
      <c r="Q101" s="52" t="s">
        <v>340</v>
      </c>
      <c r="R101" s="52" t="s">
        <v>1193</v>
      </c>
      <c r="S101" s="49" t="s">
        <v>1194</v>
      </c>
      <c r="T101" s="49" t="s">
        <v>136</v>
      </c>
      <c r="U101" s="49" t="s">
        <v>136</v>
      </c>
      <c r="V101" s="52" t="s">
        <v>1107</v>
      </c>
      <c r="W101" s="52" t="s">
        <v>1108</v>
      </c>
      <c r="X101" s="49" t="s">
        <v>136</v>
      </c>
      <c r="Y101" s="49" t="s">
        <v>136</v>
      </c>
      <c r="Z101" s="52" t="s">
        <v>1195</v>
      </c>
      <c r="AA101" s="52" t="s">
        <v>440</v>
      </c>
      <c r="AB101" s="49" t="s">
        <v>136</v>
      </c>
      <c r="AC101" s="49" t="s">
        <v>136</v>
      </c>
      <c r="AD101" s="49" t="s">
        <v>147</v>
      </c>
      <c r="AE101" s="49" t="s">
        <v>1196</v>
      </c>
      <c r="AF101" s="49" t="s">
        <v>261</v>
      </c>
      <c r="AG101" s="49" t="s">
        <v>223</v>
      </c>
      <c r="AH101" s="49" t="s">
        <v>136</v>
      </c>
      <c r="AI101" s="49" t="s">
        <v>136</v>
      </c>
      <c r="AJ101" s="49" t="s">
        <v>136</v>
      </c>
      <c r="AK101" s="49" t="s">
        <v>136</v>
      </c>
      <c r="AL101" s="49" t="s">
        <v>136</v>
      </c>
      <c r="AM101" s="49" t="s">
        <v>136</v>
      </c>
      <c r="AN101" s="49" t="s">
        <v>136</v>
      </c>
      <c r="AO101" s="49" t="s">
        <v>136</v>
      </c>
      <c r="AP101" s="49" t="s">
        <v>136</v>
      </c>
      <c r="AQ101" s="49" t="s">
        <v>1197</v>
      </c>
      <c r="AR101" s="49" t="s">
        <v>136</v>
      </c>
      <c r="AS101" s="49" t="s">
        <v>136</v>
      </c>
      <c r="AT101" s="49" t="s">
        <v>136</v>
      </c>
      <c r="AU101" s="49" t="s">
        <v>136</v>
      </c>
      <c r="AV101" s="49" t="s">
        <v>136</v>
      </c>
      <c r="AW101" s="49" t="s">
        <v>136</v>
      </c>
      <c r="AX101" s="49" t="s">
        <v>136</v>
      </c>
      <c r="AY101" s="49" t="s">
        <v>136</v>
      </c>
      <c r="AZ101" s="49" t="s">
        <v>136</v>
      </c>
      <c r="BA101" s="49" t="s">
        <v>136</v>
      </c>
      <c r="BB101" s="49" t="s">
        <v>354</v>
      </c>
      <c r="BC101" s="49" t="s">
        <v>136</v>
      </c>
      <c r="BD101" s="59" t="s">
        <v>136</v>
      </c>
      <c r="BE101" s="59" t="s">
        <v>136</v>
      </c>
      <c r="BF101" s="49" t="s">
        <v>136</v>
      </c>
      <c r="BG101" s="49" t="s">
        <v>136</v>
      </c>
      <c r="BH101" s="49" t="s">
        <v>1198</v>
      </c>
      <c r="BI101" s="49" t="s">
        <v>357</v>
      </c>
      <c r="BJ101" s="49" t="s">
        <v>214</v>
      </c>
      <c r="BK101" s="49" t="s">
        <v>163</v>
      </c>
      <c r="BL101" s="49" t="s">
        <v>1199</v>
      </c>
      <c r="BM101" s="49" t="s">
        <v>1200</v>
      </c>
      <c r="BN101" s="49" t="s">
        <v>136</v>
      </c>
      <c r="BO101" s="49" t="s">
        <v>136</v>
      </c>
      <c r="BP101" s="49" t="s">
        <v>1046</v>
      </c>
      <c r="BQ101" s="49" t="s">
        <v>359</v>
      </c>
      <c r="BR101" s="49" t="s">
        <v>136</v>
      </c>
      <c r="BS101" s="49" t="s">
        <v>136</v>
      </c>
      <c r="BT101" s="49" t="s">
        <v>136</v>
      </c>
      <c r="BU101" s="49" t="s">
        <v>1114</v>
      </c>
      <c r="BV101" s="49" t="s">
        <v>1115</v>
      </c>
      <c r="BW101" s="49" t="s">
        <v>1116</v>
      </c>
      <c r="BX101" s="49" t="s">
        <v>136</v>
      </c>
      <c r="BY101" s="49" t="s">
        <v>136</v>
      </c>
      <c r="BZ101" s="49" t="s">
        <v>136</v>
      </c>
      <c r="CA101" s="49" t="s">
        <v>136</v>
      </c>
      <c r="CB101" s="49" t="s">
        <v>1117</v>
      </c>
      <c r="CC101" s="49" t="s">
        <v>136</v>
      </c>
      <c r="CD101" s="49" t="s">
        <v>136</v>
      </c>
      <c r="CE101" s="59" t="s">
        <v>136</v>
      </c>
      <c r="CF101" s="49" t="s">
        <v>136</v>
      </c>
      <c r="CG101" s="60" t="s">
        <v>136</v>
      </c>
      <c r="CH101" s="26" t="str">
        <f t="shared" si="50"/>
        <v>count=27</v>
      </c>
      <c r="CI101" s="27" t="s">
        <v>1</v>
      </c>
    </row>
    <row r="102" spans="1:87">
      <c r="A102" s="60" t="s">
        <v>1039</v>
      </c>
      <c r="B102" s="52" t="s">
        <v>1201</v>
      </c>
      <c r="C102" s="50" t="s">
        <v>1041</v>
      </c>
      <c r="D102" s="64" t="s">
        <v>127</v>
      </c>
      <c r="E102" s="734" t="s">
        <v>1042</v>
      </c>
      <c r="F102" s="52" t="s">
        <v>129</v>
      </c>
      <c r="G102" s="52" t="s">
        <v>1043</v>
      </c>
      <c r="H102" s="52" t="s">
        <v>129</v>
      </c>
      <c r="I102" s="52" t="s">
        <v>1044</v>
      </c>
      <c r="J102" s="66" t="s">
        <v>1045</v>
      </c>
      <c r="K102" s="90" t="s">
        <v>1046</v>
      </c>
      <c r="L102" s="77" t="s">
        <v>980</v>
      </c>
      <c r="M102" s="77" t="s">
        <v>1047</v>
      </c>
      <c r="N102" s="78" t="s">
        <v>1202</v>
      </c>
      <c r="O102" s="49" t="s">
        <v>136</v>
      </c>
      <c r="P102" s="49" t="s">
        <v>136</v>
      </c>
      <c r="Q102" s="52" t="s">
        <v>340</v>
      </c>
      <c r="R102" s="52" t="s">
        <v>1203</v>
      </c>
      <c r="S102" s="49" t="s">
        <v>1204</v>
      </c>
      <c r="T102" s="49" t="s">
        <v>136</v>
      </c>
      <c r="U102" s="49" t="s">
        <v>136</v>
      </c>
      <c r="V102" s="52" t="s">
        <v>1107</v>
      </c>
      <c r="W102" s="52" t="s">
        <v>1108</v>
      </c>
      <c r="X102" s="49" t="s">
        <v>136</v>
      </c>
      <c r="Y102" s="49" t="s">
        <v>136</v>
      </c>
      <c r="Z102" s="52" t="s">
        <v>1205</v>
      </c>
      <c r="AA102" s="52" t="s">
        <v>440</v>
      </c>
      <c r="AB102" s="49" t="s">
        <v>136</v>
      </c>
      <c r="AC102" s="49" t="s">
        <v>136</v>
      </c>
      <c r="AD102" s="49" t="s">
        <v>147</v>
      </c>
      <c r="AE102" s="49" t="s">
        <v>1206</v>
      </c>
      <c r="AF102" s="49" t="s">
        <v>242</v>
      </c>
      <c r="AG102" s="49" t="s">
        <v>280</v>
      </c>
      <c r="AH102" s="49" t="s">
        <v>136</v>
      </c>
      <c r="AI102" s="49" t="s">
        <v>136</v>
      </c>
      <c r="AJ102" s="49" t="s">
        <v>136</v>
      </c>
      <c r="AK102" s="49" t="s">
        <v>136</v>
      </c>
      <c r="AL102" s="49" t="s">
        <v>136</v>
      </c>
      <c r="AM102" s="49" t="s">
        <v>136</v>
      </c>
      <c r="AN102" s="49" t="s">
        <v>136</v>
      </c>
      <c r="AO102" s="49" t="s">
        <v>136</v>
      </c>
      <c r="AP102" s="49" t="s">
        <v>136</v>
      </c>
      <c r="AQ102" s="49" t="s">
        <v>1207</v>
      </c>
      <c r="AR102" s="49" t="s">
        <v>136</v>
      </c>
      <c r="AS102" s="49" t="s">
        <v>136</v>
      </c>
      <c r="AT102" s="49" t="s">
        <v>136</v>
      </c>
      <c r="AU102" s="49" t="s">
        <v>136</v>
      </c>
      <c r="AV102" s="49" t="s">
        <v>136</v>
      </c>
      <c r="AW102" s="49" t="s">
        <v>136</v>
      </c>
      <c r="AX102" s="49" t="s">
        <v>136</v>
      </c>
      <c r="AY102" s="49" t="s">
        <v>136</v>
      </c>
      <c r="AZ102" s="49" t="s">
        <v>136</v>
      </c>
      <c r="BA102" s="49" t="s">
        <v>136</v>
      </c>
      <c r="BB102" s="49" t="s">
        <v>354</v>
      </c>
      <c r="BC102" s="49" t="s">
        <v>136</v>
      </c>
      <c r="BD102" s="59" t="s">
        <v>136</v>
      </c>
      <c r="BE102" s="59" t="s">
        <v>136</v>
      </c>
      <c r="BF102" s="49" t="s">
        <v>136</v>
      </c>
      <c r="BG102" s="49" t="s">
        <v>136</v>
      </c>
      <c r="BH102" s="49" t="s">
        <v>1208</v>
      </c>
      <c r="BI102" s="49" t="s">
        <v>357</v>
      </c>
      <c r="BJ102" s="49" t="s">
        <v>214</v>
      </c>
      <c r="BK102" s="49" t="s">
        <v>163</v>
      </c>
      <c r="BL102" s="49" t="s">
        <v>1209</v>
      </c>
      <c r="BM102" s="49" t="s">
        <v>1210</v>
      </c>
      <c r="BN102" s="49" t="s">
        <v>136</v>
      </c>
      <c r="BO102" s="49" t="s">
        <v>136</v>
      </c>
      <c r="BP102" s="49" t="s">
        <v>1046</v>
      </c>
      <c r="BQ102" s="49" t="s">
        <v>359</v>
      </c>
      <c r="BR102" s="49" t="s">
        <v>136</v>
      </c>
      <c r="BS102" s="49" t="s">
        <v>136</v>
      </c>
      <c r="BT102" s="49" t="s">
        <v>136</v>
      </c>
      <c r="BU102" s="49" t="s">
        <v>1114</v>
      </c>
      <c r="BV102" s="49" t="s">
        <v>1115</v>
      </c>
      <c r="BW102" s="49" t="s">
        <v>1116</v>
      </c>
      <c r="BX102" s="49" t="s">
        <v>136</v>
      </c>
      <c r="BY102" s="49" t="s">
        <v>136</v>
      </c>
      <c r="BZ102" s="49" t="s">
        <v>136</v>
      </c>
      <c r="CA102" s="49" t="s">
        <v>136</v>
      </c>
      <c r="CB102" s="49" t="s">
        <v>1117</v>
      </c>
      <c r="CC102" s="49" t="s">
        <v>136</v>
      </c>
      <c r="CD102" s="49" t="s">
        <v>136</v>
      </c>
      <c r="CE102" s="59" t="s">
        <v>136</v>
      </c>
      <c r="CF102" s="49" t="s">
        <v>136</v>
      </c>
      <c r="CG102" s="60" t="s">
        <v>136</v>
      </c>
      <c r="CH102" s="26" t="str">
        <f t="shared" si="50"/>
        <v>count=27</v>
      </c>
      <c r="CI102" s="27" t="s">
        <v>1</v>
      </c>
    </row>
    <row r="103" spans="1:87">
      <c r="A103" s="60" t="s">
        <v>1039</v>
      </c>
      <c r="B103" s="52" t="s">
        <v>1211</v>
      </c>
      <c r="C103" s="50" t="s">
        <v>1041</v>
      </c>
      <c r="D103" s="64" t="s">
        <v>127</v>
      </c>
      <c r="E103" s="734" t="s">
        <v>1042</v>
      </c>
      <c r="F103" s="52" t="s">
        <v>129</v>
      </c>
      <c r="G103" s="52" t="s">
        <v>1043</v>
      </c>
      <c r="H103" s="52" t="s">
        <v>129</v>
      </c>
      <c r="I103" s="52" t="s">
        <v>1044</v>
      </c>
      <c r="J103" s="66" t="s">
        <v>1045</v>
      </c>
      <c r="K103" s="90" t="s">
        <v>1046</v>
      </c>
      <c r="L103" s="77" t="s">
        <v>980</v>
      </c>
      <c r="M103" s="77" t="s">
        <v>1047</v>
      </c>
      <c r="N103" s="78" t="s">
        <v>1212</v>
      </c>
      <c r="O103" s="49" t="s">
        <v>136</v>
      </c>
      <c r="P103" s="49" t="s">
        <v>136</v>
      </c>
      <c r="Q103" s="52" t="s">
        <v>340</v>
      </c>
      <c r="R103" s="52" t="s">
        <v>1213</v>
      </c>
      <c r="S103" s="49" t="s">
        <v>1214</v>
      </c>
      <c r="T103" s="49" t="s">
        <v>136</v>
      </c>
      <c r="U103" s="49" t="s">
        <v>136</v>
      </c>
      <c r="V103" s="52" t="s">
        <v>1107</v>
      </c>
      <c r="W103" s="52" t="s">
        <v>1108</v>
      </c>
      <c r="X103" s="49" t="s">
        <v>136</v>
      </c>
      <c r="Y103" s="49" t="s">
        <v>136</v>
      </c>
      <c r="Z103" s="52" t="s">
        <v>1215</v>
      </c>
      <c r="AA103" s="52" t="s">
        <v>440</v>
      </c>
      <c r="AB103" s="49" t="s">
        <v>136</v>
      </c>
      <c r="AC103" s="49" t="s">
        <v>136</v>
      </c>
      <c r="AD103" s="49" t="s">
        <v>147</v>
      </c>
      <c r="AE103" s="49" t="s">
        <v>1206</v>
      </c>
      <c r="AF103" s="49" t="s">
        <v>190</v>
      </c>
      <c r="AG103" s="49" t="s">
        <v>211</v>
      </c>
      <c r="AH103" s="49" t="s">
        <v>136</v>
      </c>
      <c r="AI103" s="49" t="s">
        <v>136</v>
      </c>
      <c r="AJ103" s="49" t="s">
        <v>136</v>
      </c>
      <c r="AK103" s="49" t="s">
        <v>136</v>
      </c>
      <c r="AL103" s="49" t="s">
        <v>136</v>
      </c>
      <c r="AM103" s="49" t="s">
        <v>136</v>
      </c>
      <c r="AN103" s="49" t="s">
        <v>136</v>
      </c>
      <c r="AO103" s="49" t="s">
        <v>136</v>
      </c>
      <c r="AP103" s="49" t="s">
        <v>136</v>
      </c>
      <c r="AQ103" s="49" t="s">
        <v>1216</v>
      </c>
      <c r="AR103" s="49" t="s">
        <v>136</v>
      </c>
      <c r="AS103" s="49" t="s">
        <v>136</v>
      </c>
      <c r="AT103" s="49" t="s">
        <v>136</v>
      </c>
      <c r="AU103" s="49" t="s">
        <v>136</v>
      </c>
      <c r="AV103" s="49" t="s">
        <v>136</v>
      </c>
      <c r="AW103" s="49" t="s">
        <v>136</v>
      </c>
      <c r="AX103" s="49" t="s">
        <v>136</v>
      </c>
      <c r="AY103" s="49" t="s">
        <v>136</v>
      </c>
      <c r="AZ103" s="49" t="s">
        <v>136</v>
      </c>
      <c r="BA103" s="49" t="s">
        <v>136</v>
      </c>
      <c r="BB103" s="49" t="s">
        <v>354</v>
      </c>
      <c r="BC103" s="49" t="s">
        <v>136</v>
      </c>
      <c r="BD103" s="59" t="s">
        <v>136</v>
      </c>
      <c r="BE103" s="59" t="s">
        <v>136</v>
      </c>
      <c r="BF103" s="49" t="s">
        <v>136</v>
      </c>
      <c r="BG103" s="49" t="s">
        <v>136</v>
      </c>
      <c r="BH103" s="49" t="s">
        <v>1217</v>
      </c>
      <c r="BI103" s="49" t="s">
        <v>357</v>
      </c>
      <c r="BJ103" s="49" t="s">
        <v>214</v>
      </c>
      <c r="BK103" s="49" t="s">
        <v>163</v>
      </c>
      <c r="BL103" s="49" t="s">
        <v>608</v>
      </c>
      <c r="BM103" s="49" t="s">
        <v>1218</v>
      </c>
      <c r="BN103" s="49" t="s">
        <v>136</v>
      </c>
      <c r="BO103" s="49" t="s">
        <v>136</v>
      </c>
      <c r="BP103" s="49" t="s">
        <v>1046</v>
      </c>
      <c r="BQ103" s="49" t="s">
        <v>359</v>
      </c>
      <c r="BR103" s="49" t="s">
        <v>136</v>
      </c>
      <c r="BS103" s="49" t="s">
        <v>136</v>
      </c>
      <c r="BT103" s="49" t="s">
        <v>136</v>
      </c>
      <c r="BU103" s="49" t="s">
        <v>1114</v>
      </c>
      <c r="BV103" s="49" t="s">
        <v>1115</v>
      </c>
      <c r="BW103" s="49" t="s">
        <v>1116</v>
      </c>
      <c r="BX103" s="49" t="s">
        <v>136</v>
      </c>
      <c r="BY103" s="49" t="s">
        <v>136</v>
      </c>
      <c r="BZ103" s="49" t="s">
        <v>136</v>
      </c>
      <c r="CA103" s="49" t="s">
        <v>136</v>
      </c>
      <c r="CB103" s="49" t="s">
        <v>1117</v>
      </c>
      <c r="CC103" s="49" t="s">
        <v>136</v>
      </c>
      <c r="CD103" s="49" t="s">
        <v>136</v>
      </c>
      <c r="CE103" s="59" t="s">
        <v>136</v>
      </c>
      <c r="CF103" s="49" t="s">
        <v>136</v>
      </c>
      <c r="CG103" s="60" t="s">
        <v>136</v>
      </c>
      <c r="CH103" s="26" t="str">
        <f t="shared" si="50"/>
        <v>count=27</v>
      </c>
      <c r="CI103" s="27" t="s">
        <v>1</v>
      </c>
    </row>
    <row r="104" spans="1:87">
      <c r="A104" s="60" t="s">
        <v>1039</v>
      </c>
      <c r="B104" s="52" t="s">
        <v>1219</v>
      </c>
      <c r="C104" s="50" t="s">
        <v>1041</v>
      </c>
      <c r="D104" s="64" t="s">
        <v>127</v>
      </c>
      <c r="E104" s="734" t="s">
        <v>1042</v>
      </c>
      <c r="F104" s="52" t="s">
        <v>129</v>
      </c>
      <c r="G104" s="52" t="s">
        <v>1043</v>
      </c>
      <c r="H104" s="52" t="s">
        <v>129</v>
      </c>
      <c r="I104" s="52" t="s">
        <v>1044</v>
      </c>
      <c r="J104" s="66" t="s">
        <v>1045</v>
      </c>
      <c r="K104" s="90" t="s">
        <v>1046</v>
      </c>
      <c r="L104" s="77" t="s">
        <v>980</v>
      </c>
      <c r="M104" s="77" t="s">
        <v>1047</v>
      </c>
      <c r="N104" s="78" t="s">
        <v>1220</v>
      </c>
      <c r="O104" s="49" t="s">
        <v>136</v>
      </c>
      <c r="P104" s="49" t="s">
        <v>136</v>
      </c>
      <c r="Q104" s="52" t="s">
        <v>340</v>
      </c>
      <c r="R104" s="52" t="s">
        <v>1221</v>
      </c>
      <c r="S104" s="49" t="s">
        <v>1222</v>
      </c>
      <c r="T104" s="49" t="s">
        <v>136</v>
      </c>
      <c r="U104" s="49" t="s">
        <v>136</v>
      </c>
      <c r="V104" s="52" t="s">
        <v>1107</v>
      </c>
      <c r="W104" s="52" t="s">
        <v>1108</v>
      </c>
      <c r="X104" s="49" t="s">
        <v>136</v>
      </c>
      <c r="Y104" s="49" t="s">
        <v>136</v>
      </c>
      <c r="Z104" s="52" t="s">
        <v>1223</v>
      </c>
      <c r="AA104" s="52" t="s">
        <v>440</v>
      </c>
      <c r="AB104" s="49" t="s">
        <v>136</v>
      </c>
      <c r="AC104" s="49" t="s">
        <v>136</v>
      </c>
      <c r="AD104" s="49" t="s">
        <v>147</v>
      </c>
      <c r="AE104" s="49" t="s">
        <v>1179</v>
      </c>
      <c r="AF104" s="49" t="s">
        <v>190</v>
      </c>
      <c r="AG104" s="49" t="s">
        <v>200</v>
      </c>
      <c r="AH104" s="49" t="s">
        <v>136</v>
      </c>
      <c r="AI104" s="49" t="s">
        <v>136</v>
      </c>
      <c r="AJ104" s="49" t="s">
        <v>136</v>
      </c>
      <c r="AK104" s="49" t="s">
        <v>136</v>
      </c>
      <c r="AL104" s="49" t="s">
        <v>136</v>
      </c>
      <c r="AM104" s="49" t="s">
        <v>136</v>
      </c>
      <c r="AN104" s="49" t="s">
        <v>136</v>
      </c>
      <c r="AO104" s="49" t="s">
        <v>136</v>
      </c>
      <c r="AP104" s="49" t="s">
        <v>136</v>
      </c>
      <c r="AQ104" s="49" t="s">
        <v>1224</v>
      </c>
      <c r="AR104" s="49" t="s">
        <v>136</v>
      </c>
      <c r="AS104" s="49" t="s">
        <v>136</v>
      </c>
      <c r="AT104" s="49" t="s">
        <v>136</v>
      </c>
      <c r="AU104" s="49" t="s">
        <v>136</v>
      </c>
      <c r="AV104" s="49" t="s">
        <v>136</v>
      </c>
      <c r="AW104" s="49" t="s">
        <v>136</v>
      </c>
      <c r="AX104" s="49" t="s">
        <v>136</v>
      </c>
      <c r="AY104" s="49" t="s">
        <v>136</v>
      </c>
      <c r="AZ104" s="49" t="s">
        <v>136</v>
      </c>
      <c r="BA104" s="49" t="s">
        <v>136</v>
      </c>
      <c r="BB104" s="49" t="s">
        <v>354</v>
      </c>
      <c r="BC104" s="49" t="s">
        <v>136</v>
      </c>
      <c r="BD104" s="59" t="s">
        <v>136</v>
      </c>
      <c r="BE104" s="59" t="s">
        <v>136</v>
      </c>
      <c r="BF104" s="49" t="s">
        <v>136</v>
      </c>
      <c r="BG104" s="49" t="s">
        <v>136</v>
      </c>
      <c r="BH104" s="49" t="s">
        <v>1225</v>
      </c>
      <c r="BI104" s="49" t="s">
        <v>357</v>
      </c>
      <c r="BJ104" s="49" t="s">
        <v>214</v>
      </c>
      <c r="BK104" s="49" t="s">
        <v>163</v>
      </c>
      <c r="BL104" s="49" t="s">
        <v>1226</v>
      </c>
      <c r="BM104" s="49" t="s">
        <v>1227</v>
      </c>
      <c r="BN104" s="49" t="s">
        <v>136</v>
      </c>
      <c r="BO104" s="49" t="s">
        <v>136</v>
      </c>
      <c r="BP104" s="49" t="s">
        <v>1046</v>
      </c>
      <c r="BQ104" s="49" t="s">
        <v>359</v>
      </c>
      <c r="BR104" s="49" t="s">
        <v>136</v>
      </c>
      <c r="BS104" s="49" t="s">
        <v>136</v>
      </c>
      <c r="BT104" s="49" t="s">
        <v>136</v>
      </c>
      <c r="BU104" s="49" t="s">
        <v>1114</v>
      </c>
      <c r="BV104" s="49" t="s">
        <v>1115</v>
      </c>
      <c r="BW104" s="49" t="s">
        <v>1116</v>
      </c>
      <c r="BX104" s="49" t="s">
        <v>136</v>
      </c>
      <c r="BY104" s="49" t="s">
        <v>136</v>
      </c>
      <c r="BZ104" s="49" t="s">
        <v>136</v>
      </c>
      <c r="CA104" s="49" t="s">
        <v>136</v>
      </c>
      <c r="CB104" s="49" t="s">
        <v>1117</v>
      </c>
      <c r="CC104" s="49" t="s">
        <v>136</v>
      </c>
      <c r="CD104" s="49" t="s">
        <v>136</v>
      </c>
      <c r="CE104" s="59" t="s">
        <v>136</v>
      </c>
      <c r="CF104" s="49" t="s">
        <v>136</v>
      </c>
      <c r="CG104" s="60" t="s">
        <v>136</v>
      </c>
      <c r="CH104" s="26" t="str">
        <f t="shared" si="50"/>
        <v>count=27</v>
      </c>
      <c r="CI104" s="27" t="s">
        <v>1</v>
      </c>
    </row>
    <row r="105" spans="1:87">
      <c r="A105" s="60" t="s">
        <v>1039</v>
      </c>
      <c r="B105" s="52" t="s">
        <v>1228</v>
      </c>
      <c r="C105" s="50" t="s">
        <v>1041</v>
      </c>
      <c r="D105" s="64" t="s">
        <v>127</v>
      </c>
      <c r="E105" s="734" t="s">
        <v>1042</v>
      </c>
      <c r="F105" s="52" t="s">
        <v>129</v>
      </c>
      <c r="G105" s="52" t="s">
        <v>1043</v>
      </c>
      <c r="H105" s="52" t="s">
        <v>129</v>
      </c>
      <c r="I105" s="52" t="s">
        <v>1044</v>
      </c>
      <c r="J105" s="66" t="s">
        <v>1045</v>
      </c>
      <c r="K105" s="90" t="s">
        <v>1046</v>
      </c>
      <c r="L105" s="77" t="s">
        <v>980</v>
      </c>
      <c r="M105" s="77" t="s">
        <v>1047</v>
      </c>
      <c r="N105" s="78" t="s">
        <v>1229</v>
      </c>
      <c r="O105" s="49" t="s">
        <v>136</v>
      </c>
      <c r="P105" s="49" t="s">
        <v>136</v>
      </c>
      <c r="Q105" s="52" t="s">
        <v>340</v>
      </c>
      <c r="R105" s="52" t="s">
        <v>1230</v>
      </c>
      <c r="S105" s="49" t="s">
        <v>1231</v>
      </c>
      <c r="T105" s="49" t="s">
        <v>136</v>
      </c>
      <c r="U105" s="49" t="s">
        <v>136</v>
      </c>
      <c r="V105" s="52" t="s">
        <v>1107</v>
      </c>
      <c r="W105" s="52" t="s">
        <v>1108</v>
      </c>
      <c r="X105" s="49" t="s">
        <v>136</v>
      </c>
      <c r="Y105" s="49" t="s">
        <v>136</v>
      </c>
      <c r="Z105" s="52" t="s">
        <v>1232</v>
      </c>
      <c r="AA105" s="52" t="s">
        <v>440</v>
      </c>
      <c r="AB105" s="49" t="s">
        <v>136</v>
      </c>
      <c r="AC105" s="49" t="s">
        <v>136</v>
      </c>
      <c r="AD105" s="49" t="s">
        <v>147</v>
      </c>
      <c r="AE105" s="49" t="s">
        <v>1140</v>
      </c>
      <c r="AF105" s="49" t="s">
        <v>242</v>
      </c>
      <c r="AG105" s="49" t="s">
        <v>150</v>
      </c>
      <c r="AH105" s="49" t="s">
        <v>136</v>
      </c>
      <c r="AI105" s="49" t="s">
        <v>136</v>
      </c>
      <c r="AJ105" s="49" t="s">
        <v>136</v>
      </c>
      <c r="AK105" s="49" t="s">
        <v>136</v>
      </c>
      <c r="AL105" s="49" t="s">
        <v>136</v>
      </c>
      <c r="AM105" s="49" t="s">
        <v>136</v>
      </c>
      <c r="AN105" s="49" t="s">
        <v>136</v>
      </c>
      <c r="AO105" s="49" t="s">
        <v>136</v>
      </c>
      <c r="AP105" s="49" t="s">
        <v>136</v>
      </c>
      <c r="AQ105" s="49" t="s">
        <v>1233</v>
      </c>
      <c r="AR105" s="49" t="s">
        <v>136</v>
      </c>
      <c r="AS105" s="49" t="s">
        <v>136</v>
      </c>
      <c r="AT105" s="49" t="s">
        <v>136</v>
      </c>
      <c r="AU105" s="49" t="s">
        <v>136</v>
      </c>
      <c r="AV105" s="49" t="s">
        <v>136</v>
      </c>
      <c r="AW105" s="49" t="s">
        <v>136</v>
      </c>
      <c r="AX105" s="49" t="s">
        <v>136</v>
      </c>
      <c r="AY105" s="49" t="s">
        <v>136</v>
      </c>
      <c r="AZ105" s="49" t="s">
        <v>136</v>
      </c>
      <c r="BA105" s="49" t="s">
        <v>136</v>
      </c>
      <c r="BB105" s="49" t="s">
        <v>354</v>
      </c>
      <c r="BC105" s="49" t="s">
        <v>136</v>
      </c>
      <c r="BD105" s="59" t="s">
        <v>136</v>
      </c>
      <c r="BE105" s="59" t="s">
        <v>136</v>
      </c>
      <c r="BF105" s="49" t="s">
        <v>136</v>
      </c>
      <c r="BG105" s="49" t="s">
        <v>136</v>
      </c>
      <c r="BH105" s="49" t="s">
        <v>1234</v>
      </c>
      <c r="BI105" s="49" t="s">
        <v>357</v>
      </c>
      <c r="BJ105" s="49" t="s">
        <v>214</v>
      </c>
      <c r="BK105" s="49" t="s">
        <v>163</v>
      </c>
      <c r="BL105" s="49" t="s">
        <v>1182</v>
      </c>
      <c r="BM105" s="49" t="s">
        <v>1235</v>
      </c>
      <c r="BN105" s="49" t="s">
        <v>136</v>
      </c>
      <c r="BO105" s="49" t="s">
        <v>136</v>
      </c>
      <c r="BP105" s="49" t="s">
        <v>1046</v>
      </c>
      <c r="BQ105" s="49" t="s">
        <v>359</v>
      </c>
      <c r="BR105" s="49" t="s">
        <v>136</v>
      </c>
      <c r="BS105" s="49" t="s">
        <v>136</v>
      </c>
      <c r="BT105" s="49" t="s">
        <v>136</v>
      </c>
      <c r="BU105" s="49" t="s">
        <v>1114</v>
      </c>
      <c r="BV105" s="49" t="s">
        <v>1115</v>
      </c>
      <c r="BW105" s="49" t="s">
        <v>1116</v>
      </c>
      <c r="BX105" s="49" t="s">
        <v>136</v>
      </c>
      <c r="BY105" s="49" t="s">
        <v>136</v>
      </c>
      <c r="BZ105" s="49" t="s">
        <v>136</v>
      </c>
      <c r="CA105" s="49" t="s">
        <v>136</v>
      </c>
      <c r="CB105" s="49" t="s">
        <v>1117</v>
      </c>
      <c r="CC105" s="49" t="s">
        <v>136</v>
      </c>
      <c r="CD105" s="49" t="s">
        <v>136</v>
      </c>
      <c r="CE105" s="59" t="s">
        <v>136</v>
      </c>
      <c r="CF105" s="49" t="s">
        <v>136</v>
      </c>
      <c r="CG105" s="60" t="s">
        <v>136</v>
      </c>
      <c r="CH105" s="26" t="str">
        <f t="shared" si="50"/>
        <v>count=27</v>
      </c>
      <c r="CI105" s="27" t="s">
        <v>1</v>
      </c>
    </row>
    <row r="106" spans="1:87">
      <c r="A106" s="60" t="s">
        <v>1039</v>
      </c>
      <c r="B106" s="52" t="s">
        <v>1236</v>
      </c>
      <c r="C106" s="50" t="s">
        <v>1041</v>
      </c>
      <c r="D106" s="64" t="s">
        <v>127</v>
      </c>
      <c r="E106" s="734" t="s">
        <v>1042</v>
      </c>
      <c r="F106" s="52" t="s">
        <v>129</v>
      </c>
      <c r="G106" s="52" t="s">
        <v>1043</v>
      </c>
      <c r="H106" s="52" t="s">
        <v>129</v>
      </c>
      <c r="I106" s="52" t="s">
        <v>1044</v>
      </c>
      <c r="J106" s="66" t="s">
        <v>1045</v>
      </c>
      <c r="K106" s="90" t="s">
        <v>1046</v>
      </c>
      <c r="L106" s="77" t="s">
        <v>980</v>
      </c>
      <c r="M106" s="77" t="s">
        <v>1047</v>
      </c>
      <c r="N106" s="78" t="s">
        <v>1237</v>
      </c>
      <c r="O106" s="49" t="s">
        <v>136</v>
      </c>
      <c r="P106" s="49" t="s">
        <v>136</v>
      </c>
      <c r="Q106" s="52" t="s">
        <v>340</v>
      </c>
      <c r="R106" s="52" t="s">
        <v>1238</v>
      </c>
      <c r="S106" s="49" t="s">
        <v>1239</v>
      </c>
      <c r="T106" s="49" t="s">
        <v>136</v>
      </c>
      <c r="U106" s="49" t="s">
        <v>136</v>
      </c>
      <c r="V106" s="52" t="s">
        <v>1107</v>
      </c>
      <c r="W106" s="52" t="s">
        <v>1108</v>
      </c>
      <c r="X106" s="49" t="s">
        <v>136</v>
      </c>
      <c r="Y106" s="49" t="s">
        <v>136</v>
      </c>
      <c r="Z106" s="52" t="s">
        <v>1240</v>
      </c>
      <c r="AA106" s="52" t="s">
        <v>440</v>
      </c>
      <c r="AB106" s="49" t="s">
        <v>136</v>
      </c>
      <c r="AC106" s="49" t="s">
        <v>136</v>
      </c>
      <c r="AD106" s="49" t="s">
        <v>147</v>
      </c>
      <c r="AE106" s="49" t="s">
        <v>1179</v>
      </c>
      <c r="AF106" s="49" t="s">
        <v>190</v>
      </c>
      <c r="AG106" s="49" t="s">
        <v>150</v>
      </c>
      <c r="AH106" s="49" t="s">
        <v>136</v>
      </c>
      <c r="AI106" s="49" t="s">
        <v>136</v>
      </c>
      <c r="AJ106" s="49" t="s">
        <v>136</v>
      </c>
      <c r="AK106" s="49" t="s">
        <v>136</v>
      </c>
      <c r="AL106" s="49" t="s">
        <v>136</v>
      </c>
      <c r="AM106" s="49" t="s">
        <v>136</v>
      </c>
      <c r="AN106" s="49" t="s">
        <v>136</v>
      </c>
      <c r="AO106" s="49" t="s">
        <v>136</v>
      </c>
      <c r="AP106" s="49" t="s">
        <v>136</v>
      </c>
      <c r="AQ106" s="49" t="s">
        <v>1241</v>
      </c>
      <c r="AR106" s="49" t="s">
        <v>136</v>
      </c>
      <c r="AS106" s="49" t="s">
        <v>136</v>
      </c>
      <c r="AT106" s="49" t="s">
        <v>136</v>
      </c>
      <c r="AU106" s="49" t="s">
        <v>136</v>
      </c>
      <c r="AV106" s="49" t="s">
        <v>136</v>
      </c>
      <c r="AW106" s="49" t="s">
        <v>136</v>
      </c>
      <c r="AX106" s="49" t="s">
        <v>136</v>
      </c>
      <c r="AY106" s="49" t="s">
        <v>136</v>
      </c>
      <c r="AZ106" s="49" t="s">
        <v>136</v>
      </c>
      <c r="BA106" s="49" t="s">
        <v>136</v>
      </c>
      <c r="BB106" s="49" t="s">
        <v>354</v>
      </c>
      <c r="BC106" s="49" t="s">
        <v>136</v>
      </c>
      <c r="BD106" s="59" t="s">
        <v>136</v>
      </c>
      <c r="BE106" s="59" t="s">
        <v>136</v>
      </c>
      <c r="BF106" s="49" t="s">
        <v>136</v>
      </c>
      <c r="BG106" s="49" t="s">
        <v>136</v>
      </c>
      <c r="BH106" s="49" t="s">
        <v>1242</v>
      </c>
      <c r="BI106" s="49" t="s">
        <v>357</v>
      </c>
      <c r="BJ106" s="49" t="s">
        <v>214</v>
      </c>
      <c r="BK106" s="49" t="s">
        <v>163</v>
      </c>
      <c r="BL106" s="49" t="s">
        <v>1243</v>
      </c>
      <c r="BM106" s="49" t="s">
        <v>1244</v>
      </c>
      <c r="BN106" s="49" t="s">
        <v>136</v>
      </c>
      <c r="BO106" s="49" t="s">
        <v>136</v>
      </c>
      <c r="BP106" s="49" t="s">
        <v>1046</v>
      </c>
      <c r="BQ106" s="49" t="s">
        <v>359</v>
      </c>
      <c r="BR106" s="49" t="s">
        <v>136</v>
      </c>
      <c r="BS106" s="49" t="s">
        <v>136</v>
      </c>
      <c r="BT106" s="49" t="s">
        <v>136</v>
      </c>
      <c r="BU106" s="49" t="s">
        <v>1114</v>
      </c>
      <c r="BV106" s="49" t="s">
        <v>1115</v>
      </c>
      <c r="BW106" s="49" t="s">
        <v>1116</v>
      </c>
      <c r="BX106" s="49" t="s">
        <v>136</v>
      </c>
      <c r="BY106" s="49" t="s">
        <v>136</v>
      </c>
      <c r="BZ106" s="49" t="s">
        <v>136</v>
      </c>
      <c r="CA106" s="49" t="s">
        <v>136</v>
      </c>
      <c r="CB106" s="49" t="s">
        <v>1117</v>
      </c>
      <c r="CC106" s="49" t="s">
        <v>136</v>
      </c>
      <c r="CD106" s="49" t="s">
        <v>136</v>
      </c>
      <c r="CE106" s="49" t="s">
        <v>136</v>
      </c>
      <c r="CF106" s="49" t="s">
        <v>136</v>
      </c>
      <c r="CG106" s="60" t="s">
        <v>136</v>
      </c>
      <c r="CH106" s="26" t="str">
        <f t="shared" si="50"/>
        <v>count=27</v>
      </c>
      <c r="CI106" s="27" t="s">
        <v>1</v>
      </c>
    </row>
    <row r="107" spans="1:87">
      <c r="A107" s="60" t="s">
        <v>1039</v>
      </c>
      <c r="B107" s="71" t="s">
        <v>129</v>
      </c>
      <c r="C107" s="50" t="s">
        <v>1041</v>
      </c>
      <c r="D107" s="79" t="s">
        <v>127</v>
      </c>
      <c r="E107" s="736" t="s">
        <v>1042</v>
      </c>
      <c r="F107" s="71" t="s">
        <v>129</v>
      </c>
      <c r="G107" s="71" t="s">
        <v>726</v>
      </c>
      <c r="H107" s="71" t="s">
        <v>129</v>
      </c>
      <c r="I107" s="71" t="s">
        <v>1044</v>
      </c>
      <c r="J107" s="81" t="s">
        <v>1045</v>
      </c>
      <c r="K107" s="94" t="s">
        <v>1046</v>
      </c>
      <c r="L107" s="74" t="str">
        <f t="shared" ref="L107:AQ107" si="51">_xlfn.CONCAT("count=",COUNTIFS(L87:L106,"&lt;&gt;no_info",L87:L106,"&lt;&gt;NA",L87:L106,"&lt;&gt;count*",L87:L106,"&lt;&gt;ADD",L87:L106,"&lt;&gt;blank_data",L87:L106,"&lt;&gt;not_yet",L87:L106,"&lt;&gt;not_informed"))</f>
        <v>count=20</v>
      </c>
      <c r="M107" s="74" t="str">
        <f t="shared" si="51"/>
        <v>count=20</v>
      </c>
      <c r="N107" s="75" t="str">
        <f t="shared" si="51"/>
        <v>count=20</v>
      </c>
      <c r="O107" s="69" t="str">
        <f t="shared" si="51"/>
        <v>count=0</v>
      </c>
      <c r="P107" s="69" t="str">
        <f t="shared" si="51"/>
        <v>count=0</v>
      </c>
      <c r="Q107" s="69" t="str">
        <f t="shared" si="51"/>
        <v>count=20</v>
      </c>
      <c r="R107" s="69" t="str">
        <f t="shared" si="51"/>
        <v>count=20</v>
      </c>
      <c r="S107" s="69" t="str">
        <f t="shared" si="51"/>
        <v>count=20</v>
      </c>
      <c r="T107" s="69" t="str">
        <f t="shared" si="51"/>
        <v>count=0</v>
      </c>
      <c r="U107" s="69" t="str">
        <f t="shared" si="51"/>
        <v>count=0</v>
      </c>
      <c r="V107" s="69" t="str">
        <f t="shared" si="51"/>
        <v>count=20</v>
      </c>
      <c r="W107" s="69" t="str">
        <f t="shared" si="51"/>
        <v>count=20</v>
      </c>
      <c r="X107" s="69" t="str">
        <f t="shared" si="51"/>
        <v>count=5</v>
      </c>
      <c r="Y107" s="69" t="str">
        <f t="shared" si="51"/>
        <v>count=0</v>
      </c>
      <c r="Z107" s="69" t="str">
        <f t="shared" si="51"/>
        <v>count=20</v>
      </c>
      <c r="AA107" s="69" t="str">
        <f t="shared" si="51"/>
        <v>count=20</v>
      </c>
      <c r="AB107" s="69" t="str">
        <f t="shared" si="51"/>
        <v>count=0</v>
      </c>
      <c r="AC107" s="69" t="str">
        <f t="shared" si="51"/>
        <v>count=5</v>
      </c>
      <c r="AD107" s="69" t="str">
        <f t="shared" si="51"/>
        <v>count=20</v>
      </c>
      <c r="AE107" s="69" t="str">
        <f t="shared" si="51"/>
        <v>count=20</v>
      </c>
      <c r="AF107" s="69" t="str">
        <f t="shared" si="51"/>
        <v>count=20</v>
      </c>
      <c r="AG107" s="69" t="str">
        <f t="shared" si="51"/>
        <v>count=20</v>
      </c>
      <c r="AH107" s="69" t="str">
        <f t="shared" si="51"/>
        <v>count=0</v>
      </c>
      <c r="AI107" s="69" t="str">
        <f t="shared" si="51"/>
        <v>count=0</v>
      </c>
      <c r="AJ107" s="69" t="str">
        <f t="shared" si="51"/>
        <v>count=0</v>
      </c>
      <c r="AK107" s="69" t="str">
        <f t="shared" si="51"/>
        <v>count=0</v>
      </c>
      <c r="AL107" s="69" t="str">
        <f t="shared" si="51"/>
        <v>count=0</v>
      </c>
      <c r="AM107" s="69" t="str">
        <f t="shared" si="51"/>
        <v>count=0</v>
      </c>
      <c r="AN107" s="69" t="str">
        <f t="shared" si="51"/>
        <v>count=0</v>
      </c>
      <c r="AO107" s="69" t="str">
        <f t="shared" si="51"/>
        <v>count=0</v>
      </c>
      <c r="AP107" s="69" t="str">
        <f t="shared" si="51"/>
        <v>count=0</v>
      </c>
      <c r="AQ107" s="69" t="str">
        <f t="shared" si="51"/>
        <v>count=20</v>
      </c>
      <c r="AR107" s="69" t="str">
        <f t="shared" ref="AR107:BW107" si="52">_xlfn.CONCAT("count=",COUNTIFS(AR87:AR106,"&lt;&gt;no_info",AR87:AR106,"&lt;&gt;NA",AR87:AR106,"&lt;&gt;count*",AR87:AR106,"&lt;&gt;ADD",AR87:AR106,"&lt;&gt;blank_data",AR87:AR106,"&lt;&gt;not_yet",AR87:AR106,"&lt;&gt;not_informed"))</f>
        <v>count=5</v>
      </c>
      <c r="AS107" s="69" t="str">
        <f t="shared" si="52"/>
        <v>count=5</v>
      </c>
      <c r="AT107" s="69" t="str">
        <f t="shared" si="52"/>
        <v>count=5</v>
      </c>
      <c r="AU107" s="69" t="str">
        <f t="shared" si="52"/>
        <v>count=0</v>
      </c>
      <c r="AV107" s="69" t="str">
        <f t="shared" si="52"/>
        <v>count=0</v>
      </c>
      <c r="AW107" s="69" t="str">
        <f t="shared" si="52"/>
        <v>count=0</v>
      </c>
      <c r="AX107" s="69" t="str">
        <f t="shared" si="52"/>
        <v>count=0</v>
      </c>
      <c r="AY107" s="69" t="str">
        <f t="shared" si="52"/>
        <v>count=0</v>
      </c>
      <c r="AZ107" s="69" t="str">
        <f t="shared" si="52"/>
        <v>count=0</v>
      </c>
      <c r="BA107" s="69" t="str">
        <f t="shared" si="52"/>
        <v>count=0</v>
      </c>
      <c r="BB107" s="69" t="str">
        <f t="shared" si="52"/>
        <v>count=20</v>
      </c>
      <c r="BC107" s="69" t="str">
        <f t="shared" si="52"/>
        <v>count=0</v>
      </c>
      <c r="BD107" s="69" t="str">
        <f t="shared" si="52"/>
        <v>count=5</v>
      </c>
      <c r="BE107" s="69" t="str">
        <f t="shared" si="52"/>
        <v>count=5</v>
      </c>
      <c r="BF107" s="69" t="str">
        <f t="shared" si="52"/>
        <v>count=0</v>
      </c>
      <c r="BG107" s="69" t="str">
        <f t="shared" si="52"/>
        <v>count=0</v>
      </c>
      <c r="BH107" s="69" t="str">
        <f t="shared" si="52"/>
        <v>count=20</v>
      </c>
      <c r="BI107" s="69" t="str">
        <f t="shared" si="52"/>
        <v>count=20</v>
      </c>
      <c r="BJ107" s="69" t="str">
        <f t="shared" si="52"/>
        <v>count=20</v>
      </c>
      <c r="BK107" s="69" t="str">
        <f t="shared" si="52"/>
        <v>count=20</v>
      </c>
      <c r="BL107" s="69" t="str">
        <f t="shared" si="52"/>
        <v>count=20</v>
      </c>
      <c r="BM107" s="69" t="str">
        <f t="shared" si="52"/>
        <v>count=20</v>
      </c>
      <c r="BN107" s="69" t="str">
        <f t="shared" si="52"/>
        <v>count=0</v>
      </c>
      <c r="BO107" s="69" t="str">
        <f t="shared" si="52"/>
        <v>count=0</v>
      </c>
      <c r="BP107" s="69" t="str">
        <f t="shared" si="52"/>
        <v>count=20</v>
      </c>
      <c r="BQ107" s="69" t="str">
        <f t="shared" si="52"/>
        <v>count=20</v>
      </c>
      <c r="BR107" s="69" t="str">
        <f t="shared" si="52"/>
        <v>count=0</v>
      </c>
      <c r="BS107" s="69" t="str">
        <f t="shared" si="52"/>
        <v>count=0</v>
      </c>
      <c r="BT107" s="69" t="str">
        <f t="shared" si="52"/>
        <v>count=0</v>
      </c>
      <c r="BU107" s="69" t="str">
        <f t="shared" si="52"/>
        <v>count=20</v>
      </c>
      <c r="BV107" s="69" t="str">
        <f t="shared" si="52"/>
        <v>count=20</v>
      </c>
      <c r="BW107" s="69" t="str">
        <f t="shared" si="52"/>
        <v>count=20</v>
      </c>
      <c r="BX107" s="69" t="str">
        <f t="shared" ref="BX107:DC107" si="53">_xlfn.CONCAT("count=",COUNTIFS(BX87:BX106,"&lt;&gt;no_info",BX87:BX106,"&lt;&gt;NA",BX87:BX106,"&lt;&gt;count*",BX87:BX106,"&lt;&gt;ADD",BX87:BX106,"&lt;&gt;blank_data",BX87:BX106,"&lt;&gt;not_yet",BX87:BX106,"&lt;&gt;not_informed"))</f>
        <v>count=0</v>
      </c>
      <c r="BY107" s="69" t="str">
        <f t="shared" si="53"/>
        <v>count=0</v>
      </c>
      <c r="BZ107" s="69" t="str">
        <f t="shared" si="53"/>
        <v>count=0</v>
      </c>
      <c r="CA107" s="69" t="str">
        <f t="shared" si="53"/>
        <v>count=0</v>
      </c>
      <c r="CB107" s="69" t="str">
        <f t="shared" si="53"/>
        <v>count=20</v>
      </c>
      <c r="CC107" s="69" t="str">
        <f t="shared" si="53"/>
        <v>count=0</v>
      </c>
      <c r="CD107" s="69" t="str">
        <f t="shared" si="53"/>
        <v>count=5</v>
      </c>
      <c r="CE107" s="69" t="str">
        <f t="shared" si="53"/>
        <v>count=0</v>
      </c>
      <c r="CF107" s="69" t="str">
        <f t="shared" si="53"/>
        <v>count=0</v>
      </c>
      <c r="CG107" s="76" t="str">
        <f t="shared" si="53"/>
        <v>count=5</v>
      </c>
      <c r="CH107" s="75" t="s">
        <v>129</v>
      </c>
      <c r="CI107" s="27" t="s">
        <v>1</v>
      </c>
    </row>
    <row r="108" spans="1:87">
      <c r="A108" s="47" t="s">
        <v>1245</v>
      </c>
      <c r="B108" s="37" t="s">
        <v>550</v>
      </c>
      <c r="C108" s="38" t="s">
        <v>1246</v>
      </c>
      <c r="D108" s="39" t="s">
        <v>127</v>
      </c>
      <c r="E108" s="732" t="s">
        <v>1042</v>
      </c>
      <c r="F108" s="37" t="s">
        <v>129</v>
      </c>
      <c r="G108" s="37" t="s">
        <v>1043</v>
      </c>
      <c r="H108" s="37" t="s">
        <v>129</v>
      </c>
      <c r="I108" s="37" t="s">
        <v>1044</v>
      </c>
      <c r="J108" s="728" t="s">
        <v>129</v>
      </c>
      <c r="K108" s="118" t="s">
        <v>1247</v>
      </c>
      <c r="L108" s="82" t="s">
        <v>440</v>
      </c>
      <c r="M108" s="82" t="s">
        <v>136</v>
      </c>
      <c r="N108" s="83" t="s">
        <v>1248</v>
      </c>
      <c r="O108" s="46" t="s">
        <v>136</v>
      </c>
      <c r="P108" s="46" t="s">
        <v>136</v>
      </c>
      <c r="Q108" s="37" t="s">
        <v>340</v>
      </c>
      <c r="R108" s="37" t="s">
        <v>442</v>
      </c>
      <c r="S108" s="46" t="s">
        <v>1249</v>
      </c>
      <c r="T108" s="46" t="s">
        <v>136</v>
      </c>
      <c r="U108" s="46" t="s">
        <v>136</v>
      </c>
      <c r="V108" s="37" t="s">
        <v>1250</v>
      </c>
      <c r="W108" s="37" t="s">
        <v>1251</v>
      </c>
      <c r="X108" s="37" t="s">
        <v>142</v>
      </c>
      <c r="Y108" s="37" t="s">
        <v>297</v>
      </c>
      <c r="Z108" s="37" t="s">
        <v>1252</v>
      </c>
      <c r="AA108" s="37" t="s">
        <v>440</v>
      </c>
      <c r="AB108" s="46" t="s">
        <v>136</v>
      </c>
      <c r="AC108" s="46" t="s">
        <v>448</v>
      </c>
      <c r="AD108" s="46" t="s">
        <v>147</v>
      </c>
      <c r="AE108" s="46" t="s">
        <v>189</v>
      </c>
      <c r="AF108" s="46" t="s">
        <v>222</v>
      </c>
      <c r="AG108" s="46" t="s">
        <v>200</v>
      </c>
      <c r="AH108" s="46" t="s">
        <v>136</v>
      </c>
      <c r="AI108" s="46" t="s">
        <v>136</v>
      </c>
      <c r="AJ108" s="46" t="s">
        <v>136</v>
      </c>
      <c r="AK108" s="46" t="s">
        <v>136</v>
      </c>
      <c r="AL108" s="46" t="s">
        <v>136</v>
      </c>
      <c r="AM108" s="46" t="s">
        <v>136</v>
      </c>
      <c r="AN108" s="46" t="s">
        <v>136</v>
      </c>
      <c r="AO108" s="46" t="s">
        <v>136</v>
      </c>
      <c r="AP108" s="46" t="s">
        <v>136</v>
      </c>
      <c r="AQ108" s="46" t="s">
        <v>1253</v>
      </c>
      <c r="AR108" s="46" t="s">
        <v>350</v>
      </c>
      <c r="AS108" s="46" t="s">
        <v>351</v>
      </c>
      <c r="AT108" s="46" t="s">
        <v>350</v>
      </c>
      <c r="AU108" s="46" t="s">
        <v>136</v>
      </c>
      <c r="AV108" s="46" t="s">
        <v>136</v>
      </c>
      <c r="AW108" s="46" t="s">
        <v>136</v>
      </c>
      <c r="AX108" s="46" t="s">
        <v>136</v>
      </c>
      <c r="AY108" s="46" t="s">
        <v>136</v>
      </c>
      <c r="AZ108" s="46" t="s">
        <v>136</v>
      </c>
      <c r="BA108" s="46" t="s">
        <v>136</v>
      </c>
      <c r="BB108" s="46" t="s">
        <v>450</v>
      </c>
      <c r="BC108" s="46" t="s">
        <v>136</v>
      </c>
      <c r="BD108" s="46" t="s">
        <v>1254</v>
      </c>
      <c r="BE108" s="46" t="s">
        <v>446</v>
      </c>
      <c r="BF108" s="46" t="s">
        <v>136</v>
      </c>
      <c r="BG108" s="46" t="s">
        <v>136</v>
      </c>
      <c r="BH108" s="46" t="s">
        <v>1255</v>
      </c>
      <c r="BI108" s="46" t="s">
        <v>161</v>
      </c>
      <c r="BJ108" s="46" t="s">
        <v>214</v>
      </c>
      <c r="BK108" s="46" t="s">
        <v>163</v>
      </c>
      <c r="BL108" s="46" t="s">
        <v>1256</v>
      </c>
      <c r="BM108" s="46" t="s">
        <v>1257</v>
      </c>
      <c r="BN108" s="46" t="s">
        <v>136</v>
      </c>
      <c r="BO108" s="46" t="s">
        <v>136</v>
      </c>
      <c r="BP108" s="46" t="s">
        <v>1258</v>
      </c>
      <c r="BQ108" s="46" t="s">
        <v>168</v>
      </c>
      <c r="BR108" s="46" t="s">
        <v>136</v>
      </c>
      <c r="BS108" s="46" t="s">
        <v>136</v>
      </c>
      <c r="BT108" s="46" t="s">
        <v>136</v>
      </c>
      <c r="BU108" s="46" t="s">
        <v>1259</v>
      </c>
      <c r="BV108" s="46" t="s">
        <v>1260</v>
      </c>
      <c r="BW108" s="46" t="s">
        <v>1258</v>
      </c>
      <c r="BX108" s="46" t="s">
        <v>136</v>
      </c>
      <c r="BY108" s="46" t="s">
        <v>136</v>
      </c>
      <c r="BZ108" s="46" t="s">
        <v>136</v>
      </c>
      <c r="CA108" s="46" t="s">
        <v>136</v>
      </c>
      <c r="CB108" s="46" t="s">
        <v>1261</v>
      </c>
      <c r="CC108" s="46" t="s">
        <v>136</v>
      </c>
      <c r="CD108" s="46" t="s">
        <v>136</v>
      </c>
      <c r="CE108" s="46" t="s">
        <v>136</v>
      </c>
      <c r="CF108" s="46" t="s">
        <v>136</v>
      </c>
      <c r="CG108" s="47" t="s">
        <v>534</v>
      </c>
      <c r="CH108" s="62" t="str">
        <f>_xlfn.CONCAT("count=",COUNTIFS(M108:CG108,"&lt;&gt;no_info",M108:CG108,"&lt;&gt;NA",M108:CG108,"&lt;&gt;count*",M108:CG108,"&lt;&gt;ADD",M108:CG108,"&lt;&gt;blank_data",M108:CG108,"&lt;&gt;not_yet",M108:CG108,"&lt;&gt;not_informed"))</f>
        <v>count=35</v>
      </c>
      <c r="CI108" s="27" t="s">
        <v>1</v>
      </c>
    </row>
    <row r="109" spans="1:87">
      <c r="A109" s="76" t="s">
        <v>1245</v>
      </c>
      <c r="B109" s="71" t="s">
        <v>129</v>
      </c>
      <c r="C109" s="92" t="s">
        <v>1246</v>
      </c>
      <c r="D109" s="79" t="s">
        <v>127</v>
      </c>
      <c r="E109" s="736" t="s">
        <v>1042</v>
      </c>
      <c r="F109" s="71" t="s">
        <v>129</v>
      </c>
      <c r="G109" s="71" t="s">
        <v>726</v>
      </c>
      <c r="H109" s="71" t="s">
        <v>129</v>
      </c>
      <c r="I109" s="71" t="s">
        <v>1044</v>
      </c>
      <c r="J109" s="729" t="s">
        <v>129</v>
      </c>
      <c r="K109" s="119" t="s">
        <v>1247</v>
      </c>
      <c r="L109" s="74" t="str">
        <f t="shared" ref="L109:AQ109" si="54">_xlfn.CONCAT("count=",COUNTIFS(L108,"&lt;&gt;no_info",L108,"&lt;&gt;NA",L108,"&lt;&gt;count*",L108,"&lt;&gt;ADD",L108,"&lt;&gt;blank_data",L108,"&lt;&gt;not_yet",L108,"&lt;&gt;not_informed"))</f>
        <v>count=1</v>
      </c>
      <c r="M109" s="74" t="str">
        <f t="shared" si="54"/>
        <v>count=0</v>
      </c>
      <c r="N109" s="75" t="str">
        <f t="shared" si="54"/>
        <v>count=1</v>
      </c>
      <c r="O109" s="69" t="str">
        <f t="shared" si="54"/>
        <v>count=0</v>
      </c>
      <c r="P109" s="69" t="str">
        <f t="shared" si="54"/>
        <v>count=0</v>
      </c>
      <c r="Q109" s="69" t="str">
        <f t="shared" si="54"/>
        <v>count=1</v>
      </c>
      <c r="R109" s="69" t="str">
        <f t="shared" si="54"/>
        <v>count=1</v>
      </c>
      <c r="S109" s="69" t="str">
        <f t="shared" si="54"/>
        <v>count=1</v>
      </c>
      <c r="T109" s="69" t="str">
        <f t="shared" si="54"/>
        <v>count=0</v>
      </c>
      <c r="U109" s="69" t="str">
        <f t="shared" si="54"/>
        <v>count=0</v>
      </c>
      <c r="V109" s="69" t="str">
        <f t="shared" si="54"/>
        <v>count=1</v>
      </c>
      <c r="W109" s="69" t="str">
        <f t="shared" si="54"/>
        <v>count=1</v>
      </c>
      <c r="X109" s="69" t="str">
        <f t="shared" si="54"/>
        <v>count=1</v>
      </c>
      <c r="Y109" s="69" t="str">
        <f t="shared" si="54"/>
        <v>count=1</v>
      </c>
      <c r="Z109" s="69" t="str">
        <f t="shared" si="54"/>
        <v>count=1</v>
      </c>
      <c r="AA109" s="69" t="str">
        <f t="shared" si="54"/>
        <v>count=1</v>
      </c>
      <c r="AB109" s="69" t="str">
        <f t="shared" si="54"/>
        <v>count=0</v>
      </c>
      <c r="AC109" s="69" t="str">
        <f t="shared" si="54"/>
        <v>count=1</v>
      </c>
      <c r="AD109" s="69" t="str">
        <f t="shared" si="54"/>
        <v>count=1</v>
      </c>
      <c r="AE109" s="69" t="str">
        <f t="shared" si="54"/>
        <v>count=1</v>
      </c>
      <c r="AF109" s="69" t="str">
        <f t="shared" si="54"/>
        <v>count=1</v>
      </c>
      <c r="AG109" s="69" t="str">
        <f t="shared" si="54"/>
        <v>count=1</v>
      </c>
      <c r="AH109" s="69" t="str">
        <f t="shared" si="54"/>
        <v>count=0</v>
      </c>
      <c r="AI109" s="69" t="str">
        <f t="shared" si="54"/>
        <v>count=0</v>
      </c>
      <c r="AJ109" s="69" t="str">
        <f t="shared" si="54"/>
        <v>count=0</v>
      </c>
      <c r="AK109" s="69" t="str">
        <f t="shared" si="54"/>
        <v>count=0</v>
      </c>
      <c r="AL109" s="69" t="str">
        <f t="shared" si="54"/>
        <v>count=0</v>
      </c>
      <c r="AM109" s="69" t="str">
        <f t="shared" si="54"/>
        <v>count=0</v>
      </c>
      <c r="AN109" s="69" t="str">
        <f t="shared" si="54"/>
        <v>count=0</v>
      </c>
      <c r="AO109" s="69" t="str">
        <f t="shared" si="54"/>
        <v>count=0</v>
      </c>
      <c r="AP109" s="69" t="str">
        <f t="shared" si="54"/>
        <v>count=0</v>
      </c>
      <c r="AQ109" s="69" t="str">
        <f t="shared" si="54"/>
        <v>count=1</v>
      </c>
      <c r="AR109" s="69" t="str">
        <f t="shared" ref="AR109:BW109" si="55">_xlfn.CONCAT("count=",COUNTIFS(AR108,"&lt;&gt;no_info",AR108,"&lt;&gt;NA",AR108,"&lt;&gt;count*",AR108,"&lt;&gt;ADD",AR108,"&lt;&gt;blank_data",AR108,"&lt;&gt;not_yet",AR108,"&lt;&gt;not_informed"))</f>
        <v>count=1</v>
      </c>
      <c r="AS109" s="69" t="str">
        <f t="shared" si="55"/>
        <v>count=1</v>
      </c>
      <c r="AT109" s="69" t="str">
        <f t="shared" si="55"/>
        <v>count=1</v>
      </c>
      <c r="AU109" s="69" t="str">
        <f t="shared" si="55"/>
        <v>count=0</v>
      </c>
      <c r="AV109" s="69" t="str">
        <f t="shared" si="55"/>
        <v>count=0</v>
      </c>
      <c r="AW109" s="69" t="str">
        <f t="shared" si="55"/>
        <v>count=0</v>
      </c>
      <c r="AX109" s="69" t="str">
        <f t="shared" si="55"/>
        <v>count=0</v>
      </c>
      <c r="AY109" s="69" t="str">
        <f t="shared" si="55"/>
        <v>count=0</v>
      </c>
      <c r="AZ109" s="69" t="str">
        <f t="shared" si="55"/>
        <v>count=0</v>
      </c>
      <c r="BA109" s="69" t="str">
        <f t="shared" si="55"/>
        <v>count=0</v>
      </c>
      <c r="BB109" s="69" t="str">
        <f t="shared" si="55"/>
        <v>count=1</v>
      </c>
      <c r="BC109" s="69" t="str">
        <f t="shared" si="55"/>
        <v>count=0</v>
      </c>
      <c r="BD109" s="69" t="str">
        <f t="shared" si="55"/>
        <v>count=1</v>
      </c>
      <c r="BE109" s="69" t="str">
        <f t="shared" si="55"/>
        <v>count=1</v>
      </c>
      <c r="BF109" s="69" t="str">
        <f t="shared" si="55"/>
        <v>count=0</v>
      </c>
      <c r="BG109" s="69" t="str">
        <f t="shared" si="55"/>
        <v>count=0</v>
      </c>
      <c r="BH109" s="69" t="str">
        <f t="shared" si="55"/>
        <v>count=1</v>
      </c>
      <c r="BI109" s="69" t="str">
        <f t="shared" si="55"/>
        <v>count=1</v>
      </c>
      <c r="BJ109" s="69" t="str">
        <f t="shared" si="55"/>
        <v>count=1</v>
      </c>
      <c r="BK109" s="69" t="str">
        <f t="shared" si="55"/>
        <v>count=1</v>
      </c>
      <c r="BL109" s="69" t="str">
        <f t="shared" si="55"/>
        <v>count=1</v>
      </c>
      <c r="BM109" s="69" t="str">
        <f t="shared" si="55"/>
        <v>count=1</v>
      </c>
      <c r="BN109" s="69" t="str">
        <f t="shared" si="55"/>
        <v>count=0</v>
      </c>
      <c r="BO109" s="69" t="str">
        <f t="shared" si="55"/>
        <v>count=0</v>
      </c>
      <c r="BP109" s="69" t="str">
        <f t="shared" si="55"/>
        <v>count=1</v>
      </c>
      <c r="BQ109" s="69" t="str">
        <f t="shared" si="55"/>
        <v>count=1</v>
      </c>
      <c r="BR109" s="69" t="str">
        <f t="shared" si="55"/>
        <v>count=0</v>
      </c>
      <c r="BS109" s="69" t="str">
        <f t="shared" si="55"/>
        <v>count=0</v>
      </c>
      <c r="BT109" s="69" t="str">
        <f t="shared" si="55"/>
        <v>count=0</v>
      </c>
      <c r="BU109" s="69" t="str">
        <f t="shared" si="55"/>
        <v>count=1</v>
      </c>
      <c r="BV109" s="69" t="str">
        <f t="shared" si="55"/>
        <v>count=1</v>
      </c>
      <c r="BW109" s="69" t="str">
        <f t="shared" si="55"/>
        <v>count=1</v>
      </c>
      <c r="BX109" s="69" t="str">
        <f t="shared" ref="BX109:DC109" si="56">_xlfn.CONCAT("count=",COUNTIFS(BX108,"&lt;&gt;no_info",BX108,"&lt;&gt;NA",BX108,"&lt;&gt;count*",BX108,"&lt;&gt;ADD",BX108,"&lt;&gt;blank_data",BX108,"&lt;&gt;not_yet",BX108,"&lt;&gt;not_informed"))</f>
        <v>count=0</v>
      </c>
      <c r="BY109" s="69" t="str">
        <f t="shared" si="56"/>
        <v>count=0</v>
      </c>
      <c r="BZ109" s="69" t="str">
        <f t="shared" si="56"/>
        <v>count=0</v>
      </c>
      <c r="CA109" s="69" t="str">
        <f t="shared" si="56"/>
        <v>count=0</v>
      </c>
      <c r="CB109" s="69" t="str">
        <f t="shared" si="56"/>
        <v>count=1</v>
      </c>
      <c r="CC109" s="69" t="str">
        <f t="shared" si="56"/>
        <v>count=0</v>
      </c>
      <c r="CD109" s="69" t="str">
        <f t="shared" si="56"/>
        <v>count=0</v>
      </c>
      <c r="CE109" s="69" t="str">
        <f t="shared" si="56"/>
        <v>count=0</v>
      </c>
      <c r="CF109" s="69" t="str">
        <f t="shared" si="56"/>
        <v>count=0</v>
      </c>
      <c r="CG109" s="76" t="str">
        <f t="shared" si="56"/>
        <v>count=1</v>
      </c>
      <c r="CH109" s="26" t="s">
        <v>129</v>
      </c>
      <c r="CI109" s="27" t="s">
        <v>1</v>
      </c>
    </row>
    <row r="110" spans="1:87">
      <c r="A110" s="36" t="s">
        <v>1262</v>
      </c>
      <c r="B110" s="37" t="s">
        <v>1263</v>
      </c>
      <c r="C110" s="38" t="s">
        <v>1264</v>
      </c>
      <c r="D110" s="39" t="s">
        <v>127</v>
      </c>
      <c r="E110" s="732" t="s">
        <v>1042</v>
      </c>
      <c r="F110" s="37" t="s">
        <v>129</v>
      </c>
      <c r="G110" s="37" t="s">
        <v>1043</v>
      </c>
      <c r="H110" s="37" t="s">
        <v>129</v>
      </c>
      <c r="I110" s="37" t="s">
        <v>1265</v>
      </c>
      <c r="J110" s="41" t="s">
        <v>1266</v>
      </c>
      <c r="K110" s="87" t="s">
        <v>1267</v>
      </c>
      <c r="L110" s="61" t="s">
        <v>133</v>
      </c>
      <c r="M110" s="44" t="s">
        <v>134</v>
      </c>
      <c r="N110" s="38" t="s">
        <v>1268</v>
      </c>
      <c r="O110" s="46" t="s">
        <v>136</v>
      </c>
      <c r="P110" s="46" t="s">
        <v>136</v>
      </c>
      <c r="Q110" s="46" t="s">
        <v>137</v>
      </c>
      <c r="R110" s="46" t="s">
        <v>1269</v>
      </c>
      <c r="S110" s="46" t="s">
        <v>1270</v>
      </c>
      <c r="T110" s="46" t="s">
        <v>136</v>
      </c>
      <c r="U110" s="46" t="s">
        <v>136</v>
      </c>
      <c r="V110" s="46" t="s">
        <v>1271</v>
      </c>
      <c r="W110" s="46" t="s">
        <v>1272</v>
      </c>
      <c r="X110" s="46" t="s">
        <v>142</v>
      </c>
      <c r="Y110" s="46" t="s">
        <v>136</v>
      </c>
      <c r="Z110" s="46" t="s">
        <v>1273</v>
      </c>
      <c r="AA110" s="46" t="s">
        <v>144</v>
      </c>
      <c r="AB110" s="46" t="s">
        <v>136</v>
      </c>
      <c r="AC110" s="46" t="s">
        <v>1274</v>
      </c>
      <c r="AD110" s="46" t="s">
        <v>147</v>
      </c>
      <c r="AE110" s="46" t="s">
        <v>348</v>
      </c>
      <c r="AF110" s="46" t="s">
        <v>261</v>
      </c>
      <c r="AG110" s="37" t="s">
        <v>200</v>
      </c>
      <c r="AH110" s="46" t="s">
        <v>136</v>
      </c>
      <c r="AI110" s="46" t="s">
        <v>136</v>
      </c>
      <c r="AJ110" s="37" t="s">
        <v>151</v>
      </c>
      <c r="AK110" s="46" t="s">
        <v>136</v>
      </c>
      <c r="AL110" s="46" t="s">
        <v>136</v>
      </c>
      <c r="AM110" s="46" t="s">
        <v>136</v>
      </c>
      <c r="AN110" s="46" t="s">
        <v>136</v>
      </c>
      <c r="AO110" s="46" t="s">
        <v>136</v>
      </c>
      <c r="AP110" s="46" t="s">
        <v>136</v>
      </c>
      <c r="AQ110" s="37" t="s">
        <v>1275</v>
      </c>
      <c r="AR110" s="37" t="s">
        <v>1276</v>
      </c>
      <c r="AS110" s="37" t="s">
        <v>617</v>
      </c>
      <c r="AT110" s="37" t="s">
        <v>1277</v>
      </c>
      <c r="AU110" s="46" t="s">
        <v>136</v>
      </c>
      <c r="AV110" s="46" t="s">
        <v>136</v>
      </c>
      <c r="AW110" s="46" t="s">
        <v>136</v>
      </c>
      <c r="AX110" s="46" t="s">
        <v>136</v>
      </c>
      <c r="AY110" s="46" t="s">
        <v>136</v>
      </c>
      <c r="AZ110" s="46" t="s">
        <v>136</v>
      </c>
      <c r="BA110" s="46" t="s">
        <v>136</v>
      </c>
      <c r="BB110" s="37" t="s">
        <v>354</v>
      </c>
      <c r="BC110" s="46" t="s">
        <v>136</v>
      </c>
      <c r="BD110" s="37" t="s">
        <v>1278</v>
      </c>
      <c r="BE110" s="37" t="s">
        <v>1279</v>
      </c>
      <c r="BF110" s="46" t="s">
        <v>136</v>
      </c>
      <c r="BG110" s="37" t="s">
        <v>1280</v>
      </c>
      <c r="BH110" s="37" t="s">
        <v>1281</v>
      </c>
      <c r="BI110" s="37" t="s">
        <v>357</v>
      </c>
      <c r="BJ110" s="37" t="s">
        <v>214</v>
      </c>
      <c r="BK110" s="37" t="s">
        <v>163</v>
      </c>
      <c r="BL110" s="46" t="s">
        <v>1282</v>
      </c>
      <c r="BM110" s="46" t="s">
        <v>1283</v>
      </c>
      <c r="BN110" s="46" t="s">
        <v>136</v>
      </c>
      <c r="BO110" s="46" t="s">
        <v>136</v>
      </c>
      <c r="BP110" s="46" t="s">
        <v>1267</v>
      </c>
      <c r="BQ110" s="37" t="s">
        <v>359</v>
      </c>
      <c r="BR110" s="46" t="s">
        <v>136</v>
      </c>
      <c r="BS110" s="46" t="s">
        <v>136</v>
      </c>
      <c r="BT110" s="46" t="s">
        <v>136</v>
      </c>
      <c r="BU110" s="46" t="s">
        <v>1284</v>
      </c>
      <c r="BV110" s="37" t="s">
        <v>1285</v>
      </c>
      <c r="BW110" s="37" t="s">
        <v>1286</v>
      </c>
      <c r="BX110" s="46" t="s">
        <v>136</v>
      </c>
      <c r="BY110" s="37" t="s">
        <v>172</v>
      </c>
      <c r="BZ110" s="46" t="s">
        <v>136</v>
      </c>
      <c r="CA110" s="46" t="s">
        <v>136</v>
      </c>
      <c r="CB110" s="37" t="s">
        <v>1287</v>
      </c>
      <c r="CC110" s="46" t="s">
        <v>136</v>
      </c>
      <c r="CD110" s="46" t="s">
        <v>136</v>
      </c>
      <c r="CE110" s="46" t="s">
        <v>136</v>
      </c>
      <c r="CF110" s="46" t="s">
        <v>136</v>
      </c>
      <c r="CG110" s="120" t="s">
        <v>1288</v>
      </c>
      <c r="CH110" s="62" t="str">
        <f t="shared" ref="CH110:CH115" si="57">_xlfn.CONCAT("count=",COUNTIFS(M110:CG110,"&lt;&gt;no_info",M110:CG110,"&lt;&gt;NA",M110:CG110,"&lt;&gt;count*",M110:CG110,"&lt;&gt;ADD",M110:CG110,"&lt;&gt;blank_data",M110:CG110,"&lt;&gt;not_yet",M110:CG110,"&lt;&gt;not_informed"))</f>
        <v>count=38</v>
      </c>
      <c r="CI110" s="27" t="s">
        <v>1</v>
      </c>
    </row>
    <row r="111" spans="1:87">
      <c r="A111" s="48" t="s">
        <v>1262</v>
      </c>
      <c r="B111" s="52" t="s">
        <v>1289</v>
      </c>
      <c r="C111" s="50" t="s">
        <v>1264</v>
      </c>
      <c r="D111" s="64" t="s">
        <v>127</v>
      </c>
      <c r="E111" s="734" t="s">
        <v>1042</v>
      </c>
      <c r="F111" s="52" t="s">
        <v>129</v>
      </c>
      <c r="G111" s="52" t="s">
        <v>1043</v>
      </c>
      <c r="H111" s="52" t="s">
        <v>129</v>
      </c>
      <c r="I111" s="52" t="s">
        <v>1265</v>
      </c>
      <c r="J111" s="66" t="s">
        <v>1266</v>
      </c>
      <c r="K111" s="90" t="s">
        <v>1267</v>
      </c>
      <c r="L111" s="67" t="s">
        <v>133</v>
      </c>
      <c r="M111" s="57" t="s">
        <v>134</v>
      </c>
      <c r="N111" s="50" t="s">
        <v>1290</v>
      </c>
      <c r="O111" s="49" t="s">
        <v>136</v>
      </c>
      <c r="P111" s="49" t="s">
        <v>136</v>
      </c>
      <c r="Q111" s="49" t="s">
        <v>137</v>
      </c>
      <c r="R111" s="49" t="s">
        <v>1291</v>
      </c>
      <c r="S111" s="49" t="s">
        <v>1292</v>
      </c>
      <c r="T111" s="49" t="s">
        <v>136</v>
      </c>
      <c r="U111" s="49" t="s">
        <v>136</v>
      </c>
      <c r="V111" s="49" t="s">
        <v>1271</v>
      </c>
      <c r="W111" s="49" t="s">
        <v>1272</v>
      </c>
      <c r="X111" s="49" t="s">
        <v>142</v>
      </c>
      <c r="Y111" s="49" t="s">
        <v>136</v>
      </c>
      <c r="Z111" s="49" t="s">
        <v>1293</v>
      </c>
      <c r="AA111" s="49" t="s">
        <v>144</v>
      </c>
      <c r="AB111" s="49" t="s">
        <v>136</v>
      </c>
      <c r="AC111" s="49" t="s">
        <v>1274</v>
      </c>
      <c r="AD111" s="49" t="s">
        <v>147</v>
      </c>
      <c r="AE111" s="49" t="s">
        <v>189</v>
      </c>
      <c r="AF111" s="49" t="s">
        <v>242</v>
      </c>
      <c r="AG111" s="52" t="s">
        <v>223</v>
      </c>
      <c r="AH111" s="49" t="s">
        <v>136</v>
      </c>
      <c r="AI111" s="49" t="s">
        <v>136</v>
      </c>
      <c r="AJ111" s="52" t="s">
        <v>151</v>
      </c>
      <c r="AK111" s="49" t="s">
        <v>136</v>
      </c>
      <c r="AL111" s="49" t="s">
        <v>136</v>
      </c>
      <c r="AM111" s="49" t="s">
        <v>136</v>
      </c>
      <c r="AN111" s="49" t="s">
        <v>136</v>
      </c>
      <c r="AO111" s="49" t="s">
        <v>136</v>
      </c>
      <c r="AP111" s="49" t="s">
        <v>136</v>
      </c>
      <c r="AQ111" s="52" t="s">
        <v>1294</v>
      </c>
      <c r="AR111" s="52" t="s">
        <v>1276</v>
      </c>
      <c r="AS111" s="52" t="s">
        <v>617</v>
      </c>
      <c r="AT111" s="52" t="s">
        <v>1277</v>
      </c>
      <c r="AU111" s="49" t="s">
        <v>136</v>
      </c>
      <c r="AV111" s="49" t="s">
        <v>136</v>
      </c>
      <c r="AW111" s="49" t="s">
        <v>136</v>
      </c>
      <c r="AX111" s="49" t="s">
        <v>136</v>
      </c>
      <c r="AY111" s="49" t="s">
        <v>136</v>
      </c>
      <c r="AZ111" s="49" t="s">
        <v>136</v>
      </c>
      <c r="BA111" s="49" t="s">
        <v>136</v>
      </c>
      <c r="BB111" s="52" t="s">
        <v>156</v>
      </c>
      <c r="BC111" s="49" t="s">
        <v>136</v>
      </c>
      <c r="BD111" s="52" t="s">
        <v>1278</v>
      </c>
      <c r="BE111" s="52" t="s">
        <v>1279</v>
      </c>
      <c r="BF111" s="49" t="s">
        <v>136</v>
      </c>
      <c r="BG111" s="52" t="s">
        <v>1280</v>
      </c>
      <c r="BH111" s="52" t="s">
        <v>1295</v>
      </c>
      <c r="BI111" s="52" t="s">
        <v>161</v>
      </c>
      <c r="BJ111" s="52" t="s">
        <v>162</v>
      </c>
      <c r="BK111" s="52" t="s">
        <v>163</v>
      </c>
      <c r="BL111" s="49" t="s">
        <v>1296</v>
      </c>
      <c r="BM111" s="49" t="s">
        <v>1297</v>
      </c>
      <c r="BN111" s="49" t="s">
        <v>136</v>
      </c>
      <c r="BO111" s="49" t="s">
        <v>136</v>
      </c>
      <c r="BP111" s="49" t="s">
        <v>1267</v>
      </c>
      <c r="BQ111" s="52" t="s">
        <v>168</v>
      </c>
      <c r="BR111" s="49" t="s">
        <v>136</v>
      </c>
      <c r="BS111" s="49" t="s">
        <v>136</v>
      </c>
      <c r="BT111" s="49" t="s">
        <v>136</v>
      </c>
      <c r="BU111" s="49" t="s">
        <v>1284</v>
      </c>
      <c r="BV111" s="52" t="s">
        <v>1285</v>
      </c>
      <c r="BW111" s="52" t="s">
        <v>1286</v>
      </c>
      <c r="BX111" s="49" t="s">
        <v>136</v>
      </c>
      <c r="BY111" s="52" t="s">
        <v>172</v>
      </c>
      <c r="BZ111" s="49" t="s">
        <v>136</v>
      </c>
      <c r="CA111" s="49" t="s">
        <v>136</v>
      </c>
      <c r="CB111" s="52" t="s">
        <v>1287</v>
      </c>
      <c r="CC111" s="49" t="s">
        <v>136</v>
      </c>
      <c r="CD111" s="49" t="s">
        <v>136</v>
      </c>
      <c r="CE111" s="49" t="s">
        <v>136</v>
      </c>
      <c r="CF111" s="49" t="s">
        <v>136</v>
      </c>
      <c r="CG111" s="121" t="s">
        <v>1288</v>
      </c>
      <c r="CH111" s="26" t="str">
        <f t="shared" si="57"/>
        <v>count=38</v>
      </c>
      <c r="CI111" s="27" t="s">
        <v>1</v>
      </c>
    </row>
    <row r="112" spans="1:87">
      <c r="A112" s="48" t="s">
        <v>1262</v>
      </c>
      <c r="B112" s="52" t="s">
        <v>1298</v>
      </c>
      <c r="C112" s="50" t="s">
        <v>1264</v>
      </c>
      <c r="D112" s="64" t="s">
        <v>127</v>
      </c>
      <c r="E112" s="734" t="s">
        <v>1042</v>
      </c>
      <c r="F112" s="52" t="s">
        <v>129</v>
      </c>
      <c r="G112" s="52" t="s">
        <v>1043</v>
      </c>
      <c r="H112" s="52" t="s">
        <v>129</v>
      </c>
      <c r="I112" s="52" t="s">
        <v>1265</v>
      </c>
      <c r="J112" s="66" t="s">
        <v>1266</v>
      </c>
      <c r="K112" s="90" t="s">
        <v>1267</v>
      </c>
      <c r="L112" s="67" t="s">
        <v>133</v>
      </c>
      <c r="M112" s="57" t="s">
        <v>134</v>
      </c>
      <c r="N112" s="50" t="s">
        <v>1299</v>
      </c>
      <c r="O112" s="49" t="s">
        <v>136</v>
      </c>
      <c r="P112" s="49" t="s">
        <v>136</v>
      </c>
      <c r="Q112" s="49" t="s">
        <v>137</v>
      </c>
      <c r="R112" s="49" t="s">
        <v>463</v>
      </c>
      <c r="S112" s="49" t="s">
        <v>1300</v>
      </c>
      <c r="T112" s="49" t="s">
        <v>136</v>
      </c>
      <c r="U112" s="49" t="s">
        <v>136</v>
      </c>
      <c r="V112" s="49" t="s">
        <v>1271</v>
      </c>
      <c r="W112" s="49" t="s">
        <v>1272</v>
      </c>
      <c r="X112" s="49" t="s">
        <v>142</v>
      </c>
      <c r="Y112" s="49" t="s">
        <v>136</v>
      </c>
      <c r="Z112" s="49" t="s">
        <v>1301</v>
      </c>
      <c r="AA112" s="49" t="s">
        <v>144</v>
      </c>
      <c r="AB112" s="49" t="s">
        <v>136</v>
      </c>
      <c r="AC112" s="49" t="s">
        <v>1274</v>
      </c>
      <c r="AD112" s="49" t="s">
        <v>147</v>
      </c>
      <c r="AE112" s="49" t="s">
        <v>189</v>
      </c>
      <c r="AF112" s="49" t="s">
        <v>222</v>
      </c>
      <c r="AG112" s="52" t="s">
        <v>223</v>
      </c>
      <c r="AH112" s="49" t="s">
        <v>136</v>
      </c>
      <c r="AI112" s="49" t="s">
        <v>136</v>
      </c>
      <c r="AJ112" s="52" t="s">
        <v>151</v>
      </c>
      <c r="AK112" s="49" t="s">
        <v>136</v>
      </c>
      <c r="AL112" s="49" t="s">
        <v>136</v>
      </c>
      <c r="AM112" s="49" t="s">
        <v>136</v>
      </c>
      <c r="AN112" s="49" t="s">
        <v>136</v>
      </c>
      <c r="AO112" s="49" t="s">
        <v>136</v>
      </c>
      <c r="AP112" s="49" t="s">
        <v>136</v>
      </c>
      <c r="AQ112" s="52" t="s">
        <v>1302</v>
      </c>
      <c r="AR112" s="52" t="s">
        <v>1276</v>
      </c>
      <c r="AS112" s="52" t="s">
        <v>617</v>
      </c>
      <c r="AT112" s="52" t="s">
        <v>1277</v>
      </c>
      <c r="AU112" s="49" t="s">
        <v>136</v>
      </c>
      <c r="AV112" s="49" t="s">
        <v>136</v>
      </c>
      <c r="AW112" s="49" t="s">
        <v>136</v>
      </c>
      <c r="AX112" s="49" t="s">
        <v>136</v>
      </c>
      <c r="AY112" s="49" t="s">
        <v>136</v>
      </c>
      <c r="AZ112" s="49" t="s">
        <v>136</v>
      </c>
      <c r="BA112" s="49" t="s">
        <v>136</v>
      </c>
      <c r="BB112" s="52" t="s">
        <v>156</v>
      </c>
      <c r="BC112" s="49" t="s">
        <v>136</v>
      </c>
      <c r="BD112" s="52" t="s">
        <v>1278</v>
      </c>
      <c r="BE112" s="52" t="s">
        <v>1279</v>
      </c>
      <c r="BF112" s="49" t="s">
        <v>136</v>
      </c>
      <c r="BG112" s="52" t="s">
        <v>1280</v>
      </c>
      <c r="BH112" s="52" t="s">
        <v>1303</v>
      </c>
      <c r="BI112" s="52" t="s">
        <v>161</v>
      </c>
      <c r="BJ112" s="52" t="s">
        <v>214</v>
      </c>
      <c r="BK112" s="52" t="s">
        <v>163</v>
      </c>
      <c r="BL112" s="49" t="s">
        <v>1304</v>
      </c>
      <c r="BM112" s="49" t="s">
        <v>1305</v>
      </c>
      <c r="BN112" s="49" t="s">
        <v>136</v>
      </c>
      <c r="BO112" s="49" t="s">
        <v>136</v>
      </c>
      <c r="BP112" s="49" t="s">
        <v>1267</v>
      </c>
      <c r="BQ112" s="52" t="s">
        <v>168</v>
      </c>
      <c r="BR112" s="49" t="s">
        <v>136</v>
      </c>
      <c r="BS112" s="49" t="s">
        <v>136</v>
      </c>
      <c r="BT112" s="49" t="s">
        <v>136</v>
      </c>
      <c r="BU112" s="49" t="s">
        <v>1284</v>
      </c>
      <c r="BV112" s="52" t="s">
        <v>1285</v>
      </c>
      <c r="BW112" s="52" t="s">
        <v>1286</v>
      </c>
      <c r="BX112" s="49" t="s">
        <v>136</v>
      </c>
      <c r="BY112" s="52" t="s">
        <v>172</v>
      </c>
      <c r="BZ112" s="49" t="s">
        <v>136</v>
      </c>
      <c r="CA112" s="49" t="s">
        <v>136</v>
      </c>
      <c r="CB112" s="52" t="s">
        <v>1287</v>
      </c>
      <c r="CC112" s="49" t="s">
        <v>136</v>
      </c>
      <c r="CD112" s="49" t="s">
        <v>136</v>
      </c>
      <c r="CE112" s="49" t="s">
        <v>136</v>
      </c>
      <c r="CF112" s="49" t="s">
        <v>136</v>
      </c>
      <c r="CG112" s="121" t="s">
        <v>1288</v>
      </c>
      <c r="CH112" s="26" t="str">
        <f t="shared" si="57"/>
        <v>count=38</v>
      </c>
      <c r="CI112" s="27" t="s">
        <v>1</v>
      </c>
    </row>
    <row r="113" spans="1:87">
      <c r="A113" s="48" t="s">
        <v>1262</v>
      </c>
      <c r="B113" s="52" t="s">
        <v>1306</v>
      </c>
      <c r="C113" s="50" t="s">
        <v>1264</v>
      </c>
      <c r="D113" s="64" t="s">
        <v>127</v>
      </c>
      <c r="E113" s="734" t="s">
        <v>1042</v>
      </c>
      <c r="F113" s="52" t="s">
        <v>129</v>
      </c>
      <c r="G113" s="52" t="s">
        <v>1043</v>
      </c>
      <c r="H113" s="52" t="s">
        <v>129</v>
      </c>
      <c r="I113" s="52" t="s">
        <v>1265</v>
      </c>
      <c r="J113" s="66" t="s">
        <v>1266</v>
      </c>
      <c r="K113" s="90" t="s">
        <v>1267</v>
      </c>
      <c r="L113" s="67" t="s">
        <v>133</v>
      </c>
      <c r="M113" s="57" t="s">
        <v>134</v>
      </c>
      <c r="N113" s="50" t="s">
        <v>1307</v>
      </c>
      <c r="O113" s="49" t="s">
        <v>136</v>
      </c>
      <c r="P113" s="49" t="s">
        <v>136</v>
      </c>
      <c r="Q113" s="49" t="s">
        <v>137</v>
      </c>
      <c r="R113" s="49" t="s">
        <v>1308</v>
      </c>
      <c r="S113" s="49" t="s">
        <v>1309</v>
      </c>
      <c r="T113" s="49" t="s">
        <v>136</v>
      </c>
      <c r="U113" s="49" t="s">
        <v>136</v>
      </c>
      <c r="V113" s="49" t="s">
        <v>1271</v>
      </c>
      <c r="W113" s="49" t="s">
        <v>1272</v>
      </c>
      <c r="X113" s="49" t="s">
        <v>142</v>
      </c>
      <c r="Y113" s="49" t="s">
        <v>136</v>
      </c>
      <c r="Z113" s="49" t="s">
        <v>1310</v>
      </c>
      <c r="AA113" s="49" t="s">
        <v>144</v>
      </c>
      <c r="AB113" s="49" t="s">
        <v>136</v>
      </c>
      <c r="AC113" s="49" t="s">
        <v>1274</v>
      </c>
      <c r="AD113" s="49" t="s">
        <v>147</v>
      </c>
      <c r="AE113" s="49" t="s">
        <v>148</v>
      </c>
      <c r="AF113" s="49" t="s">
        <v>242</v>
      </c>
      <c r="AG113" s="52" t="s">
        <v>200</v>
      </c>
      <c r="AH113" s="49" t="s">
        <v>136</v>
      </c>
      <c r="AI113" s="49" t="s">
        <v>136</v>
      </c>
      <c r="AJ113" s="52" t="s">
        <v>151</v>
      </c>
      <c r="AK113" s="49" t="s">
        <v>136</v>
      </c>
      <c r="AL113" s="49" t="s">
        <v>136</v>
      </c>
      <c r="AM113" s="49" t="s">
        <v>136</v>
      </c>
      <c r="AN113" s="49" t="s">
        <v>136</v>
      </c>
      <c r="AO113" s="49" t="s">
        <v>136</v>
      </c>
      <c r="AP113" s="49" t="s">
        <v>136</v>
      </c>
      <c r="AQ113" s="52" t="s">
        <v>1311</v>
      </c>
      <c r="AR113" s="52" t="s">
        <v>1276</v>
      </c>
      <c r="AS113" s="52" t="s">
        <v>617</v>
      </c>
      <c r="AT113" s="52" t="s">
        <v>1277</v>
      </c>
      <c r="AU113" s="49" t="s">
        <v>136</v>
      </c>
      <c r="AV113" s="49" t="s">
        <v>136</v>
      </c>
      <c r="AW113" s="49" t="s">
        <v>136</v>
      </c>
      <c r="AX113" s="49" t="s">
        <v>136</v>
      </c>
      <c r="AY113" s="49" t="s">
        <v>136</v>
      </c>
      <c r="AZ113" s="49" t="s">
        <v>136</v>
      </c>
      <c r="BA113" s="49" t="s">
        <v>136</v>
      </c>
      <c r="BB113" s="52" t="s">
        <v>156</v>
      </c>
      <c r="BC113" s="49" t="s">
        <v>136</v>
      </c>
      <c r="BD113" s="52" t="s">
        <v>1278</v>
      </c>
      <c r="BE113" s="52" t="s">
        <v>1279</v>
      </c>
      <c r="BF113" s="49" t="s">
        <v>136</v>
      </c>
      <c r="BG113" s="52" t="s">
        <v>1280</v>
      </c>
      <c r="BH113" s="52" t="s">
        <v>1312</v>
      </c>
      <c r="BI113" s="52" t="s">
        <v>161</v>
      </c>
      <c r="BJ113" s="52" t="s">
        <v>162</v>
      </c>
      <c r="BK113" s="52" t="s">
        <v>163</v>
      </c>
      <c r="BL113" s="49" t="s">
        <v>1313</v>
      </c>
      <c r="BM113" s="49" t="s">
        <v>1314</v>
      </c>
      <c r="BN113" s="49" t="s">
        <v>136</v>
      </c>
      <c r="BO113" s="49" t="s">
        <v>136</v>
      </c>
      <c r="BP113" s="49" t="s">
        <v>1267</v>
      </c>
      <c r="BQ113" s="52" t="s">
        <v>168</v>
      </c>
      <c r="BR113" s="49" t="s">
        <v>136</v>
      </c>
      <c r="BS113" s="49" t="s">
        <v>136</v>
      </c>
      <c r="BT113" s="49" t="s">
        <v>136</v>
      </c>
      <c r="BU113" s="49" t="s">
        <v>1284</v>
      </c>
      <c r="BV113" s="52" t="s">
        <v>1285</v>
      </c>
      <c r="BW113" s="52" t="s">
        <v>1286</v>
      </c>
      <c r="BX113" s="49" t="s">
        <v>136</v>
      </c>
      <c r="BY113" s="52" t="s">
        <v>172</v>
      </c>
      <c r="BZ113" s="49" t="s">
        <v>136</v>
      </c>
      <c r="CA113" s="49" t="s">
        <v>136</v>
      </c>
      <c r="CB113" s="52" t="s">
        <v>1287</v>
      </c>
      <c r="CC113" s="49" t="s">
        <v>136</v>
      </c>
      <c r="CD113" s="49" t="s">
        <v>136</v>
      </c>
      <c r="CE113" s="49" t="s">
        <v>136</v>
      </c>
      <c r="CF113" s="49" t="s">
        <v>136</v>
      </c>
      <c r="CG113" s="121" t="s">
        <v>1288</v>
      </c>
      <c r="CH113" s="26" t="str">
        <f t="shared" si="57"/>
        <v>count=38</v>
      </c>
      <c r="CI113" s="27" t="s">
        <v>1</v>
      </c>
    </row>
    <row r="114" spans="1:87">
      <c r="A114" s="48" t="s">
        <v>1262</v>
      </c>
      <c r="B114" s="52" t="s">
        <v>1315</v>
      </c>
      <c r="C114" s="50" t="s">
        <v>1264</v>
      </c>
      <c r="D114" s="64" t="s">
        <v>127</v>
      </c>
      <c r="E114" s="734" t="s">
        <v>1042</v>
      </c>
      <c r="F114" s="52" t="s">
        <v>129</v>
      </c>
      <c r="G114" s="52" t="s">
        <v>1043</v>
      </c>
      <c r="H114" s="52" t="s">
        <v>129</v>
      </c>
      <c r="I114" s="52" t="s">
        <v>1265</v>
      </c>
      <c r="J114" s="66" t="s">
        <v>1266</v>
      </c>
      <c r="K114" s="90" t="s">
        <v>1267</v>
      </c>
      <c r="L114" s="67" t="s">
        <v>133</v>
      </c>
      <c r="M114" s="57" t="s">
        <v>134</v>
      </c>
      <c r="N114" s="50" t="s">
        <v>1316</v>
      </c>
      <c r="O114" s="49" t="s">
        <v>136</v>
      </c>
      <c r="P114" s="49" t="s">
        <v>136</v>
      </c>
      <c r="Q114" s="49" t="s">
        <v>137</v>
      </c>
      <c r="R114" s="49" t="s">
        <v>1317</v>
      </c>
      <c r="S114" s="49" t="s">
        <v>1318</v>
      </c>
      <c r="T114" s="49" t="s">
        <v>136</v>
      </c>
      <c r="U114" s="49" t="s">
        <v>136</v>
      </c>
      <c r="V114" s="49" t="s">
        <v>1271</v>
      </c>
      <c r="W114" s="49" t="s">
        <v>1272</v>
      </c>
      <c r="X114" s="49" t="s">
        <v>142</v>
      </c>
      <c r="Y114" s="49" t="s">
        <v>136</v>
      </c>
      <c r="Z114" s="49" t="s">
        <v>1319</v>
      </c>
      <c r="AA114" s="49" t="s">
        <v>144</v>
      </c>
      <c r="AB114" s="49" t="s">
        <v>136</v>
      </c>
      <c r="AC114" s="49" t="s">
        <v>1274</v>
      </c>
      <c r="AD114" s="49" t="s">
        <v>147</v>
      </c>
      <c r="AE114" s="49" t="s">
        <v>148</v>
      </c>
      <c r="AF114" s="49" t="s">
        <v>210</v>
      </c>
      <c r="AG114" s="52" t="s">
        <v>200</v>
      </c>
      <c r="AH114" s="49" t="s">
        <v>136</v>
      </c>
      <c r="AI114" s="49" t="s">
        <v>136</v>
      </c>
      <c r="AJ114" s="52" t="s">
        <v>151</v>
      </c>
      <c r="AK114" s="49" t="s">
        <v>136</v>
      </c>
      <c r="AL114" s="49" t="s">
        <v>136</v>
      </c>
      <c r="AM114" s="49" t="s">
        <v>136</v>
      </c>
      <c r="AN114" s="49" t="s">
        <v>136</v>
      </c>
      <c r="AO114" s="49" t="s">
        <v>136</v>
      </c>
      <c r="AP114" s="49" t="s">
        <v>136</v>
      </c>
      <c r="AQ114" s="52" t="s">
        <v>1320</v>
      </c>
      <c r="AR114" s="52" t="s">
        <v>1276</v>
      </c>
      <c r="AS114" s="52" t="s">
        <v>617</v>
      </c>
      <c r="AT114" s="52" t="s">
        <v>1277</v>
      </c>
      <c r="AU114" s="49" t="s">
        <v>136</v>
      </c>
      <c r="AV114" s="49" t="s">
        <v>136</v>
      </c>
      <c r="AW114" s="49" t="s">
        <v>136</v>
      </c>
      <c r="AX114" s="49" t="s">
        <v>136</v>
      </c>
      <c r="AY114" s="49" t="s">
        <v>136</v>
      </c>
      <c r="AZ114" s="49" t="s">
        <v>136</v>
      </c>
      <c r="BA114" s="49" t="s">
        <v>136</v>
      </c>
      <c r="BB114" s="52" t="s">
        <v>156</v>
      </c>
      <c r="BC114" s="49" t="s">
        <v>136</v>
      </c>
      <c r="BD114" s="52" t="s">
        <v>1278</v>
      </c>
      <c r="BE114" s="52" t="s">
        <v>1279</v>
      </c>
      <c r="BF114" s="49" t="s">
        <v>136</v>
      </c>
      <c r="BG114" s="52" t="s">
        <v>1280</v>
      </c>
      <c r="BH114" s="52" t="s">
        <v>1321</v>
      </c>
      <c r="BI114" s="52" t="s">
        <v>161</v>
      </c>
      <c r="BJ114" s="52" t="s">
        <v>162</v>
      </c>
      <c r="BK114" s="52" t="s">
        <v>163</v>
      </c>
      <c r="BL114" s="49" t="s">
        <v>1322</v>
      </c>
      <c r="BM114" s="49" t="s">
        <v>1323</v>
      </c>
      <c r="BN114" s="49" t="s">
        <v>136</v>
      </c>
      <c r="BO114" s="49" t="s">
        <v>136</v>
      </c>
      <c r="BP114" s="49" t="s">
        <v>1267</v>
      </c>
      <c r="BQ114" s="52" t="s">
        <v>168</v>
      </c>
      <c r="BR114" s="49" t="s">
        <v>136</v>
      </c>
      <c r="BS114" s="49" t="s">
        <v>136</v>
      </c>
      <c r="BT114" s="49" t="s">
        <v>136</v>
      </c>
      <c r="BU114" s="49" t="s">
        <v>1284</v>
      </c>
      <c r="BV114" s="52" t="s">
        <v>1285</v>
      </c>
      <c r="BW114" s="52" t="s">
        <v>1286</v>
      </c>
      <c r="BX114" s="49" t="s">
        <v>136</v>
      </c>
      <c r="BY114" s="52" t="s">
        <v>172</v>
      </c>
      <c r="BZ114" s="49" t="s">
        <v>136</v>
      </c>
      <c r="CA114" s="49" t="s">
        <v>136</v>
      </c>
      <c r="CB114" s="52" t="s">
        <v>1287</v>
      </c>
      <c r="CC114" s="49" t="s">
        <v>136</v>
      </c>
      <c r="CD114" s="49" t="s">
        <v>136</v>
      </c>
      <c r="CE114" s="49" t="s">
        <v>136</v>
      </c>
      <c r="CF114" s="49" t="s">
        <v>136</v>
      </c>
      <c r="CG114" s="121" t="s">
        <v>1288</v>
      </c>
      <c r="CH114" s="26" t="str">
        <f t="shared" si="57"/>
        <v>count=38</v>
      </c>
      <c r="CI114" s="27" t="s">
        <v>1</v>
      </c>
    </row>
    <row r="115" spans="1:87">
      <c r="A115" s="48" t="s">
        <v>1262</v>
      </c>
      <c r="B115" s="52" t="s">
        <v>1324</v>
      </c>
      <c r="C115" s="50" t="s">
        <v>1264</v>
      </c>
      <c r="D115" s="64" t="s">
        <v>127</v>
      </c>
      <c r="E115" s="734" t="s">
        <v>1042</v>
      </c>
      <c r="F115" s="52" t="s">
        <v>129</v>
      </c>
      <c r="G115" s="52" t="s">
        <v>1043</v>
      </c>
      <c r="H115" s="52" t="s">
        <v>129</v>
      </c>
      <c r="I115" s="52" t="s">
        <v>1265</v>
      </c>
      <c r="J115" s="66" t="s">
        <v>1266</v>
      </c>
      <c r="K115" s="90" t="s">
        <v>1267</v>
      </c>
      <c r="L115" s="67" t="s">
        <v>133</v>
      </c>
      <c r="M115" s="57" t="s">
        <v>134</v>
      </c>
      <c r="N115" s="50" t="s">
        <v>1325</v>
      </c>
      <c r="O115" s="49" t="s">
        <v>136</v>
      </c>
      <c r="P115" s="49" t="s">
        <v>136</v>
      </c>
      <c r="Q115" s="49" t="s">
        <v>137</v>
      </c>
      <c r="R115" s="49" t="s">
        <v>1326</v>
      </c>
      <c r="S115" s="49" t="s">
        <v>1327</v>
      </c>
      <c r="T115" s="49" t="s">
        <v>136</v>
      </c>
      <c r="U115" s="49" t="s">
        <v>136</v>
      </c>
      <c r="V115" s="49" t="s">
        <v>1271</v>
      </c>
      <c r="W115" s="49" t="s">
        <v>1272</v>
      </c>
      <c r="X115" s="49" t="s">
        <v>142</v>
      </c>
      <c r="Y115" s="49" t="s">
        <v>136</v>
      </c>
      <c r="Z115" s="49" t="s">
        <v>1328</v>
      </c>
      <c r="AA115" s="49" t="s">
        <v>144</v>
      </c>
      <c r="AB115" s="49" t="s">
        <v>136</v>
      </c>
      <c r="AC115" s="49" t="s">
        <v>1274</v>
      </c>
      <c r="AD115" s="49" t="s">
        <v>147</v>
      </c>
      <c r="AE115" s="49" t="s">
        <v>148</v>
      </c>
      <c r="AF115" s="49" t="s">
        <v>242</v>
      </c>
      <c r="AG115" s="52" t="s">
        <v>280</v>
      </c>
      <c r="AH115" s="49" t="s">
        <v>136</v>
      </c>
      <c r="AI115" s="49" t="s">
        <v>136</v>
      </c>
      <c r="AJ115" s="52" t="s">
        <v>151</v>
      </c>
      <c r="AK115" s="49" t="s">
        <v>136</v>
      </c>
      <c r="AL115" s="49" t="s">
        <v>136</v>
      </c>
      <c r="AM115" s="49" t="s">
        <v>136</v>
      </c>
      <c r="AN115" s="49" t="s">
        <v>136</v>
      </c>
      <c r="AO115" s="49" t="s">
        <v>136</v>
      </c>
      <c r="AP115" s="49" t="s">
        <v>136</v>
      </c>
      <c r="AQ115" s="52" t="s">
        <v>1329</v>
      </c>
      <c r="AR115" s="52" t="s">
        <v>1276</v>
      </c>
      <c r="AS115" s="52" t="s">
        <v>617</v>
      </c>
      <c r="AT115" s="52" t="s">
        <v>1277</v>
      </c>
      <c r="AU115" s="49" t="s">
        <v>136</v>
      </c>
      <c r="AV115" s="49" t="s">
        <v>136</v>
      </c>
      <c r="AW115" s="49" t="s">
        <v>136</v>
      </c>
      <c r="AX115" s="49" t="s">
        <v>136</v>
      </c>
      <c r="AY115" s="49" t="s">
        <v>136</v>
      </c>
      <c r="AZ115" s="49" t="s">
        <v>136</v>
      </c>
      <c r="BA115" s="49" t="s">
        <v>136</v>
      </c>
      <c r="BB115" s="52" t="s">
        <v>156</v>
      </c>
      <c r="BC115" s="49" t="s">
        <v>136</v>
      </c>
      <c r="BD115" s="52" t="s">
        <v>1278</v>
      </c>
      <c r="BE115" s="52" t="s">
        <v>1279</v>
      </c>
      <c r="BF115" s="49" t="s">
        <v>136</v>
      </c>
      <c r="BG115" s="52" t="s">
        <v>1280</v>
      </c>
      <c r="BH115" s="52" t="s">
        <v>1330</v>
      </c>
      <c r="BI115" s="52" t="s">
        <v>161</v>
      </c>
      <c r="BJ115" s="52" t="s">
        <v>162</v>
      </c>
      <c r="BK115" s="52" t="s">
        <v>163</v>
      </c>
      <c r="BL115" s="49" t="s">
        <v>1331</v>
      </c>
      <c r="BM115" s="49" t="s">
        <v>1332</v>
      </c>
      <c r="BN115" s="49" t="s">
        <v>136</v>
      </c>
      <c r="BO115" s="49" t="s">
        <v>136</v>
      </c>
      <c r="BP115" s="49" t="s">
        <v>1267</v>
      </c>
      <c r="BQ115" s="52" t="s">
        <v>168</v>
      </c>
      <c r="BR115" s="49" t="s">
        <v>136</v>
      </c>
      <c r="BS115" s="49" t="s">
        <v>136</v>
      </c>
      <c r="BT115" s="49" t="s">
        <v>136</v>
      </c>
      <c r="BU115" s="49" t="s">
        <v>1284</v>
      </c>
      <c r="BV115" s="52" t="s">
        <v>1285</v>
      </c>
      <c r="BW115" s="52" t="s">
        <v>1286</v>
      </c>
      <c r="BX115" s="49" t="s">
        <v>136</v>
      </c>
      <c r="BY115" s="52" t="s">
        <v>172</v>
      </c>
      <c r="BZ115" s="49" t="s">
        <v>136</v>
      </c>
      <c r="CA115" s="49" t="s">
        <v>136</v>
      </c>
      <c r="CB115" s="52" t="s">
        <v>1287</v>
      </c>
      <c r="CC115" s="49" t="s">
        <v>136</v>
      </c>
      <c r="CD115" s="49" t="s">
        <v>136</v>
      </c>
      <c r="CE115" s="49" t="s">
        <v>136</v>
      </c>
      <c r="CF115" s="49" t="s">
        <v>136</v>
      </c>
      <c r="CG115" s="121" t="s">
        <v>1288</v>
      </c>
      <c r="CH115" s="26" t="str">
        <f t="shared" si="57"/>
        <v>count=38</v>
      </c>
      <c r="CI115" s="27" t="s">
        <v>1</v>
      </c>
    </row>
    <row r="116" spans="1:87">
      <c r="A116" s="48" t="s">
        <v>1262</v>
      </c>
      <c r="B116" s="71" t="s">
        <v>129</v>
      </c>
      <c r="C116" s="50" t="s">
        <v>1264</v>
      </c>
      <c r="D116" s="79" t="s">
        <v>127</v>
      </c>
      <c r="E116" s="736" t="s">
        <v>1042</v>
      </c>
      <c r="F116" s="71" t="s">
        <v>129</v>
      </c>
      <c r="G116" s="71" t="s">
        <v>1043</v>
      </c>
      <c r="H116" s="71" t="s">
        <v>129</v>
      </c>
      <c r="I116" s="71" t="s">
        <v>1265</v>
      </c>
      <c r="J116" s="81" t="s">
        <v>1266</v>
      </c>
      <c r="K116" s="94" t="s">
        <v>1267</v>
      </c>
      <c r="L116" s="74" t="str">
        <f t="shared" ref="L116:AQ116" si="58">_xlfn.CONCAT("count=",COUNTIFS(L110:L115,"&lt;&gt;no_info",L110:L115,"&lt;&gt;NA",L110:L115,"&lt;&gt;count*",L110:L115,"&lt;&gt;ADD",L110:L115,"&lt;&gt;blank_data",L110:L115,"&lt;&gt;not_yet",L110:L115,"&lt;&gt;not_informed"))</f>
        <v>count=6</v>
      </c>
      <c r="M116" s="74" t="str">
        <f t="shared" si="58"/>
        <v>count=6</v>
      </c>
      <c r="N116" s="75" t="str">
        <f t="shared" si="58"/>
        <v>count=6</v>
      </c>
      <c r="O116" s="69" t="str">
        <f t="shared" si="58"/>
        <v>count=0</v>
      </c>
      <c r="P116" s="69" t="str">
        <f t="shared" si="58"/>
        <v>count=0</v>
      </c>
      <c r="Q116" s="69" t="str">
        <f t="shared" si="58"/>
        <v>count=6</v>
      </c>
      <c r="R116" s="69" t="str">
        <f t="shared" si="58"/>
        <v>count=6</v>
      </c>
      <c r="S116" s="69" t="str">
        <f t="shared" si="58"/>
        <v>count=6</v>
      </c>
      <c r="T116" s="69" t="str">
        <f t="shared" si="58"/>
        <v>count=0</v>
      </c>
      <c r="U116" s="69" t="str">
        <f t="shared" si="58"/>
        <v>count=0</v>
      </c>
      <c r="V116" s="69" t="str">
        <f t="shared" si="58"/>
        <v>count=6</v>
      </c>
      <c r="W116" s="69" t="str">
        <f t="shared" si="58"/>
        <v>count=6</v>
      </c>
      <c r="X116" s="69" t="str">
        <f t="shared" si="58"/>
        <v>count=6</v>
      </c>
      <c r="Y116" s="69" t="str">
        <f t="shared" si="58"/>
        <v>count=0</v>
      </c>
      <c r="Z116" s="69" t="str">
        <f t="shared" si="58"/>
        <v>count=6</v>
      </c>
      <c r="AA116" s="69" t="str">
        <f t="shared" si="58"/>
        <v>count=6</v>
      </c>
      <c r="AB116" s="69" t="str">
        <f t="shared" si="58"/>
        <v>count=0</v>
      </c>
      <c r="AC116" s="69" t="str">
        <f t="shared" si="58"/>
        <v>count=6</v>
      </c>
      <c r="AD116" s="69" t="str">
        <f t="shared" si="58"/>
        <v>count=6</v>
      </c>
      <c r="AE116" s="69" t="str">
        <f t="shared" si="58"/>
        <v>count=6</v>
      </c>
      <c r="AF116" s="69" t="str">
        <f t="shared" si="58"/>
        <v>count=6</v>
      </c>
      <c r="AG116" s="69" t="str">
        <f t="shared" si="58"/>
        <v>count=6</v>
      </c>
      <c r="AH116" s="69" t="str">
        <f t="shared" si="58"/>
        <v>count=0</v>
      </c>
      <c r="AI116" s="69" t="str">
        <f t="shared" si="58"/>
        <v>count=0</v>
      </c>
      <c r="AJ116" s="69" t="str">
        <f t="shared" si="58"/>
        <v>count=6</v>
      </c>
      <c r="AK116" s="69" t="str">
        <f t="shared" si="58"/>
        <v>count=0</v>
      </c>
      <c r="AL116" s="69" t="str">
        <f t="shared" si="58"/>
        <v>count=0</v>
      </c>
      <c r="AM116" s="69" t="str">
        <f t="shared" si="58"/>
        <v>count=0</v>
      </c>
      <c r="AN116" s="69" t="str">
        <f t="shared" si="58"/>
        <v>count=0</v>
      </c>
      <c r="AO116" s="69" t="str">
        <f t="shared" si="58"/>
        <v>count=0</v>
      </c>
      <c r="AP116" s="69" t="str">
        <f t="shared" si="58"/>
        <v>count=0</v>
      </c>
      <c r="AQ116" s="69" t="str">
        <f t="shared" si="58"/>
        <v>count=6</v>
      </c>
      <c r="AR116" s="69" t="str">
        <f t="shared" ref="AR116:BW116" si="59">_xlfn.CONCAT("count=",COUNTIFS(AR110:AR115,"&lt;&gt;no_info",AR110:AR115,"&lt;&gt;NA",AR110:AR115,"&lt;&gt;count*",AR110:AR115,"&lt;&gt;ADD",AR110:AR115,"&lt;&gt;blank_data",AR110:AR115,"&lt;&gt;not_yet",AR110:AR115,"&lt;&gt;not_informed"))</f>
        <v>count=6</v>
      </c>
      <c r="AS116" s="69" t="str">
        <f t="shared" si="59"/>
        <v>count=6</v>
      </c>
      <c r="AT116" s="69" t="str">
        <f t="shared" si="59"/>
        <v>count=6</v>
      </c>
      <c r="AU116" s="69" t="str">
        <f t="shared" si="59"/>
        <v>count=0</v>
      </c>
      <c r="AV116" s="69" t="str">
        <f t="shared" si="59"/>
        <v>count=0</v>
      </c>
      <c r="AW116" s="69" t="str">
        <f t="shared" si="59"/>
        <v>count=0</v>
      </c>
      <c r="AX116" s="69" t="str">
        <f t="shared" si="59"/>
        <v>count=0</v>
      </c>
      <c r="AY116" s="69" t="str">
        <f t="shared" si="59"/>
        <v>count=0</v>
      </c>
      <c r="AZ116" s="69" t="str">
        <f t="shared" si="59"/>
        <v>count=0</v>
      </c>
      <c r="BA116" s="69" t="str">
        <f t="shared" si="59"/>
        <v>count=0</v>
      </c>
      <c r="BB116" s="69" t="str">
        <f t="shared" si="59"/>
        <v>count=6</v>
      </c>
      <c r="BC116" s="69" t="str">
        <f t="shared" si="59"/>
        <v>count=0</v>
      </c>
      <c r="BD116" s="69" t="str">
        <f t="shared" si="59"/>
        <v>count=6</v>
      </c>
      <c r="BE116" s="69" t="str">
        <f t="shared" si="59"/>
        <v>count=6</v>
      </c>
      <c r="BF116" s="69" t="str">
        <f t="shared" si="59"/>
        <v>count=0</v>
      </c>
      <c r="BG116" s="69" t="str">
        <f t="shared" si="59"/>
        <v>count=6</v>
      </c>
      <c r="BH116" s="69" t="str">
        <f t="shared" si="59"/>
        <v>count=6</v>
      </c>
      <c r="BI116" s="69" t="str">
        <f t="shared" si="59"/>
        <v>count=6</v>
      </c>
      <c r="BJ116" s="69" t="str">
        <f t="shared" si="59"/>
        <v>count=6</v>
      </c>
      <c r="BK116" s="69" t="str">
        <f t="shared" si="59"/>
        <v>count=6</v>
      </c>
      <c r="BL116" s="69" t="str">
        <f t="shared" si="59"/>
        <v>count=6</v>
      </c>
      <c r="BM116" s="69" t="str">
        <f t="shared" si="59"/>
        <v>count=6</v>
      </c>
      <c r="BN116" s="69" t="str">
        <f t="shared" si="59"/>
        <v>count=0</v>
      </c>
      <c r="BO116" s="69" t="str">
        <f t="shared" si="59"/>
        <v>count=0</v>
      </c>
      <c r="BP116" s="69" t="str">
        <f t="shared" si="59"/>
        <v>count=6</v>
      </c>
      <c r="BQ116" s="69" t="str">
        <f t="shared" si="59"/>
        <v>count=6</v>
      </c>
      <c r="BR116" s="69" t="str">
        <f t="shared" si="59"/>
        <v>count=0</v>
      </c>
      <c r="BS116" s="69" t="str">
        <f t="shared" si="59"/>
        <v>count=0</v>
      </c>
      <c r="BT116" s="69" t="str">
        <f t="shared" si="59"/>
        <v>count=0</v>
      </c>
      <c r="BU116" s="69" t="str">
        <f t="shared" si="59"/>
        <v>count=6</v>
      </c>
      <c r="BV116" s="69" t="str">
        <f t="shared" si="59"/>
        <v>count=6</v>
      </c>
      <c r="BW116" s="69" t="str">
        <f t="shared" si="59"/>
        <v>count=6</v>
      </c>
      <c r="BX116" s="69" t="str">
        <f t="shared" ref="BX116:DC116" si="60">_xlfn.CONCAT("count=",COUNTIFS(BX110:BX115,"&lt;&gt;no_info",BX110:BX115,"&lt;&gt;NA",BX110:BX115,"&lt;&gt;count*",BX110:BX115,"&lt;&gt;ADD",BX110:BX115,"&lt;&gt;blank_data",BX110:BX115,"&lt;&gt;not_yet",BX110:BX115,"&lt;&gt;not_informed"))</f>
        <v>count=0</v>
      </c>
      <c r="BY116" s="69" t="str">
        <f t="shared" si="60"/>
        <v>count=6</v>
      </c>
      <c r="BZ116" s="69" t="str">
        <f t="shared" si="60"/>
        <v>count=0</v>
      </c>
      <c r="CA116" s="69" t="str">
        <f t="shared" si="60"/>
        <v>count=0</v>
      </c>
      <c r="CB116" s="69" t="str">
        <f t="shared" si="60"/>
        <v>count=6</v>
      </c>
      <c r="CC116" s="69" t="str">
        <f t="shared" si="60"/>
        <v>count=0</v>
      </c>
      <c r="CD116" s="69" t="str">
        <f t="shared" si="60"/>
        <v>count=0</v>
      </c>
      <c r="CE116" s="69" t="str">
        <f t="shared" si="60"/>
        <v>count=0</v>
      </c>
      <c r="CF116" s="69" t="str">
        <f t="shared" si="60"/>
        <v>count=0</v>
      </c>
      <c r="CG116" s="76" t="str">
        <f t="shared" si="60"/>
        <v>count=6</v>
      </c>
      <c r="CH116" s="75" t="s">
        <v>129</v>
      </c>
      <c r="CI116" s="27" t="s">
        <v>1</v>
      </c>
    </row>
    <row r="117" spans="1:87">
      <c r="A117" s="47" t="s">
        <v>1333</v>
      </c>
      <c r="B117" s="37" t="s">
        <v>439</v>
      </c>
      <c r="C117" s="38" t="s">
        <v>1334</v>
      </c>
      <c r="D117" s="39" t="s">
        <v>127</v>
      </c>
      <c r="E117" s="732" t="s">
        <v>1042</v>
      </c>
      <c r="F117" s="37" t="s">
        <v>129</v>
      </c>
      <c r="G117" s="37" t="s">
        <v>1043</v>
      </c>
      <c r="H117" s="37" t="s">
        <v>129</v>
      </c>
      <c r="I117" s="37" t="s">
        <v>1335</v>
      </c>
      <c r="J117" s="41" t="s">
        <v>1336</v>
      </c>
      <c r="K117" s="87" t="s">
        <v>1337</v>
      </c>
      <c r="L117" s="88" t="s">
        <v>440</v>
      </c>
      <c r="M117" s="82" t="s">
        <v>136</v>
      </c>
      <c r="N117" s="83" t="s">
        <v>1338</v>
      </c>
      <c r="O117" s="46" t="s">
        <v>136</v>
      </c>
      <c r="P117" s="46" t="s">
        <v>136</v>
      </c>
      <c r="Q117" s="37" t="s">
        <v>340</v>
      </c>
      <c r="R117" s="37" t="s">
        <v>442</v>
      </c>
      <c r="S117" s="46" t="s">
        <v>1339</v>
      </c>
      <c r="T117" s="46" t="s">
        <v>136</v>
      </c>
      <c r="U117" s="46" t="s">
        <v>136</v>
      </c>
      <c r="V117" s="46" t="s">
        <v>1340</v>
      </c>
      <c r="W117" s="37" t="s">
        <v>1341</v>
      </c>
      <c r="X117" s="37" t="s">
        <v>142</v>
      </c>
      <c r="Y117" s="37" t="s">
        <v>297</v>
      </c>
      <c r="Z117" s="37" t="s">
        <v>1342</v>
      </c>
      <c r="AA117" s="37" t="s">
        <v>440</v>
      </c>
      <c r="AB117" s="46" t="s">
        <v>136</v>
      </c>
      <c r="AC117" s="37" t="s">
        <v>448</v>
      </c>
      <c r="AD117" s="46" t="s">
        <v>147</v>
      </c>
      <c r="AE117" s="46" t="s">
        <v>148</v>
      </c>
      <c r="AF117" s="46" t="s">
        <v>261</v>
      </c>
      <c r="AG117" s="46" t="s">
        <v>223</v>
      </c>
      <c r="AH117" s="46" t="s">
        <v>136</v>
      </c>
      <c r="AI117" s="46" t="s">
        <v>136</v>
      </c>
      <c r="AJ117" s="46" t="s">
        <v>136</v>
      </c>
      <c r="AK117" s="46" t="s">
        <v>136</v>
      </c>
      <c r="AL117" s="46" t="s">
        <v>136</v>
      </c>
      <c r="AM117" s="46" t="s">
        <v>136</v>
      </c>
      <c r="AN117" s="46" t="s">
        <v>136</v>
      </c>
      <c r="AO117" s="46" t="s">
        <v>136</v>
      </c>
      <c r="AP117" s="46" t="s">
        <v>136</v>
      </c>
      <c r="AQ117" s="46" t="s">
        <v>1343</v>
      </c>
      <c r="AR117" s="46" t="s">
        <v>350</v>
      </c>
      <c r="AS117" s="46" t="s">
        <v>351</v>
      </c>
      <c r="AT117" s="46" t="s">
        <v>350</v>
      </c>
      <c r="AU117" s="46" t="s">
        <v>136</v>
      </c>
      <c r="AV117" s="46" t="s">
        <v>136</v>
      </c>
      <c r="AW117" s="46" t="s">
        <v>136</v>
      </c>
      <c r="AX117" s="46" t="s">
        <v>136</v>
      </c>
      <c r="AY117" s="46" t="s">
        <v>136</v>
      </c>
      <c r="AZ117" s="46" t="s">
        <v>136</v>
      </c>
      <c r="BA117" s="46" t="s">
        <v>136</v>
      </c>
      <c r="BB117" s="46" t="s">
        <v>450</v>
      </c>
      <c r="BC117" s="46" t="s">
        <v>136</v>
      </c>
      <c r="BD117" s="46" t="s">
        <v>1344</v>
      </c>
      <c r="BE117" s="46" t="s">
        <v>446</v>
      </c>
      <c r="BF117" s="46" t="s">
        <v>136</v>
      </c>
      <c r="BG117" s="46" t="s">
        <v>136</v>
      </c>
      <c r="BH117" s="46" t="s">
        <v>1345</v>
      </c>
      <c r="BI117" s="46" t="s">
        <v>161</v>
      </c>
      <c r="BJ117" s="46" t="s">
        <v>214</v>
      </c>
      <c r="BK117" s="46" t="s">
        <v>163</v>
      </c>
      <c r="BL117" s="46" t="s">
        <v>1346</v>
      </c>
      <c r="BM117" s="46" t="s">
        <v>1347</v>
      </c>
      <c r="BN117" s="46" t="s">
        <v>136</v>
      </c>
      <c r="BO117" s="46" t="s">
        <v>136</v>
      </c>
      <c r="BP117" s="46" t="s">
        <v>1348</v>
      </c>
      <c r="BQ117" s="46" t="s">
        <v>168</v>
      </c>
      <c r="BR117" s="46" t="s">
        <v>136</v>
      </c>
      <c r="BS117" s="46" t="s">
        <v>136</v>
      </c>
      <c r="BT117" s="46" t="s">
        <v>136</v>
      </c>
      <c r="BU117" s="46" t="s">
        <v>1259</v>
      </c>
      <c r="BV117" s="46" t="s">
        <v>1349</v>
      </c>
      <c r="BW117" s="46" t="s">
        <v>1348</v>
      </c>
      <c r="BX117" s="46" t="s">
        <v>136</v>
      </c>
      <c r="BY117" s="46" t="s">
        <v>136</v>
      </c>
      <c r="BZ117" s="46" t="s">
        <v>136</v>
      </c>
      <c r="CA117" s="46" t="s">
        <v>136</v>
      </c>
      <c r="CB117" s="46" t="s">
        <v>1350</v>
      </c>
      <c r="CC117" s="46" t="s">
        <v>136</v>
      </c>
      <c r="CD117" s="46" t="s">
        <v>136</v>
      </c>
      <c r="CE117" s="46" t="s">
        <v>136</v>
      </c>
      <c r="CF117" s="46" t="s">
        <v>136</v>
      </c>
      <c r="CG117" s="47" t="s">
        <v>534</v>
      </c>
      <c r="CH117" s="62" t="str">
        <f>_xlfn.CONCAT("count=",COUNTIFS(M117:CG117,"&lt;&gt;no_info",M117:CG117,"&lt;&gt;NA",M117:CG117,"&lt;&gt;count*",M117:CG117,"&lt;&gt;ADD",M117:CG117,"&lt;&gt;blank_data",M117:CG117,"&lt;&gt;not_yet",M117:CG117,"&lt;&gt;not_informed"))</f>
        <v>count=35</v>
      </c>
      <c r="CI117" s="27" t="s">
        <v>1</v>
      </c>
    </row>
    <row r="118" spans="1:87">
      <c r="A118" s="48" t="s">
        <v>1333</v>
      </c>
      <c r="B118" s="52" t="s">
        <v>461</v>
      </c>
      <c r="C118" s="50" t="s">
        <v>1334</v>
      </c>
      <c r="D118" s="64" t="s">
        <v>127</v>
      </c>
      <c r="E118" s="734" t="s">
        <v>1042</v>
      </c>
      <c r="F118" s="52" t="s">
        <v>129</v>
      </c>
      <c r="G118" s="52" t="s">
        <v>1043</v>
      </c>
      <c r="H118" s="52" t="s">
        <v>129</v>
      </c>
      <c r="I118" s="52" t="s">
        <v>1335</v>
      </c>
      <c r="J118" s="66" t="s">
        <v>1336</v>
      </c>
      <c r="K118" s="90" t="s">
        <v>1337</v>
      </c>
      <c r="L118" s="27" t="s">
        <v>440</v>
      </c>
      <c r="M118" s="84" t="s">
        <v>136</v>
      </c>
      <c r="N118" s="78" t="s">
        <v>1351</v>
      </c>
      <c r="O118" s="49" t="s">
        <v>136</v>
      </c>
      <c r="P118" s="49" t="s">
        <v>136</v>
      </c>
      <c r="Q118" s="52" t="s">
        <v>340</v>
      </c>
      <c r="R118" s="52" t="s">
        <v>1352</v>
      </c>
      <c r="S118" s="49" t="s">
        <v>1353</v>
      </c>
      <c r="T118" s="49" t="s">
        <v>136</v>
      </c>
      <c r="U118" s="49" t="s">
        <v>136</v>
      </c>
      <c r="V118" s="49" t="s">
        <v>1340</v>
      </c>
      <c r="W118" s="52" t="s">
        <v>1341</v>
      </c>
      <c r="X118" s="52" t="s">
        <v>142</v>
      </c>
      <c r="Y118" s="52" t="s">
        <v>297</v>
      </c>
      <c r="Z118" s="52" t="s">
        <v>1354</v>
      </c>
      <c r="AA118" s="52" t="s">
        <v>440</v>
      </c>
      <c r="AB118" s="49" t="s">
        <v>136</v>
      </c>
      <c r="AC118" s="52" t="s">
        <v>448</v>
      </c>
      <c r="AD118" s="49" t="s">
        <v>147</v>
      </c>
      <c r="AE118" s="49" t="s">
        <v>148</v>
      </c>
      <c r="AF118" s="49" t="s">
        <v>149</v>
      </c>
      <c r="AG118" s="49" t="s">
        <v>280</v>
      </c>
      <c r="AH118" s="49" t="s">
        <v>136</v>
      </c>
      <c r="AI118" s="49" t="s">
        <v>136</v>
      </c>
      <c r="AJ118" s="49" t="s">
        <v>136</v>
      </c>
      <c r="AK118" s="49" t="s">
        <v>136</v>
      </c>
      <c r="AL118" s="49" t="s">
        <v>136</v>
      </c>
      <c r="AM118" s="49" t="s">
        <v>136</v>
      </c>
      <c r="AN118" s="49" t="s">
        <v>136</v>
      </c>
      <c r="AO118" s="49" t="s">
        <v>136</v>
      </c>
      <c r="AP118" s="49" t="s">
        <v>136</v>
      </c>
      <c r="AQ118" s="49" t="s">
        <v>1355</v>
      </c>
      <c r="AR118" s="49" t="s">
        <v>350</v>
      </c>
      <c r="AS118" s="49" t="s">
        <v>351</v>
      </c>
      <c r="AT118" s="49" t="s">
        <v>350</v>
      </c>
      <c r="AU118" s="49" t="s">
        <v>136</v>
      </c>
      <c r="AV118" s="49" t="s">
        <v>136</v>
      </c>
      <c r="AW118" s="49" t="s">
        <v>136</v>
      </c>
      <c r="AX118" s="49" t="s">
        <v>136</v>
      </c>
      <c r="AY118" s="49" t="s">
        <v>136</v>
      </c>
      <c r="AZ118" s="49" t="s">
        <v>136</v>
      </c>
      <c r="BA118" s="49" t="s">
        <v>136</v>
      </c>
      <c r="BB118" s="49" t="s">
        <v>450</v>
      </c>
      <c r="BC118" s="49" t="s">
        <v>136</v>
      </c>
      <c r="BD118" s="49" t="s">
        <v>1344</v>
      </c>
      <c r="BE118" s="49" t="s">
        <v>446</v>
      </c>
      <c r="BF118" s="49" t="s">
        <v>136</v>
      </c>
      <c r="BG118" s="49" t="s">
        <v>136</v>
      </c>
      <c r="BH118" s="49" t="s">
        <v>1356</v>
      </c>
      <c r="BI118" s="49" t="s">
        <v>357</v>
      </c>
      <c r="BJ118" s="49" t="s">
        <v>214</v>
      </c>
      <c r="BK118" s="49" t="s">
        <v>163</v>
      </c>
      <c r="BL118" s="49" t="s">
        <v>1058</v>
      </c>
      <c r="BM118" s="49" t="s">
        <v>1059</v>
      </c>
      <c r="BN118" s="49" t="s">
        <v>136</v>
      </c>
      <c r="BO118" s="49" t="s">
        <v>136</v>
      </c>
      <c r="BP118" s="49" t="s">
        <v>1348</v>
      </c>
      <c r="BQ118" s="49" t="s">
        <v>168</v>
      </c>
      <c r="BR118" s="49" t="s">
        <v>136</v>
      </c>
      <c r="BS118" s="49" t="s">
        <v>136</v>
      </c>
      <c r="BT118" s="49" t="s">
        <v>136</v>
      </c>
      <c r="BU118" s="49" t="s">
        <v>1357</v>
      </c>
      <c r="BV118" s="49" t="s">
        <v>1349</v>
      </c>
      <c r="BW118" s="49" t="s">
        <v>1348</v>
      </c>
      <c r="BX118" s="49" t="s">
        <v>136</v>
      </c>
      <c r="BY118" s="49" t="s">
        <v>136</v>
      </c>
      <c r="BZ118" s="49" t="s">
        <v>136</v>
      </c>
      <c r="CA118" s="49" t="s">
        <v>136</v>
      </c>
      <c r="CB118" s="49" t="s">
        <v>1350</v>
      </c>
      <c r="CC118" s="49" t="s">
        <v>136</v>
      </c>
      <c r="CD118" s="49" t="s">
        <v>136</v>
      </c>
      <c r="CE118" s="49" t="s">
        <v>136</v>
      </c>
      <c r="CF118" s="49" t="s">
        <v>136</v>
      </c>
      <c r="CG118" s="60" t="s">
        <v>534</v>
      </c>
      <c r="CH118" s="26" t="str">
        <f>_xlfn.CONCAT("count=",COUNTIFS(M118:CG118,"&lt;&gt;no_info",M118:CG118,"&lt;&gt;NA",M118:CG118,"&lt;&gt;count*",M118:CG118,"&lt;&gt;ADD",M118:CG118,"&lt;&gt;blank_data",M118:CG118,"&lt;&gt;not_yet",M118:CG118,"&lt;&gt;not_informed"))</f>
        <v>count=35</v>
      </c>
      <c r="CI118" s="27" t="s">
        <v>1</v>
      </c>
    </row>
    <row r="119" spans="1:87">
      <c r="A119" s="68" t="s">
        <v>1333</v>
      </c>
      <c r="B119" s="71" t="s">
        <v>129</v>
      </c>
      <c r="C119" s="92" t="s">
        <v>1334</v>
      </c>
      <c r="D119" s="79" t="s">
        <v>127</v>
      </c>
      <c r="E119" s="736" t="s">
        <v>1042</v>
      </c>
      <c r="F119" s="71" t="s">
        <v>129</v>
      </c>
      <c r="G119" s="71" t="s">
        <v>1043</v>
      </c>
      <c r="H119" s="71" t="s">
        <v>129</v>
      </c>
      <c r="I119" s="71" t="s">
        <v>1335</v>
      </c>
      <c r="J119" s="81" t="s">
        <v>1336</v>
      </c>
      <c r="K119" s="94" t="s">
        <v>1337</v>
      </c>
      <c r="L119" s="74" t="str">
        <f t="shared" ref="L119:AQ119" si="61">_xlfn.CONCAT("count=",COUNTIFS(L117:L118,"&lt;&gt;no_info",L117:L118,"&lt;&gt;NA",L117:L118,"&lt;&gt;count*",L117:L118,"&lt;&gt;ADD",L117:L118,"&lt;&gt;blank_data",L117:L118,"&lt;&gt;not_yet",L117:L118,"&lt;&gt;not_informed"))</f>
        <v>count=2</v>
      </c>
      <c r="M119" s="74" t="str">
        <f t="shared" si="61"/>
        <v>count=0</v>
      </c>
      <c r="N119" s="75" t="str">
        <f t="shared" si="61"/>
        <v>count=2</v>
      </c>
      <c r="O119" s="69" t="str">
        <f t="shared" si="61"/>
        <v>count=0</v>
      </c>
      <c r="P119" s="69" t="str">
        <f t="shared" si="61"/>
        <v>count=0</v>
      </c>
      <c r="Q119" s="69" t="str">
        <f t="shared" si="61"/>
        <v>count=2</v>
      </c>
      <c r="R119" s="69" t="str">
        <f t="shared" si="61"/>
        <v>count=2</v>
      </c>
      <c r="S119" s="69" t="str">
        <f t="shared" si="61"/>
        <v>count=2</v>
      </c>
      <c r="T119" s="69" t="str">
        <f t="shared" si="61"/>
        <v>count=0</v>
      </c>
      <c r="U119" s="69" t="str">
        <f t="shared" si="61"/>
        <v>count=0</v>
      </c>
      <c r="V119" s="69" t="str">
        <f t="shared" si="61"/>
        <v>count=2</v>
      </c>
      <c r="W119" s="69" t="str">
        <f t="shared" si="61"/>
        <v>count=2</v>
      </c>
      <c r="X119" s="69" t="str">
        <f t="shared" si="61"/>
        <v>count=2</v>
      </c>
      <c r="Y119" s="69" t="str">
        <f t="shared" si="61"/>
        <v>count=2</v>
      </c>
      <c r="Z119" s="69" t="str">
        <f t="shared" si="61"/>
        <v>count=2</v>
      </c>
      <c r="AA119" s="69" t="str">
        <f t="shared" si="61"/>
        <v>count=2</v>
      </c>
      <c r="AB119" s="69" t="str">
        <f t="shared" si="61"/>
        <v>count=0</v>
      </c>
      <c r="AC119" s="69" t="str">
        <f t="shared" si="61"/>
        <v>count=2</v>
      </c>
      <c r="AD119" s="69" t="str">
        <f t="shared" si="61"/>
        <v>count=2</v>
      </c>
      <c r="AE119" s="69" t="str">
        <f t="shared" si="61"/>
        <v>count=2</v>
      </c>
      <c r="AF119" s="69" t="str">
        <f t="shared" si="61"/>
        <v>count=2</v>
      </c>
      <c r="AG119" s="69" t="str">
        <f t="shared" si="61"/>
        <v>count=2</v>
      </c>
      <c r="AH119" s="69" t="str">
        <f t="shared" si="61"/>
        <v>count=0</v>
      </c>
      <c r="AI119" s="69" t="str">
        <f t="shared" si="61"/>
        <v>count=0</v>
      </c>
      <c r="AJ119" s="69" t="str">
        <f t="shared" si="61"/>
        <v>count=0</v>
      </c>
      <c r="AK119" s="69" t="str">
        <f t="shared" si="61"/>
        <v>count=0</v>
      </c>
      <c r="AL119" s="69" t="str">
        <f t="shared" si="61"/>
        <v>count=0</v>
      </c>
      <c r="AM119" s="69" t="str">
        <f t="shared" si="61"/>
        <v>count=0</v>
      </c>
      <c r="AN119" s="69" t="str">
        <f t="shared" si="61"/>
        <v>count=0</v>
      </c>
      <c r="AO119" s="69" t="str">
        <f t="shared" si="61"/>
        <v>count=0</v>
      </c>
      <c r="AP119" s="69" t="str">
        <f t="shared" si="61"/>
        <v>count=0</v>
      </c>
      <c r="AQ119" s="69" t="str">
        <f t="shared" si="61"/>
        <v>count=2</v>
      </c>
      <c r="AR119" s="69" t="str">
        <f t="shared" ref="AR119:BW119" si="62">_xlfn.CONCAT("count=",COUNTIFS(AR117:AR118,"&lt;&gt;no_info",AR117:AR118,"&lt;&gt;NA",AR117:AR118,"&lt;&gt;count*",AR117:AR118,"&lt;&gt;ADD",AR117:AR118,"&lt;&gt;blank_data",AR117:AR118,"&lt;&gt;not_yet",AR117:AR118,"&lt;&gt;not_informed"))</f>
        <v>count=2</v>
      </c>
      <c r="AS119" s="69" t="str">
        <f t="shared" si="62"/>
        <v>count=2</v>
      </c>
      <c r="AT119" s="69" t="str">
        <f t="shared" si="62"/>
        <v>count=2</v>
      </c>
      <c r="AU119" s="69" t="str">
        <f t="shared" si="62"/>
        <v>count=0</v>
      </c>
      <c r="AV119" s="69" t="str">
        <f t="shared" si="62"/>
        <v>count=0</v>
      </c>
      <c r="AW119" s="69" t="str">
        <f t="shared" si="62"/>
        <v>count=0</v>
      </c>
      <c r="AX119" s="69" t="str">
        <f t="shared" si="62"/>
        <v>count=0</v>
      </c>
      <c r="AY119" s="69" t="str">
        <f t="shared" si="62"/>
        <v>count=0</v>
      </c>
      <c r="AZ119" s="69" t="str">
        <f t="shared" si="62"/>
        <v>count=0</v>
      </c>
      <c r="BA119" s="69" t="str">
        <f t="shared" si="62"/>
        <v>count=0</v>
      </c>
      <c r="BB119" s="69" t="str">
        <f t="shared" si="62"/>
        <v>count=2</v>
      </c>
      <c r="BC119" s="69" t="str">
        <f t="shared" si="62"/>
        <v>count=0</v>
      </c>
      <c r="BD119" s="69" t="str">
        <f t="shared" si="62"/>
        <v>count=2</v>
      </c>
      <c r="BE119" s="69" t="str">
        <f t="shared" si="62"/>
        <v>count=2</v>
      </c>
      <c r="BF119" s="69" t="str">
        <f t="shared" si="62"/>
        <v>count=0</v>
      </c>
      <c r="BG119" s="69" t="str">
        <f t="shared" si="62"/>
        <v>count=0</v>
      </c>
      <c r="BH119" s="69" t="str">
        <f t="shared" si="62"/>
        <v>count=2</v>
      </c>
      <c r="BI119" s="69" t="str">
        <f t="shared" si="62"/>
        <v>count=2</v>
      </c>
      <c r="BJ119" s="69" t="str">
        <f t="shared" si="62"/>
        <v>count=2</v>
      </c>
      <c r="BK119" s="69" t="str">
        <f t="shared" si="62"/>
        <v>count=2</v>
      </c>
      <c r="BL119" s="69" t="str">
        <f t="shared" si="62"/>
        <v>count=2</v>
      </c>
      <c r="BM119" s="69" t="str">
        <f t="shared" si="62"/>
        <v>count=2</v>
      </c>
      <c r="BN119" s="69" t="str">
        <f t="shared" si="62"/>
        <v>count=0</v>
      </c>
      <c r="BO119" s="69" t="str">
        <f t="shared" si="62"/>
        <v>count=0</v>
      </c>
      <c r="BP119" s="69" t="str">
        <f t="shared" si="62"/>
        <v>count=2</v>
      </c>
      <c r="BQ119" s="69" t="str">
        <f t="shared" si="62"/>
        <v>count=2</v>
      </c>
      <c r="BR119" s="69" t="str">
        <f t="shared" si="62"/>
        <v>count=0</v>
      </c>
      <c r="BS119" s="69" t="str">
        <f t="shared" si="62"/>
        <v>count=0</v>
      </c>
      <c r="BT119" s="69" t="str">
        <f t="shared" si="62"/>
        <v>count=0</v>
      </c>
      <c r="BU119" s="69" t="str">
        <f t="shared" si="62"/>
        <v>count=2</v>
      </c>
      <c r="BV119" s="69" t="str">
        <f t="shared" si="62"/>
        <v>count=2</v>
      </c>
      <c r="BW119" s="69" t="str">
        <f t="shared" si="62"/>
        <v>count=2</v>
      </c>
      <c r="BX119" s="69" t="str">
        <f t="shared" ref="BX119:DC119" si="63">_xlfn.CONCAT("count=",COUNTIFS(BX117:BX118,"&lt;&gt;no_info",BX117:BX118,"&lt;&gt;NA",BX117:BX118,"&lt;&gt;count*",BX117:BX118,"&lt;&gt;ADD",BX117:BX118,"&lt;&gt;blank_data",BX117:BX118,"&lt;&gt;not_yet",BX117:BX118,"&lt;&gt;not_informed"))</f>
        <v>count=0</v>
      </c>
      <c r="BY119" s="69" t="str">
        <f t="shared" si="63"/>
        <v>count=0</v>
      </c>
      <c r="BZ119" s="69" t="str">
        <f t="shared" si="63"/>
        <v>count=0</v>
      </c>
      <c r="CA119" s="69" t="str">
        <f t="shared" si="63"/>
        <v>count=0</v>
      </c>
      <c r="CB119" s="69" t="str">
        <f t="shared" si="63"/>
        <v>count=2</v>
      </c>
      <c r="CC119" s="69" t="str">
        <f t="shared" si="63"/>
        <v>count=0</v>
      </c>
      <c r="CD119" s="69" t="str">
        <f t="shared" si="63"/>
        <v>count=0</v>
      </c>
      <c r="CE119" s="69" t="str">
        <f t="shared" si="63"/>
        <v>count=0</v>
      </c>
      <c r="CF119" s="69" t="str">
        <f t="shared" si="63"/>
        <v>count=0</v>
      </c>
      <c r="CG119" s="76" t="str">
        <f t="shared" si="63"/>
        <v>count=2</v>
      </c>
      <c r="CH119" s="75" t="s">
        <v>129</v>
      </c>
      <c r="CI119" s="27" t="s">
        <v>1</v>
      </c>
    </row>
    <row r="120" spans="1:87">
      <c r="A120" s="48" t="s">
        <v>1358</v>
      </c>
      <c r="B120" s="52" t="s">
        <v>439</v>
      </c>
      <c r="C120" s="50" t="s">
        <v>1359</v>
      </c>
      <c r="D120" s="39" t="s">
        <v>127</v>
      </c>
      <c r="E120" s="732" t="s">
        <v>1042</v>
      </c>
      <c r="F120" s="37" t="s">
        <v>129</v>
      </c>
      <c r="G120" s="37" t="s">
        <v>1043</v>
      </c>
      <c r="H120" s="37" t="s">
        <v>129</v>
      </c>
      <c r="I120" s="52" t="s">
        <v>1360</v>
      </c>
      <c r="J120" s="66" t="s">
        <v>1361</v>
      </c>
      <c r="K120" s="90" t="s">
        <v>1362</v>
      </c>
      <c r="L120" s="84" t="s">
        <v>440</v>
      </c>
      <c r="M120" s="82" t="s">
        <v>136</v>
      </c>
      <c r="N120" s="78" t="s">
        <v>1363</v>
      </c>
      <c r="O120" s="46" t="s">
        <v>136</v>
      </c>
      <c r="P120" s="46" t="s">
        <v>136</v>
      </c>
      <c r="Q120" s="52" t="s">
        <v>340</v>
      </c>
      <c r="R120" s="52" t="s">
        <v>442</v>
      </c>
      <c r="S120" s="49" t="s">
        <v>1364</v>
      </c>
      <c r="T120" s="46" t="s">
        <v>136</v>
      </c>
      <c r="U120" s="46" t="s">
        <v>136</v>
      </c>
      <c r="V120" s="49" t="s">
        <v>1365</v>
      </c>
      <c r="W120" s="52" t="s">
        <v>1366</v>
      </c>
      <c r="X120" s="49" t="s">
        <v>142</v>
      </c>
      <c r="Y120" s="46" t="s">
        <v>136</v>
      </c>
      <c r="Z120" s="52" t="s">
        <v>1367</v>
      </c>
      <c r="AA120" s="52" t="s">
        <v>440</v>
      </c>
      <c r="AB120" s="46" t="s">
        <v>136</v>
      </c>
      <c r="AC120" s="49" t="s">
        <v>706</v>
      </c>
      <c r="AD120" s="49" t="s">
        <v>147</v>
      </c>
      <c r="AE120" s="49" t="s">
        <v>189</v>
      </c>
      <c r="AF120" s="49" t="s">
        <v>210</v>
      </c>
      <c r="AG120" s="49" t="s">
        <v>211</v>
      </c>
      <c r="AH120" s="46" t="s">
        <v>136</v>
      </c>
      <c r="AI120" s="46" t="s">
        <v>136</v>
      </c>
      <c r="AJ120" s="46" t="s">
        <v>136</v>
      </c>
      <c r="AK120" s="46" t="s">
        <v>136</v>
      </c>
      <c r="AL120" s="46" t="s">
        <v>136</v>
      </c>
      <c r="AM120" s="46" t="s">
        <v>136</v>
      </c>
      <c r="AN120" s="46" t="s">
        <v>136</v>
      </c>
      <c r="AO120" s="46" t="s">
        <v>136</v>
      </c>
      <c r="AP120" s="46" t="s">
        <v>136</v>
      </c>
      <c r="AQ120" s="49" t="s">
        <v>1368</v>
      </c>
      <c r="AR120" s="49" t="s">
        <v>1369</v>
      </c>
      <c r="AS120" s="49" t="s">
        <v>351</v>
      </c>
      <c r="AT120" s="49" t="s">
        <v>1369</v>
      </c>
      <c r="AU120" s="46" t="s">
        <v>136</v>
      </c>
      <c r="AV120" s="46" t="s">
        <v>136</v>
      </c>
      <c r="AW120" s="46" t="s">
        <v>136</v>
      </c>
      <c r="AX120" s="46" t="s">
        <v>136</v>
      </c>
      <c r="AY120" s="46" t="s">
        <v>136</v>
      </c>
      <c r="AZ120" s="46" t="s">
        <v>136</v>
      </c>
      <c r="BA120" s="46" t="s">
        <v>136</v>
      </c>
      <c r="BB120" s="49" t="s">
        <v>450</v>
      </c>
      <c r="BC120" s="46" t="s">
        <v>136</v>
      </c>
      <c r="BD120" s="49" t="s">
        <v>1370</v>
      </c>
      <c r="BE120" s="49" t="s">
        <v>297</v>
      </c>
      <c r="BF120" s="46" t="s">
        <v>136</v>
      </c>
      <c r="BG120" s="46" t="s">
        <v>136</v>
      </c>
      <c r="BH120" s="49" t="s">
        <v>1371</v>
      </c>
      <c r="BI120" s="49" t="s">
        <v>161</v>
      </c>
      <c r="BJ120" s="49" t="s">
        <v>214</v>
      </c>
      <c r="BK120" s="49" t="s">
        <v>163</v>
      </c>
      <c r="BL120" s="49" t="s">
        <v>1372</v>
      </c>
      <c r="BM120" s="49" t="s">
        <v>1373</v>
      </c>
      <c r="BN120" s="46" t="s">
        <v>136</v>
      </c>
      <c r="BO120" s="46" t="s">
        <v>136</v>
      </c>
      <c r="BP120" s="49" t="s">
        <v>1374</v>
      </c>
      <c r="BQ120" s="49" t="s">
        <v>168</v>
      </c>
      <c r="BR120" s="46" t="s">
        <v>136</v>
      </c>
      <c r="BS120" s="46" t="s">
        <v>136</v>
      </c>
      <c r="BT120" s="46" t="s">
        <v>136</v>
      </c>
      <c r="BU120" s="49" t="s">
        <v>1375</v>
      </c>
      <c r="BV120" s="49" t="s">
        <v>1376</v>
      </c>
      <c r="BW120" s="49" t="s">
        <v>1374</v>
      </c>
      <c r="BX120" s="46" t="s">
        <v>136</v>
      </c>
      <c r="BY120" s="46" t="s">
        <v>136</v>
      </c>
      <c r="BZ120" s="49" t="s">
        <v>1377</v>
      </c>
      <c r="CA120" s="46" t="s">
        <v>136</v>
      </c>
      <c r="CB120" s="49" t="s">
        <v>1378</v>
      </c>
      <c r="CC120" s="46" t="s">
        <v>136</v>
      </c>
      <c r="CD120" s="46" t="s">
        <v>136</v>
      </c>
      <c r="CE120" s="46" t="s">
        <v>136</v>
      </c>
      <c r="CF120" s="46" t="s">
        <v>136</v>
      </c>
      <c r="CG120" s="60" t="s">
        <v>1379</v>
      </c>
      <c r="CH120" s="62" t="str">
        <f>_xlfn.CONCAT("count=",COUNTIFS(M120:CG120,"&lt;&gt;no_info",M120:CG120,"&lt;&gt;NA",M120:CG120,"&lt;&gt;count*",M120:CG120,"&lt;&gt;ADD",M120:CG120,"&lt;&gt;blank_data",M120:CG120,"&lt;&gt;not_yet",M120:CG120,"&lt;&gt;not_informed"))</f>
        <v>count=35</v>
      </c>
      <c r="CI120" s="27" t="s">
        <v>1</v>
      </c>
    </row>
    <row r="121" spans="1:87">
      <c r="A121" s="48" t="s">
        <v>1358</v>
      </c>
      <c r="B121" s="52" t="s">
        <v>461</v>
      </c>
      <c r="C121" s="50" t="s">
        <v>1359</v>
      </c>
      <c r="D121" s="64" t="s">
        <v>127</v>
      </c>
      <c r="E121" s="734" t="s">
        <v>1042</v>
      </c>
      <c r="F121" s="52" t="s">
        <v>129</v>
      </c>
      <c r="G121" s="52" t="s">
        <v>1043</v>
      </c>
      <c r="H121" s="52" t="s">
        <v>129</v>
      </c>
      <c r="I121" s="52" t="s">
        <v>1360</v>
      </c>
      <c r="J121" s="66" t="s">
        <v>1361</v>
      </c>
      <c r="K121" s="90" t="s">
        <v>1362</v>
      </c>
      <c r="L121" s="84" t="s">
        <v>440</v>
      </c>
      <c r="M121" s="84" t="s">
        <v>136</v>
      </c>
      <c r="N121" s="78" t="s">
        <v>1380</v>
      </c>
      <c r="O121" s="49" t="s">
        <v>136</v>
      </c>
      <c r="P121" s="49" t="s">
        <v>136</v>
      </c>
      <c r="Q121" s="52" t="s">
        <v>340</v>
      </c>
      <c r="R121" s="52" t="s">
        <v>442</v>
      </c>
      <c r="S121" s="49" t="s">
        <v>1381</v>
      </c>
      <c r="T121" s="49" t="s">
        <v>136</v>
      </c>
      <c r="U121" s="49" t="s">
        <v>136</v>
      </c>
      <c r="V121" s="49" t="s">
        <v>1365</v>
      </c>
      <c r="W121" s="52" t="s">
        <v>1366</v>
      </c>
      <c r="X121" s="49" t="s">
        <v>142</v>
      </c>
      <c r="Y121" s="49" t="s">
        <v>136</v>
      </c>
      <c r="Z121" s="52" t="s">
        <v>1382</v>
      </c>
      <c r="AA121" s="52" t="s">
        <v>440</v>
      </c>
      <c r="AB121" s="49" t="s">
        <v>136</v>
      </c>
      <c r="AC121" s="49" t="s">
        <v>706</v>
      </c>
      <c r="AD121" s="49" t="s">
        <v>147</v>
      </c>
      <c r="AE121" s="49" t="s">
        <v>189</v>
      </c>
      <c r="AF121" s="49" t="s">
        <v>210</v>
      </c>
      <c r="AG121" s="49" t="s">
        <v>211</v>
      </c>
      <c r="AH121" s="49" t="s">
        <v>136</v>
      </c>
      <c r="AI121" s="49" t="s">
        <v>136</v>
      </c>
      <c r="AJ121" s="49" t="s">
        <v>136</v>
      </c>
      <c r="AK121" s="49" t="s">
        <v>136</v>
      </c>
      <c r="AL121" s="49" t="s">
        <v>136</v>
      </c>
      <c r="AM121" s="49" t="s">
        <v>136</v>
      </c>
      <c r="AN121" s="49" t="s">
        <v>136</v>
      </c>
      <c r="AO121" s="49" t="s">
        <v>136</v>
      </c>
      <c r="AP121" s="49" t="s">
        <v>136</v>
      </c>
      <c r="AQ121" s="49" t="s">
        <v>1383</v>
      </c>
      <c r="AR121" s="49" t="s">
        <v>1369</v>
      </c>
      <c r="AS121" s="49" t="s">
        <v>351</v>
      </c>
      <c r="AT121" s="49" t="s">
        <v>1369</v>
      </c>
      <c r="AU121" s="49" t="s">
        <v>136</v>
      </c>
      <c r="AV121" s="49" t="s">
        <v>136</v>
      </c>
      <c r="AW121" s="49" t="s">
        <v>136</v>
      </c>
      <c r="AX121" s="49" t="s">
        <v>136</v>
      </c>
      <c r="AY121" s="49" t="s">
        <v>136</v>
      </c>
      <c r="AZ121" s="49" t="s">
        <v>136</v>
      </c>
      <c r="BA121" s="49" t="s">
        <v>136</v>
      </c>
      <c r="BB121" s="49" t="s">
        <v>450</v>
      </c>
      <c r="BC121" s="49" t="s">
        <v>136</v>
      </c>
      <c r="BD121" s="49" t="s">
        <v>1370</v>
      </c>
      <c r="BE121" s="49" t="s">
        <v>297</v>
      </c>
      <c r="BF121" s="49" t="s">
        <v>136</v>
      </c>
      <c r="BG121" s="49" t="s">
        <v>136</v>
      </c>
      <c r="BH121" s="49" t="s">
        <v>1371</v>
      </c>
      <c r="BI121" s="49" t="s">
        <v>161</v>
      </c>
      <c r="BJ121" s="49" t="s">
        <v>214</v>
      </c>
      <c r="BK121" s="49" t="s">
        <v>163</v>
      </c>
      <c r="BL121" s="49" t="s">
        <v>1384</v>
      </c>
      <c r="BM121" s="49" t="s">
        <v>1385</v>
      </c>
      <c r="BN121" s="49" t="s">
        <v>136</v>
      </c>
      <c r="BO121" s="49" t="s">
        <v>136</v>
      </c>
      <c r="BP121" s="49" t="s">
        <v>1374</v>
      </c>
      <c r="BQ121" s="49" t="s">
        <v>168</v>
      </c>
      <c r="BR121" s="49" t="s">
        <v>136</v>
      </c>
      <c r="BS121" s="49" t="s">
        <v>136</v>
      </c>
      <c r="BT121" s="49" t="s">
        <v>136</v>
      </c>
      <c r="BU121" s="49" t="s">
        <v>1386</v>
      </c>
      <c r="BV121" s="49" t="s">
        <v>1376</v>
      </c>
      <c r="BW121" s="49" t="s">
        <v>1374</v>
      </c>
      <c r="BX121" s="49" t="s">
        <v>136</v>
      </c>
      <c r="BY121" s="49" t="s">
        <v>136</v>
      </c>
      <c r="BZ121" s="49" t="s">
        <v>1377</v>
      </c>
      <c r="CA121" s="49" t="s">
        <v>136</v>
      </c>
      <c r="CB121" s="49" t="s">
        <v>1378</v>
      </c>
      <c r="CC121" s="49" t="s">
        <v>136</v>
      </c>
      <c r="CD121" s="49" t="s">
        <v>136</v>
      </c>
      <c r="CE121" s="49" t="s">
        <v>136</v>
      </c>
      <c r="CF121" s="49" t="s">
        <v>136</v>
      </c>
      <c r="CG121" s="60" t="s">
        <v>1379</v>
      </c>
      <c r="CH121" s="26" t="str">
        <f>_xlfn.CONCAT("count=",COUNTIFS(M121:CG121,"&lt;&gt;no_info",M121:CG121,"&lt;&gt;NA",M121:CG121,"&lt;&gt;count*",M121:CG121,"&lt;&gt;ADD",M121:CG121,"&lt;&gt;blank_data",M121:CG121,"&lt;&gt;not_yet",M121:CG121,"&lt;&gt;not_informed"))</f>
        <v>count=35</v>
      </c>
      <c r="CI121" s="27" t="s">
        <v>1</v>
      </c>
    </row>
    <row r="122" spans="1:87">
      <c r="A122" s="48" t="s">
        <v>1358</v>
      </c>
      <c r="B122" s="52" t="s">
        <v>129</v>
      </c>
      <c r="C122" s="50" t="s">
        <v>1359</v>
      </c>
      <c r="D122" s="79" t="s">
        <v>127</v>
      </c>
      <c r="E122" s="736" t="s">
        <v>1042</v>
      </c>
      <c r="F122" s="71" t="s">
        <v>129</v>
      </c>
      <c r="G122" s="71" t="s">
        <v>1043</v>
      </c>
      <c r="H122" s="52" t="s">
        <v>129</v>
      </c>
      <c r="I122" s="52" t="s">
        <v>1360</v>
      </c>
      <c r="J122" s="66" t="s">
        <v>1361</v>
      </c>
      <c r="K122" s="90" t="s">
        <v>1362</v>
      </c>
      <c r="L122" s="74" t="str">
        <f t="shared" ref="L122:AT122" si="64">_xlfn.CONCAT("count=",COUNTIFS(L120:L121,"&lt;&gt;no_info",L120:L121,"&lt;&gt;NA",L120:L121,"&lt;&gt;count*",L120:L121,"&lt;&gt;ADD",L120:L121,"&lt;&gt;blank_data",L120:L121,"&lt;&gt;not_yet",L120:L121,"&lt;&gt;not_informed"))</f>
        <v>count=2</v>
      </c>
      <c r="M122" s="74" t="str">
        <f t="shared" si="64"/>
        <v>count=0</v>
      </c>
      <c r="N122" s="75" t="str">
        <f t="shared" si="64"/>
        <v>count=2</v>
      </c>
      <c r="O122" s="69" t="str">
        <f t="shared" si="64"/>
        <v>count=0</v>
      </c>
      <c r="P122" s="69" t="str">
        <f t="shared" si="64"/>
        <v>count=0</v>
      </c>
      <c r="Q122" s="69" t="str">
        <f t="shared" si="64"/>
        <v>count=2</v>
      </c>
      <c r="R122" s="69" t="str">
        <f t="shared" si="64"/>
        <v>count=2</v>
      </c>
      <c r="S122" s="69" t="str">
        <f t="shared" si="64"/>
        <v>count=2</v>
      </c>
      <c r="T122" s="69" t="str">
        <f t="shared" si="64"/>
        <v>count=0</v>
      </c>
      <c r="U122" s="69" t="str">
        <f t="shared" si="64"/>
        <v>count=0</v>
      </c>
      <c r="V122" s="69" t="str">
        <f t="shared" si="64"/>
        <v>count=2</v>
      </c>
      <c r="W122" s="69" t="str">
        <f t="shared" si="64"/>
        <v>count=2</v>
      </c>
      <c r="X122" s="69" t="str">
        <f t="shared" si="64"/>
        <v>count=2</v>
      </c>
      <c r="Y122" s="69" t="str">
        <f t="shared" si="64"/>
        <v>count=0</v>
      </c>
      <c r="Z122" s="69" t="str">
        <f t="shared" si="64"/>
        <v>count=2</v>
      </c>
      <c r="AA122" s="69" t="str">
        <f t="shared" si="64"/>
        <v>count=2</v>
      </c>
      <c r="AB122" s="69" t="str">
        <f t="shared" si="64"/>
        <v>count=0</v>
      </c>
      <c r="AC122" s="69" t="str">
        <f t="shared" si="64"/>
        <v>count=2</v>
      </c>
      <c r="AD122" s="69" t="str">
        <f t="shared" si="64"/>
        <v>count=2</v>
      </c>
      <c r="AE122" s="69" t="str">
        <f t="shared" si="64"/>
        <v>count=2</v>
      </c>
      <c r="AF122" s="69" t="str">
        <f t="shared" si="64"/>
        <v>count=2</v>
      </c>
      <c r="AG122" s="69" t="str">
        <f t="shared" si="64"/>
        <v>count=2</v>
      </c>
      <c r="AH122" s="69" t="str">
        <f t="shared" si="64"/>
        <v>count=0</v>
      </c>
      <c r="AI122" s="69" t="str">
        <f t="shared" si="64"/>
        <v>count=0</v>
      </c>
      <c r="AJ122" s="69" t="str">
        <f t="shared" si="64"/>
        <v>count=0</v>
      </c>
      <c r="AK122" s="69" t="str">
        <f t="shared" si="64"/>
        <v>count=0</v>
      </c>
      <c r="AL122" s="69" t="str">
        <f t="shared" si="64"/>
        <v>count=0</v>
      </c>
      <c r="AM122" s="69" t="str">
        <f t="shared" si="64"/>
        <v>count=0</v>
      </c>
      <c r="AN122" s="69" t="str">
        <f t="shared" si="64"/>
        <v>count=0</v>
      </c>
      <c r="AO122" s="69" t="str">
        <f t="shared" si="64"/>
        <v>count=0</v>
      </c>
      <c r="AP122" s="69" t="str">
        <f t="shared" si="64"/>
        <v>count=0</v>
      </c>
      <c r="AQ122" s="69" t="str">
        <f t="shared" si="64"/>
        <v>count=2</v>
      </c>
      <c r="AR122" s="69" t="str">
        <f t="shared" si="64"/>
        <v>count=2</v>
      </c>
      <c r="AS122" s="69" t="str">
        <f t="shared" si="64"/>
        <v>count=2</v>
      </c>
      <c r="AT122" s="69" t="str">
        <f t="shared" si="64"/>
        <v>count=2</v>
      </c>
      <c r="AU122" s="69" t="str">
        <f>_xlfn.CONCAT("count=",COUNTIFS(BB120:BB121,"&lt;&gt;no_info",BB120:BB121,"&lt;&gt;NA",BB120:BB121,"&lt;&gt;count*",BB120:BB121,"&lt;&gt;ADD",BB120:BB121,"&lt;&gt;blank_data",BB120:BB121,"&lt;&gt;not_yet",BB120:BB121,"&lt;&gt;not_informed"))</f>
        <v>count=2</v>
      </c>
      <c r="AV122" s="69" t="str">
        <f>_xlfn.CONCAT("count=",COUNTIFS(BD120:BD121,"&lt;&gt;no_info",BD120:BD121,"&lt;&gt;NA",BD120:BD121,"&lt;&gt;count*",BD120:BD121,"&lt;&gt;ADD",BD120:BD121,"&lt;&gt;blank_data",BD120:BD121,"&lt;&gt;not_yet",BD120:BD121,"&lt;&gt;not_informed"))</f>
        <v>count=2</v>
      </c>
      <c r="AW122" s="69" t="str">
        <f>_xlfn.CONCAT("count=",COUNTIFS(BE120:BE121,"&lt;&gt;no_info",BE120:BE121,"&lt;&gt;NA",BE120:BE121,"&lt;&gt;count*",BE120:BE121,"&lt;&gt;ADD",BE120:BE121,"&lt;&gt;blank_data",BE120:BE121,"&lt;&gt;not_yet",BE120:BE121,"&lt;&gt;not_informed"))</f>
        <v>count=2</v>
      </c>
      <c r="AX122" s="69" t="str">
        <f>_xlfn.CONCAT("count=",COUNTIFS(BH120:BH121,"&lt;&gt;no_info",BH120:BH121,"&lt;&gt;NA",BH120:BH121,"&lt;&gt;count*",BH120:BH121,"&lt;&gt;ADD",BH120:BH121,"&lt;&gt;blank_data",BH120:BH121,"&lt;&gt;not_yet",BH120:BH121,"&lt;&gt;not_informed"))</f>
        <v>count=2</v>
      </c>
      <c r="AY122" s="69" t="str">
        <f>_xlfn.CONCAT("count=",COUNTIFS(AY120:AY121,"&lt;&gt;no_info",AY120:AY121,"&lt;&gt;NA",AY120:AY121,"&lt;&gt;count*",AY120:AY121,"&lt;&gt;ADD",AY120:AY121,"&lt;&gt;blank_data",AY120:AY121,"&lt;&gt;not_yet",AY120:AY121,"&lt;&gt;not_informed"))</f>
        <v>count=0</v>
      </c>
      <c r="AZ122" s="69" t="str">
        <f>_xlfn.CONCAT("count=",COUNTIFS(AZ120:AZ121,"&lt;&gt;no_info",AZ120:AZ121,"&lt;&gt;NA",AZ120:AZ121,"&lt;&gt;count*",AZ120:AZ121,"&lt;&gt;ADD",AZ120:AZ121,"&lt;&gt;blank_data",AZ120:AZ121,"&lt;&gt;not_yet",AZ120:AZ121,"&lt;&gt;not_informed"))</f>
        <v>count=0</v>
      </c>
      <c r="BA122" s="69" t="str">
        <f>_xlfn.CONCAT("count=",COUNTIFS(BA120:BA121,"&lt;&gt;no_info",BA120:BA121,"&lt;&gt;NA",BA120:BA121,"&lt;&gt;count*",BA120:BA121,"&lt;&gt;ADD",BA120:BA121,"&lt;&gt;blank_data",BA120:BA121,"&lt;&gt;not_yet",BA120:BA121,"&lt;&gt;not_informed"))</f>
        <v>count=0</v>
      </c>
      <c r="BB122" s="69" t="e">
        <f>_xlfn.CONCAT("count=",COUNTIFS(#REF!,"&lt;&gt;no_info",#REF!,"&lt;&gt;NA",#REF!,"&lt;&gt;count*",#REF!,"&lt;&gt;ADD",#REF!,"&lt;&gt;blank_data",#REF!,"&lt;&gt;not_yet",#REF!,"&lt;&gt;not_informed"))</f>
        <v>#REF!</v>
      </c>
      <c r="BC122" s="69" t="e">
        <f>_xlfn.CONCAT("count=",COUNTIFS(#REF!,"&lt;&gt;no_info",#REF!,"&lt;&gt;NA",#REF!,"&lt;&gt;count*",#REF!,"&lt;&gt;ADD",#REF!,"&lt;&gt;blank_data",#REF!,"&lt;&gt;not_yet",#REF!,"&lt;&gt;not_informed"))</f>
        <v>#REF!</v>
      </c>
      <c r="BD122" s="69" t="e">
        <f>_xlfn.CONCAT("count=",COUNTIFS(#REF!,"&lt;&gt;no_info",#REF!,"&lt;&gt;NA",#REF!,"&lt;&gt;count*",#REF!,"&lt;&gt;ADD",#REF!,"&lt;&gt;blank_data",#REF!,"&lt;&gt;not_yet",#REF!,"&lt;&gt;not_informed"))</f>
        <v>#REF!</v>
      </c>
      <c r="BE122" s="69" t="e">
        <f>_xlfn.CONCAT("count=",COUNTIFS(#REF!,"&lt;&gt;no_info",#REF!,"&lt;&gt;NA",#REF!,"&lt;&gt;count*",#REF!,"&lt;&gt;ADD",#REF!,"&lt;&gt;blank_data",#REF!,"&lt;&gt;not_yet",#REF!,"&lt;&gt;not_informed"))</f>
        <v>#REF!</v>
      </c>
      <c r="BF122" s="69" t="e">
        <f>_xlfn.CONCAT("count=",COUNTIFS(#REF!,"&lt;&gt;no_info",#REF!,"&lt;&gt;NA",#REF!,"&lt;&gt;count*",#REF!,"&lt;&gt;ADD",#REF!,"&lt;&gt;blank_data",#REF!,"&lt;&gt;not_yet",#REF!,"&lt;&gt;not_informed"))</f>
        <v>#REF!</v>
      </c>
      <c r="BG122" s="69" t="str">
        <f>_xlfn.CONCAT("count=",COUNTIFS(BG120:BG121,"&lt;&gt;no_info",BG120:BG121,"&lt;&gt;NA",BG120:BG121,"&lt;&gt;count*",BG120:BG121,"&lt;&gt;ADD",BG120:BG121,"&lt;&gt;blank_data",BG120:BG121,"&lt;&gt;not_yet",BG120:BG121,"&lt;&gt;not_informed"))</f>
        <v>count=0</v>
      </c>
      <c r="BH122" s="69" t="e">
        <f>_xlfn.CONCAT("count=",COUNTIFS(#REF!,"&lt;&gt;no_info",#REF!,"&lt;&gt;NA",#REF!,"&lt;&gt;count*",#REF!,"&lt;&gt;ADD",#REF!,"&lt;&gt;blank_data",#REF!,"&lt;&gt;not_yet",#REF!,"&lt;&gt;not_informed"))</f>
        <v>#REF!</v>
      </c>
      <c r="BI122" s="69" t="str">
        <f>_xlfn.CONCAT("count=",COUNTIFS(BI120:BI121,"&lt;&gt;no_info",BI120:BI121,"&lt;&gt;NA",BI120:BI121,"&lt;&gt;count*",BI120:BI121,"&lt;&gt;ADD",BI120:BI121,"&lt;&gt;blank_data",BI120:BI121,"&lt;&gt;not_yet",BI120:BI121,"&lt;&gt;not_informed"))</f>
        <v>count=2</v>
      </c>
      <c r="BJ122" s="69" t="str">
        <f>_xlfn.CONCAT("count=",COUNTIFS(BJ120:BJ121,"&lt;&gt;no_info",BJ120:BJ121,"&lt;&gt;NA",BJ120:BJ121,"&lt;&gt;count*",BJ120:BJ121,"&lt;&gt;ADD",BJ120:BJ121,"&lt;&gt;blank_data",BJ120:BJ121,"&lt;&gt;not_yet",BJ120:BJ121,"&lt;&gt;not_informed"))</f>
        <v>count=2</v>
      </c>
      <c r="BK122" s="69" t="e">
        <f>_xlfn.CONCAT("count=",COUNTIFS(#REF!,"&lt;&gt;no_info",#REF!,"&lt;&gt;NA",#REF!,"&lt;&gt;count*",#REF!,"&lt;&gt;ADD",#REF!,"&lt;&gt;blank_data",#REF!,"&lt;&gt;not_yet",#REF!,"&lt;&gt;not_informed"))</f>
        <v>#REF!</v>
      </c>
      <c r="BL122" s="69" t="str">
        <f t="shared" ref="BL122:CG122" si="65">_xlfn.CONCAT("count=",COUNTIFS(BL120:BL121,"&lt;&gt;no_info",BL120:BL121,"&lt;&gt;NA",BL120:BL121,"&lt;&gt;count*",BL120:BL121,"&lt;&gt;ADD",BL120:BL121,"&lt;&gt;blank_data",BL120:BL121,"&lt;&gt;not_yet",BL120:BL121,"&lt;&gt;not_informed"))</f>
        <v>count=2</v>
      </c>
      <c r="BM122" s="69" t="str">
        <f t="shared" si="65"/>
        <v>count=2</v>
      </c>
      <c r="BN122" s="69" t="str">
        <f t="shared" si="65"/>
        <v>count=0</v>
      </c>
      <c r="BO122" s="69" t="str">
        <f t="shared" si="65"/>
        <v>count=0</v>
      </c>
      <c r="BP122" s="69" t="str">
        <f t="shared" si="65"/>
        <v>count=2</v>
      </c>
      <c r="BQ122" s="69" t="str">
        <f t="shared" si="65"/>
        <v>count=2</v>
      </c>
      <c r="BR122" s="69" t="str">
        <f t="shared" si="65"/>
        <v>count=0</v>
      </c>
      <c r="BS122" s="69" t="str">
        <f t="shared" si="65"/>
        <v>count=0</v>
      </c>
      <c r="BT122" s="69" t="str">
        <f t="shared" si="65"/>
        <v>count=0</v>
      </c>
      <c r="BU122" s="69" t="str">
        <f t="shared" si="65"/>
        <v>count=2</v>
      </c>
      <c r="BV122" s="69" t="str">
        <f t="shared" si="65"/>
        <v>count=2</v>
      </c>
      <c r="BW122" s="69" t="str">
        <f t="shared" si="65"/>
        <v>count=2</v>
      </c>
      <c r="BX122" s="69" t="str">
        <f t="shared" si="65"/>
        <v>count=0</v>
      </c>
      <c r="BY122" s="69" t="str">
        <f t="shared" si="65"/>
        <v>count=0</v>
      </c>
      <c r="BZ122" s="69" t="str">
        <f t="shared" si="65"/>
        <v>count=2</v>
      </c>
      <c r="CA122" s="69" t="str">
        <f t="shared" si="65"/>
        <v>count=0</v>
      </c>
      <c r="CB122" s="69" t="str">
        <f t="shared" si="65"/>
        <v>count=2</v>
      </c>
      <c r="CC122" s="69" t="str">
        <f t="shared" si="65"/>
        <v>count=0</v>
      </c>
      <c r="CD122" s="69" t="str">
        <f t="shared" si="65"/>
        <v>count=0</v>
      </c>
      <c r="CE122" s="69" t="str">
        <f t="shared" si="65"/>
        <v>count=0</v>
      </c>
      <c r="CF122" s="69" t="str">
        <f t="shared" si="65"/>
        <v>count=0</v>
      </c>
      <c r="CG122" s="76" t="str">
        <f t="shared" si="65"/>
        <v>count=2</v>
      </c>
      <c r="CH122" s="26" t="s">
        <v>129</v>
      </c>
      <c r="CI122" s="27" t="s">
        <v>1</v>
      </c>
    </row>
    <row r="123" spans="1:87">
      <c r="A123" s="36" t="s">
        <v>1387</v>
      </c>
      <c r="B123" s="37" t="s">
        <v>286</v>
      </c>
      <c r="C123" s="38" t="s">
        <v>1388</v>
      </c>
      <c r="D123" s="39" t="s">
        <v>127</v>
      </c>
      <c r="E123" s="732" t="s">
        <v>1389</v>
      </c>
      <c r="F123" s="37" t="s">
        <v>1390</v>
      </c>
      <c r="G123" s="37" t="s">
        <v>129</v>
      </c>
      <c r="H123" s="37" t="s">
        <v>129</v>
      </c>
      <c r="I123" s="37" t="s">
        <v>1391</v>
      </c>
      <c r="J123" s="41" t="s">
        <v>1392</v>
      </c>
      <c r="K123" s="122" t="s">
        <v>1393</v>
      </c>
      <c r="L123" s="117" t="s">
        <v>980</v>
      </c>
      <c r="M123" s="117" t="s">
        <v>134</v>
      </c>
      <c r="N123" s="83" t="s">
        <v>1394</v>
      </c>
      <c r="O123" s="49" t="s">
        <v>136</v>
      </c>
      <c r="P123" s="49" t="s">
        <v>1395</v>
      </c>
      <c r="Q123" s="52" t="s">
        <v>340</v>
      </c>
      <c r="R123" s="52" t="s">
        <v>1396</v>
      </c>
      <c r="S123" s="49" t="s">
        <v>1397</v>
      </c>
      <c r="T123" s="49" t="s">
        <v>136</v>
      </c>
      <c r="U123" s="49" t="s">
        <v>136</v>
      </c>
      <c r="V123" s="49" t="s">
        <v>986</v>
      </c>
      <c r="W123" s="52" t="s">
        <v>1398</v>
      </c>
      <c r="X123" s="49" t="s">
        <v>136</v>
      </c>
      <c r="Y123" s="49" t="s">
        <v>136</v>
      </c>
      <c r="Z123" s="52" t="s">
        <v>1399</v>
      </c>
      <c r="AA123" s="52" t="s">
        <v>989</v>
      </c>
      <c r="AB123" s="49" t="s">
        <v>136</v>
      </c>
      <c r="AC123" s="49" t="s">
        <v>136</v>
      </c>
      <c r="AD123" s="49" t="s">
        <v>147</v>
      </c>
      <c r="AE123" s="49" t="s">
        <v>189</v>
      </c>
      <c r="AF123" s="49" t="s">
        <v>1400</v>
      </c>
      <c r="AG123" s="49" t="s">
        <v>1401</v>
      </c>
      <c r="AH123" s="49" t="s">
        <v>136</v>
      </c>
      <c r="AI123" s="49" t="s">
        <v>1402</v>
      </c>
      <c r="AJ123" s="49" t="s">
        <v>136</v>
      </c>
      <c r="AK123" s="49" t="s">
        <v>993</v>
      </c>
      <c r="AL123" s="49" t="s">
        <v>994</v>
      </c>
      <c r="AM123" s="49" t="s">
        <v>995</v>
      </c>
      <c r="AN123" s="49" t="s">
        <v>136</v>
      </c>
      <c r="AO123" s="49" t="s">
        <v>136</v>
      </c>
      <c r="AP123" s="49" t="s">
        <v>136</v>
      </c>
      <c r="AQ123" s="49" t="s">
        <v>1403</v>
      </c>
      <c r="AR123" s="49" t="s">
        <v>136</v>
      </c>
      <c r="AS123" s="49" t="s">
        <v>136</v>
      </c>
      <c r="AT123" s="49" t="s">
        <v>136</v>
      </c>
      <c r="AU123" s="49" t="s">
        <v>136</v>
      </c>
      <c r="AV123" s="49" t="s">
        <v>136</v>
      </c>
      <c r="AW123" s="49" t="s">
        <v>989</v>
      </c>
      <c r="AX123" s="49" t="s">
        <v>989</v>
      </c>
      <c r="AY123" s="49" t="s">
        <v>997</v>
      </c>
      <c r="AZ123" s="49" t="s">
        <v>1404</v>
      </c>
      <c r="BA123" s="49" t="s">
        <v>147</v>
      </c>
      <c r="BB123" s="49" t="s">
        <v>1405</v>
      </c>
      <c r="BC123" s="49" t="s">
        <v>136</v>
      </c>
      <c r="BD123" s="49" t="s">
        <v>136</v>
      </c>
      <c r="BE123" s="49" t="s">
        <v>136</v>
      </c>
      <c r="BF123" s="49" t="s">
        <v>136</v>
      </c>
      <c r="BG123" s="49" t="s">
        <v>136</v>
      </c>
      <c r="BH123" s="49" t="s">
        <v>1406</v>
      </c>
      <c r="BI123" s="49" t="s">
        <v>161</v>
      </c>
      <c r="BJ123" s="49" t="s">
        <v>1000</v>
      </c>
      <c r="BK123" s="52" t="s">
        <v>163</v>
      </c>
      <c r="BL123" s="49" t="s">
        <v>1407</v>
      </c>
      <c r="BM123" s="49" t="s">
        <v>1408</v>
      </c>
      <c r="BN123" s="49" t="s">
        <v>136</v>
      </c>
      <c r="BO123" s="49" t="s">
        <v>136</v>
      </c>
      <c r="BP123" s="49" t="s">
        <v>1393</v>
      </c>
      <c r="BQ123" s="49" t="s">
        <v>168</v>
      </c>
      <c r="BR123" s="49" t="s">
        <v>136</v>
      </c>
      <c r="BS123" s="49" t="s">
        <v>136</v>
      </c>
      <c r="BT123" s="49" t="s">
        <v>136</v>
      </c>
      <c r="BU123" s="49" t="s">
        <v>1003</v>
      </c>
      <c r="BV123" s="49" t="s">
        <v>1409</v>
      </c>
      <c r="BW123" s="49" t="s">
        <v>1398</v>
      </c>
      <c r="BX123" s="49" t="s">
        <v>1409</v>
      </c>
      <c r="BY123" s="49" t="s">
        <v>136</v>
      </c>
      <c r="BZ123" s="49" t="s">
        <v>136</v>
      </c>
      <c r="CA123" s="49" t="s">
        <v>1409</v>
      </c>
      <c r="CB123" s="49" t="s">
        <v>1006</v>
      </c>
      <c r="CC123" s="49" t="s">
        <v>136</v>
      </c>
      <c r="CD123" s="49" t="s">
        <v>136</v>
      </c>
      <c r="CE123" s="49" t="s">
        <v>136</v>
      </c>
      <c r="CF123" s="49" t="s">
        <v>1410</v>
      </c>
      <c r="CG123" s="47" t="s">
        <v>136</v>
      </c>
      <c r="CH123" s="62" t="str">
        <f>_xlfn.CONCAT("count=",COUNTIFS(M123:CG123,"&lt;&gt;no_info",M123:CG123,"&lt;&gt;NA",M123:CG123,"&lt;&gt;count*",M123:CG123,"&lt;&gt;ADD",M123:CG123,"&lt;&gt;blank_data",M123:CG123,"&lt;&gt;not_yet",M123:CG123,"&lt;&gt;not_informed"))</f>
        <v>count=40</v>
      </c>
      <c r="CI123" s="27" t="s">
        <v>1</v>
      </c>
    </row>
    <row r="124" spans="1:87">
      <c r="A124" s="48" t="s">
        <v>1387</v>
      </c>
      <c r="B124" s="52" t="s">
        <v>310</v>
      </c>
      <c r="C124" s="50" t="s">
        <v>1388</v>
      </c>
      <c r="D124" s="64" t="s">
        <v>127</v>
      </c>
      <c r="E124" s="734" t="s">
        <v>1389</v>
      </c>
      <c r="F124" s="52" t="s">
        <v>1390</v>
      </c>
      <c r="G124" s="52" t="s">
        <v>129</v>
      </c>
      <c r="H124" s="52" t="s">
        <v>129</v>
      </c>
      <c r="I124" s="52" t="s">
        <v>1391</v>
      </c>
      <c r="J124" s="66" t="s">
        <v>1392</v>
      </c>
      <c r="K124" s="90" t="s">
        <v>1393</v>
      </c>
      <c r="L124" s="77" t="s">
        <v>980</v>
      </c>
      <c r="M124" s="77" t="s">
        <v>134</v>
      </c>
      <c r="N124" s="78" t="s">
        <v>1411</v>
      </c>
      <c r="O124" s="49" t="s">
        <v>136</v>
      </c>
      <c r="P124" s="49" t="s">
        <v>1395</v>
      </c>
      <c r="Q124" s="52" t="s">
        <v>340</v>
      </c>
      <c r="R124" s="52" t="s">
        <v>1412</v>
      </c>
      <c r="S124" s="49" t="s">
        <v>1413</v>
      </c>
      <c r="T124" s="49" t="s">
        <v>136</v>
      </c>
      <c r="U124" s="49" t="s">
        <v>136</v>
      </c>
      <c r="V124" s="49" t="s">
        <v>986</v>
      </c>
      <c r="W124" s="52" t="s">
        <v>1398</v>
      </c>
      <c r="X124" s="49" t="s">
        <v>136</v>
      </c>
      <c r="Y124" s="49" t="s">
        <v>136</v>
      </c>
      <c r="Z124" s="52" t="s">
        <v>1414</v>
      </c>
      <c r="AA124" s="52" t="s">
        <v>989</v>
      </c>
      <c r="AB124" s="49" t="s">
        <v>136</v>
      </c>
      <c r="AC124" s="49" t="s">
        <v>136</v>
      </c>
      <c r="AD124" s="49" t="s">
        <v>147</v>
      </c>
      <c r="AE124" s="49" t="s">
        <v>148</v>
      </c>
      <c r="AF124" s="49" t="s">
        <v>1415</v>
      </c>
      <c r="AG124" s="49" t="s">
        <v>1416</v>
      </c>
      <c r="AH124" s="49" t="s">
        <v>136</v>
      </c>
      <c r="AI124" s="49" t="s">
        <v>1402</v>
      </c>
      <c r="AJ124" s="49" t="s">
        <v>136</v>
      </c>
      <c r="AK124" s="49" t="s">
        <v>993</v>
      </c>
      <c r="AL124" s="49" t="s">
        <v>994</v>
      </c>
      <c r="AM124" s="49" t="s">
        <v>995</v>
      </c>
      <c r="AN124" s="49" t="s">
        <v>136</v>
      </c>
      <c r="AO124" s="49" t="s">
        <v>136</v>
      </c>
      <c r="AP124" s="49" t="s">
        <v>136</v>
      </c>
      <c r="AQ124" s="49" t="s">
        <v>1417</v>
      </c>
      <c r="AR124" s="49" t="s">
        <v>136</v>
      </c>
      <c r="AS124" s="49" t="s">
        <v>136</v>
      </c>
      <c r="AT124" s="49" t="s">
        <v>136</v>
      </c>
      <c r="AU124" s="49" t="s">
        <v>136</v>
      </c>
      <c r="AV124" s="49" t="s">
        <v>136</v>
      </c>
      <c r="AW124" s="49" t="s">
        <v>989</v>
      </c>
      <c r="AX124" s="49" t="s">
        <v>989</v>
      </c>
      <c r="AY124" s="49" t="s">
        <v>997</v>
      </c>
      <c r="AZ124" s="49" t="s">
        <v>1404</v>
      </c>
      <c r="BA124" s="49" t="s">
        <v>147</v>
      </c>
      <c r="BB124" s="49" t="s">
        <v>1405</v>
      </c>
      <c r="BC124" s="49" t="s">
        <v>136</v>
      </c>
      <c r="BD124" s="49" t="s">
        <v>136</v>
      </c>
      <c r="BE124" s="49" t="s">
        <v>136</v>
      </c>
      <c r="BF124" s="49" t="s">
        <v>136</v>
      </c>
      <c r="BG124" s="49" t="s">
        <v>136</v>
      </c>
      <c r="BH124" s="49" t="s">
        <v>1418</v>
      </c>
      <c r="BI124" s="49" t="s">
        <v>161</v>
      </c>
      <c r="BJ124" s="49" t="s">
        <v>1000</v>
      </c>
      <c r="BK124" s="52" t="s">
        <v>163</v>
      </c>
      <c r="BL124" s="49" t="s">
        <v>1419</v>
      </c>
      <c r="BM124" s="49" t="s">
        <v>1420</v>
      </c>
      <c r="BN124" s="49" t="s">
        <v>136</v>
      </c>
      <c r="BO124" s="49" t="s">
        <v>136</v>
      </c>
      <c r="BP124" s="49" t="s">
        <v>1393</v>
      </c>
      <c r="BQ124" s="49" t="s">
        <v>168</v>
      </c>
      <c r="BR124" s="49" t="s">
        <v>136</v>
      </c>
      <c r="BS124" s="49" t="s">
        <v>136</v>
      </c>
      <c r="BT124" s="49" t="s">
        <v>136</v>
      </c>
      <c r="BU124" s="49" t="s">
        <v>1003</v>
      </c>
      <c r="BV124" s="49" t="s">
        <v>1409</v>
      </c>
      <c r="BW124" s="49" t="s">
        <v>1398</v>
      </c>
      <c r="BX124" s="49" t="s">
        <v>1409</v>
      </c>
      <c r="BY124" s="49" t="s">
        <v>136</v>
      </c>
      <c r="BZ124" s="49" t="s">
        <v>136</v>
      </c>
      <c r="CA124" s="49" t="s">
        <v>1409</v>
      </c>
      <c r="CB124" s="49" t="s">
        <v>1006</v>
      </c>
      <c r="CC124" s="49" t="s">
        <v>136</v>
      </c>
      <c r="CD124" s="49" t="s">
        <v>136</v>
      </c>
      <c r="CE124" s="49" t="s">
        <v>136</v>
      </c>
      <c r="CF124" s="49" t="s">
        <v>1410</v>
      </c>
      <c r="CG124" s="60" t="s">
        <v>136</v>
      </c>
      <c r="CH124" s="26" t="str">
        <f>_xlfn.CONCAT("count=",COUNTIFS(M124:CG124,"&lt;&gt;no_info",M124:CG124,"&lt;&gt;NA",M124:CG124,"&lt;&gt;count*",M124:CG124,"&lt;&gt;ADD",M124:CG124,"&lt;&gt;blank_data",M124:CG124,"&lt;&gt;not_yet",M124:CG124,"&lt;&gt;not_informed"))</f>
        <v>count=40</v>
      </c>
      <c r="CI124" s="27" t="s">
        <v>1</v>
      </c>
    </row>
    <row r="125" spans="1:87">
      <c r="A125" s="48" t="s">
        <v>1387</v>
      </c>
      <c r="B125" s="52" t="s">
        <v>318</v>
      </c>
      <c r="C125" s="50" t="s">
        <v>1388</v>
      </c>
      <c r="D125" s="64" t="s">
        <v>127</v>
      </c>
      <c r="E125" s="734" t="s">
        <v>1389</v>
      </c>
      <c r="F125" s="52" t="s">
        <v>1390</v>
      </c>
      <c r="G125" s="52" t="s">
        <v>129</v>
      </c>
      <c r="H125" s="52" t="s">
        <v>129</v>
      </c>
      <c r="I125" s="52" t="s">
        <v>1391</v>
      </c>
      <c r="J125" s="66" t="s">
        <v>1392</v>
      </c>
      <c r="K125" s="90" t="s">
        <v>1393</v>
      </c>
      <c r="L125" s="77" t="s">
        <v>980</v>
      </c>
      <c r="M125" s="77" t="s">
        <v>134</v>
      </c>
      <c r="N125" s="78" t="s">
        <v>1421</v>
      </c>
      <c r="O125" s="49" t="s">
        <v>136</v>
      </c>
      <c r="P125" s="49" t="s">
        <v>1395</v>
      </c>
      <c r="Q125" s="52" t="s">
        <v>340</v>
      </c>
      <c r="R125" s="52" t="s">
        <v>1422</v>
      </c>
      <c r="S125" s="49" t="s">
        <v>1423</v>
      </c>
      <c r="T125" s="49" t="s">
        <v>136</v>
      </c>
      <c r="U125" s="49" t="s">
        <v>136</v>
      </c>
      <c r="V125" s="49" t="s">
        <v>986</v>
      </c>
      <c r="W125" s="52" t="s">
        <v>1398</v>
      </c>
      <c r="X125" s="49" t="s">
        <v>136</v>
      </c>
      <c r="Y125" s="49" t="s">
        <v>136</v>
      </c>
      <c r="Z125" s="52" t="s">
        <v>1424</v>
      </c>
      <c r="AA125" s="52" t="s">
        <v>989</v>
      </c>
      <c r="AB125" s="49" t="s">
        <v>136</v>
      </c>
      <c r="AC125" s="49" t="s">
        <v>136</v>
      </c>
      <c r="AD125" s="49" t="s">
        <v>147</v>
      </c>
      <c r="AE125" s="49" t="s">
        <v>189</v>
      </c>
      <c r="AF125" s="49" t="s">
        <v>1425</v>
      </c>
      <c r="AG125" s="49" t="s">
        <v>1426</v>
      </c>
      <c r="AH125" s="49" t="s">
        <v>136</v>
      </c>
      <c r="AI125" s="49" t="s">
        <v>1402</v>
      </c>
      <c r="AJ125" s="49" t="s">
        <v>136</v>
      </c>
      <c r="AK125" s="49" t="s">
        <v>993</v>
      </c>
      <c r="AL125" s="49" t="s">
        <v>994</v>
      </c>
      <c r="AM125" s="49" t="s">
        <v>995</v>
      </c>
      <c r="AN125" s="49" t="s">
        <v>136</v>
      </c>
      <c r="AO125" s="49" t="s">
        <v>136</v>
      </c>
      <c r="AP125" s="49" t="s">
        <v>136</v>
      </c>
      <c r="AQ125" s="49" t="s">
        <v>1427</v>
      </c>
      <c r="AR125" s="49" t="s">
        <v>136</v>
      </c>
      <c r="AS125" s="49" t="s">
        <v>136</v>
      </c>
      <c r="AT125" s="49" t="s">
        <v>136</v>
      </c>
      <c r="AU125" s="49" t="s">
        <v>136</v>
      </c>
      <c r="AV125" s="49" t="s">
        <v>136</v>
      </c>
      <c r="AW125" s="49" t="s">
        <v>989</v>
      </c>
      <c r="AX125" s="49" t="s">
        <v>989</v>
      </c>
      <c r="AY125" s="49" t="s">
        <v>997</v>
      </c>
      <c r="AZ125" s="49" t="s">
        <v>1404</v>
      </c>
      <c r="BA125" s="49" t="s">
        <v>147</v>
      </c>
      <c r="BB125" s="49" t="s">
        <v>1405</v>
      </c>
      <c r="BC125" s="49" t="s">
        <v>136</v>
      </c>
      <c r="BD125" s="49" t="s">
        <v>136</v>
      </c>
      <c r="BE125" s="49" t="s">
        <v>136</v>
      </c>
      <c r="BF125" s="49" t="s">
        <v>136</v>
      </c>
      <c r="BG125" s="49" t="s">
        <v>136</v>
      </c>
      <c r="BH125" s="49" t="s">
        <v>1428</v>
      </c>
      <c r="BI125" s="49" t="s">
        <v>161</v>
      </c>
      <c r="BJ125" s="49" t="s">
        <v>1000</v>
      </c>
      <c r="BK125" s="52" t="s">
        <v>163</v>
      </c>
      <c r="BL125" s="49" t="s">
        <v>1429</v>
      </c>
      <c r="BM125" s="49" t="s">
        <v>1430</v>
      </c>
      <c r="BN125" s="49" t="s">
        <v>136</v>
      </c>
      <c r="BO125" s="49" t="s">
        <v>136</v>
      </c>
      <c r="BP125" s="49" t="s">
        <v>1393</v>
      </c>
      <c r="BQ125" s="49" t="s">
        <v>168</v>
      </c>
      <c r="BR125" s="49" t="s">
        <v>136</v>
      </c>
      <c r="BS125" s="49" t="s">
        <v>136</v>
      </c>
      <c r="BT125" s="49" t="s">
        <v>136</v>
      </c>
      <c r="BU125" s="49" t="s">
        <v>1003</v>
      </c>
      <c r="BV125" s="49" t="s">
        <v>1409</v>
      </c>
      <c r="BW125" s="49" t="s">
        <v>1398</v>
      </c>
      <c r="BX125" s="49" t="s">
        <v>1409</v>
      </c>
      <c r="BY125" s="49" t="s">
        <v>136</v>
      </c>
      <c r="BZ125" s="49" t="s">
        <v>136</v>
      </c>
      <c r="CA125" s="49" t="s">
        <v>1409</v>
      </c>
      <c r="CB125" s="49" t="s">
        <v>1006</v>
      </c>
      <c r="CC125" s="49" t="s">
        <v>136</v>
      </c>
      <c r="CD125" s="49" t="s">
        <v>136</v>
      </c>
      <c r="CE125" s="49" t="s">
        <v>136</v>
      </c>
      <c r="CF125" s="49" t="s">
        <v>1410</v>
      </c>
      <c r="CG125" s="60" t="s">
        <v>136</v>
      </c>
      <c r="CH125" s="26" t="str">
        <f>_xlfn.CONCAT("count=",COUNTIFS(M125:CG125,"&lt;&gt;no_info",M125:CG125,"&lt;&gt;NA",M125:CG125,"&lt;&gt;count*",M125:CG125,"&lt;&gt;ADD",M125:CG125,"&lt;&gt;blank_data",M125:CG125,"&lt;&gt;not_yet",M125:CG125,"&lt;&gt;not_informed"))</f>
        <v>count=40</v>
      </c>
      <c r="CI125" s="27" t="s">
        <v>1</v>
      </c>
    </row>
    <row r="126" spans="1:87">
      <c r="A126" s="48" t="s">
        <v>1387</v>
      </c>
      <c r="B126" s="52" t="s">
        <v>327</v>
      </c>
      <c r="C126" s="50" t="s">
        <v>1388</v>
      </c>
      <c r="D126" s="64" t="s">
        <v>127</v>
      </c>
      <c r="E126" s="734" t="s">
        <v>1389</v>
      </c>
      <c r="F126" s="52" t="s">
        <v>1390</v>
      </c>
      <c r="G126" s="52" t="s">
        <v>129</v>
      </c>
      <c r="H126" s="52" t="s">
        <v>129</v>
      </c>
      <c r="I126" s="52" t="s">
        <v>1391</v>
      </c>
      <c r="J126" s="66" t="s">
        <v>1392</v>
      </c>
      <c r="K126" s="90" t="s">
        <v>1393</v>
      </c>
      <c r="L126" s="77" t="s">
        <v>980</v>
      </c>
      <c r="M126" s="77" t="s">
        <v>134</v>
      </c>
      <c r="N126" s="78" t="s">
        <v>1431</v>
      </c>
      <c r="O126" s="49" t="s">
        <v>136</v>
      </c>
      <c r="P126" s="49" t="s">
        <v>1395</v>
      </c>
      <c r="Q126" s="52" t="s">
        <v>340</v>
      </c>
      <c r="R126" s="52" t="s">
        <v>1412</v>
      </c>
      <c r="S126" s="49" t="s">
        <v>1432</v>
      </c>
      <c r="T126" s="49" t="s">
        <v>136</v>
      </c>
      <c r="U126" s="49" t="s">
        <v>136</v>
      </c>
      <c r="V126" s="49" t="s">
        <v>986</v>
      </c>
      <c r="W126" s="52" t="s">
        <v>1398</v>
      </c>
      <c r="X126" s="49" t="s">
        <v>136</v>
      </c>
      <c r="Y126" s="49" t="s">
        <v>136</v>
      </c>
      <c r="Z126" s="52" t="s">
        <v>1433</v>
      </c>
      <c r="AA126" s="52" t="s">
        <v>989</v>
      </c>
      <c r="AB126" s="49" t="s">
        <v>136</v>
      </c>
      <c r="AC126" s="49" t="s">
        <v>136</v>
      </c>
      <c r="AD126" s="49" t="s">
        <v>147</v>
      </c>
      <c r="AE126" s="49" t="s">
        <v>148</v>
      </c>
      <c r="AF126" s="49" t="s">
        <v>1434</v>
      </c>
      <c r="AG126" s="49" t="s">
        <v>1426</v>
      </c>
      <c r="AH126" s="49" t="s">
        <v>136</v>
      </c>
      <c r="AI126" s="49" t="s">
        <v>1402</v>
      </c>
      <c r="AJ126" s="49" t="s">
        <v>136</v>
      </c>
      <c r="AK126" s="49" t="s">
        <v>993</v>
      </c>
      <c r="AL126" s="49" t="s">
        <v>994</v>
      </c>
      <c r="AM126" s="49" t="s">
        <v>995</v>
      </c>
      <c r="AN126" s="49" t="s">
        <v>136</v>
      </c>
      <c r="AO126" s="49" t="s">
        <v>136</v>
      </c>
      <c r="AP126" s="49" t="s">
        <v>136</v>
      </c>
      <c r="AQ126" s="49" t="s">
        <v>1435</v>
      </c>
      <c r="AR126" s="49" t="s">
        <v>136</v>
      </c>
      <c r="AS126" s="49" t="s">
        <v>136</v>
      </c>
      <c r="AT126" s="49" t="s">
        <v>136</v>
      </c>
      <c r="AU126" s="49" t="s">
        <v>136</v>
      </c>
      <c r="AV126" s="49" t="s">
        <v>136</v>
      </c>
      <c r="AW126" s="49" t="s">
        <v>989</v>
      </c>
      <c r="AX126" s="49" t="s">
        <v>989</v>
      </c>
      <c r="AY126" s="49" t="s">
        <v>997</v>
      </c>
      <c r="AZ126" s="49" t="s">
        <v>1404</v>
      </c>
      <c r="BA126" s="49" t="s">
        <v>147</v>
      </c>
      <c r="BB126" s="49" t="s">
        <v>1405</v>
      </c>
      <c r="BC126" s="49" t="s">
        <v>136</v>
      </c>
      <c r="BD126" s="49" t="s">
        <v>136</v>
      </c>
      <c r="BE126" s="49" t="s">
        <v>136</v>
      </c>
      <c r="BF126" s="49" t="s">
        <v>136</v>
      </c>
      <c r="BG126" s="49" t="s">
        <v>136</v>
      </c>
      <c r="BH126" s="49" t="s">
        <v>1436</v>
      </c>
      <c r="BI126" s="49" t="s">
        <v>161</v>
      </c>
      <c r="BJ126" s="49" t="s">
        <v>1000</v>
      </c>
      <c r="BK126" s="52" t="s">
        <v>163</v>
      </c>
      <c r="BL126" s="49" t="s">
        <v>1437</v>
      </c>
      <c r="BM126" s="49" t="s">
        <v>1438</v>
      </c>
      <c r="BN126" s="49" t="s">
        <v>136</v>
      </c>
      <c r="BO126" s="49" t="s">
        <v>136</v>
      </c>
      <c r="BP126" s="49" t="s">
        <v>1393</v>
      </c>
      <c r="BQ126" s="49" t="s">
        <v>168</v>
      </c>
      <c r="BR126" s="49" t="s">
        <v>136</v>
      </c>
      <c r="BS126" s="49" t="s">
        <v>136</v>
      </c>
      <c r="BT126" s="49" t="s">
        <v>136</v>
      </c>
      <c r="BU126" s="49" t="s">
        <v>1003</v>
      </c>
      <c r="BV126" s="49" t="s">
        <v>1409</v>
      </c>
      <c r="BW126" s="49" t="s">
        <v>1398</v>
      </c>
      <c r="BX126" s="49" t="s">
        <v>1409</v>
      </c>
      <c r="BY126" s="49" t="s">
        <v>136</v>
      </c>
      <c r="BZ126" s="49" t="s">
        <v>136</v>
      </c>
      <c r="CA126" s="49" t="s">
        <v>1409</v>
      </c>
      <c r="CB126" s="49" t="s">
        <v>1006</v>
      </c>
      <c r="CC126" s="49" t="s">
        <v>136</v>
      </c>
      <c r="CD126" s="49" t="s">
        <v>136</v>
      </c>
      <c r="CE126" s="49" t="s">
        <v>136</v>
      </c>
      <c r="CF126" s="49" t="s">
        <v>1410</v>
      </c>
      <c r="CG126" s="60" t="s">
        <v>136</v>
      </c>
      <c r="CH126" s="26" t="str">
        <f>_xlfn.CONCAT("count=",COUNTIFS(M126:CG126,"&lt;&gt;no_info",M126:CG126,"&lt;&gt;NA",M126:CG126,"&lt;&gt;count*",M126:CG126,"&lt;&gt;ADD",M126:CG126,"&lt;&gt;blank_data",M126:CG126,"&lt;&gt;not_yet",M126:CG126,"&lt;&gt;not_informed"))</f>
        <v>count=40</v>
      </c>
      <c r="CI126" s="27" t="s">
        <v>1</v>
      </c>
    </row>
    <row r="127" spans="1:87">
      <c r="A127" s="68" t="s">
        <v>1387</v>
      </c>
      <c r="B127" s="71" t="s">
        <v>129</v>
      </c>
      <c r="C127" s="50" t="s">
        <v>1388</v>
      </c>
      <c r="D127" s="79" t="s">
        <v>127</v>
      </c>
      <c r="E127" s="736" t="s">
        <v>1389</v>
      </c>
      <c r="F127" s="71" t="s">
        <v>1390</v>
      </c>
      <c r="G127" s="71" t="s">
        <v>129</v>
      </c>
      <c r="H127" s="71" t="s">
        <v>129</v>
      </c>
      <c r="I127" s="71" t="s">
        <v>1391</v>
      </c>
      <c r="J127" s="81" t="s">
        <v>1392</v>
      </c>
      <c r="K127" s="94" t="s">
        <v>1393</v>
      </c>
      <c r="L127" s="74" t="str">
        <f t="shared" ref="L127:AQ127" si="66">_xlfn.CONCAT("count=",COUNTIFS(L123:L126,"&lt;&gt;no_info",L123:L126,"&lt;&gt;NA",L123:L126,"&lt;&gt;count*",L123:L126,"&lt;&gt;ADD",L123:L126,"&lt;&gt;blank_data",L123:L126,"&lt;&gt;not_yet",L123:L126,"&lt;&gt;not_informed"))</f>
        <v>count=4</v>
      </c>
      <c r="M127" s="74" t="str">
        <f t="shared" si="66"/>
        <v>count=4</v>
      </c>
      <c r="N127" s="75" t="str">
        <f t="shared" si="66"/>
        <v>count=4</v>
      </c>
      <c r="O127" s="69" t="str">
        <f t="shared" si="66"/>
        <v>count=0</v>
      </c>
      <c r="P127" s="69" t="str">
        <f t="shared" si="66"/>
        <v>count=4</v>
      </c>
      <c r="Q127" s="69" t="str">
        <f t="shared" si="66"/>
        <v>count=4</v>
      </c>
      <c r="R127" s="69" t="str">
        <f t="shared" si="66"/>
        <v>count=4</v>
      </c>
      <c r="S127" s="69" t="str">
        <f t="shared" si="66"/>
        <v>count=4</v>
      </c>
      <c r="T127" s="69" t="str">
        <f t="shared" si="66"/>
        <v>count=0</v>
      </c>
      <c r="U127" s="69" t="str">
        <f t="shared" si="66"/>
        <v>count=0</v>
      </c>
      <c r="V127" s="69" t="str">
        <f t="shared" si="66"/>
        <v>count=4</v>
      </c>
      <c r="W127" s="69" t="str">
        <f t="shared" si="66"/>
        <v>count=4</v>
      </c>
      <c r="X127" s="69" t="str">
        <f t="shared" si="66"/>
        <v>count=0</v>
      </c>
      <c r="Y127" s="69" t="str">
        <f t="shared" si="66"/>
        <v>count=0</v>
      </c>
      <c r="Z127" s="69" t="str">
        <f t="shared" si="66"/>
        <v>count=4</v>
      </c>
      <c r="AA127" s="69" t="str">
        <f t="shared" si="66"/>
        <v>count=4</v>
      </c>
      <c r="AB127" s="69" t="str">
        <f t="shared" si="66"/>
        <v>count=0</v>
      </c>
      <c r="AC127" s="69" t="str">
        <f t="shared" si="66"/>
        <v>count=0</v>
      </c>
      <c r="AD127" s="69" t="str">
        <f t="shared" si="66"/>
        <v>count=4</v>
      </c>
      <c r="AE127" s="69" t="str">
        <f t="shared" si="66"/>
        <v>count=4</v>
      </c>
      <c r="AF127" s="69" t="str">
        <f t="shared" si="66"/>
        <v>count=4</v>
      </c>
      <c r="AG127" s="69" t="str">
        <f t="shared" si="66"/>
        <v>count=4</v>
      </c>
      <c r="AH127" s="69" t="str">
        <f t="shared" si="66"/>
        <v>count=0</v>
      </c>
      <c r="AI127" s="69" t="str">
        <f t="shared" si="66"/>
        <v>count=4</v>
      </c>
      <c r="AJ127" s="69" t="str">
        <f t="shared" si="66"/>
        <v>count=0</v>
      </c>
      <c r="AK127" s="69" t="str">
        <f t="shared" si="66"/>
        <v>count=4</v>
      </c>
      <c r="AL127" s="69" t="str">
        <f t="shared" si="66"/>
        <v>count=4</v>
      </c>
      <c r="AM127" s="69" t="str">
        <f t="shared" si="66"/>
        <v>count=4</v>
      </c>
      <c r="AN127" s="69" t="str">
        <f t="shared" si="66"/>
        <v>count=0</v>
      </c>
      <c r="AO127" s="69" t="str">
        <f t="shared" si="66"/>
        <v>count=0</v>
      </c>
      <c r="AP127" s="69" t="str">
        <f t="shared" si="66"/>
        <v>count=0</v>
      </c>
      <c r="AQ127" s="69" t="str">
        <f t="shared" si="66"/>
        <v>count=4</v>
      </c>
      <c r="AR127" s="69" t="str">
        <f t="shared" ref="AR127:BW127" si="67">_xlfn.CONCAT("count=",COUNTIFS(AR123:AR126,"&lt;&gt;no_info",AR123:AR126,"&lt;&gt;NA",AR123:AR126,"&lt;&gt;count*",AR123:AR126,"&lt;&gt;ADD",AR123:AR126,"&lt;&gt;blank_data",AR123:AR126,"&lt;&gt;not_yet",AR123:AR126,"&lt;&gt;not_informed"))</f>
        <v>count=0</v>
      </c>
      <c r="AS127" s="69" t="str">
        <f t="shared" si="67"/>
        <v>count=0</v>
      </c>
      <c r="AT127" s="69" t="str">
        <f t="shared" si="67"/>
        <v>count=0</v>
      </c>
      <c r="AU127" s="69" t="str">
        <f t="shared" si="67"/>
        <v>count=0</v>
      </c>
      <c r="AV127" s="69" t="str">
        <f t="shared" si="67"/>
        <v>count=0</v>
      </c>
      <c r="AW127" s="69" t="str">
        <f t="shared" si="67"/>
        <v>count=4</v>
      </c>
      <c r="AX127" s="69" t="str">
        <f t="shared" si="67"/>
        <v>count=4</v>
      </c>
      <c r="AY127" s="69" t="str">
        <f t="shared" si="67"/>
        <v>count=4</v>
      </c>
      <c r="AZ127" s="69" t="str">
        <f t="shared" si="67"/>
        <v>count=4</v>
      </c>
      <c r="BA127" s="69" t="str">
        <f t="shared" si="67"/>
        <v>count=4</v>
      </c>
      <c r="BB127" s="69" t="str">
        <f t="shared" si="67"/>
        <v>count=4</v>
      </c>
      <c r="BC127" s="69" t="str">
        <f t="shared" si="67"/>
        <v>count=0</v>
      </c>
      <c r="BD127" s="69" t="str">
        <f t="shared" si="67"/>
        <v>count=0</v>
      </c>
      <c r="BE127" s="69" t="str">
        <f t="shared" si="67"/>
        <v>count=0</v>
      </c>
      <c r="BF127" s="69" t="str">
        <f t="shared" si="67"/>
        <v>count=0</v>
      </c>
      <c r="BG127" s="69" t="str">
        <f t="shared" si="67"/>
        <v>count=0</v>
      </c>
      <c r="BH127" s="69" t="str">
        <f t="shared" si="67"/>
        <v>count=4</v>
      </c>
      <c r="BI127" s="69" t="str">
        <f t="shared" si="67"/>
        <v>count=4</v>
      </c>
      <c r="BJ127" s="69" t="str">
        <f t="shared" si="67"/>
        <v>count=4</v>
      </c>
      <c r="BK127" s="69" t="str">
        <f t="shared" si="67"/>
        <v>count=4</v>
      </c>
      <c r="BL127" s="69" t="str">
        <f t="shared" si="67"/>
        <v>count=4</v>
      </c>
      <c r="BM127" s="69" t="str">
        <f t="shared" si="67"/>
        <v>count=4</v>
      </c>
      <c r="BN127" s="69" t="str">
        <f t="shared" si="67"/>
        <v>count=0</v>
      </c>
      <c r="BO127" s="69" t="str">
        <f t="shared" si="67"/>
        <v>count=0</v>
      </c>
      <c r="BP127" s="69" t="str">
        <f t="shared" si="67"/>
        <v>count=4</v>
      </c>
      <c r="BQ127" s="69" t="str">
        <f t="shared" si="67"/>
        <v>count=4</v>
      </c>
      <c r="BR127" s="69" t="str">
        <f t="shared" si="67"/>
        <v>count=0</v>
      </c>
      <c r="BS127" s="69" t="str">
        <f t="shared" si="67"/>
        <v>count=0</v>
      </c>
      <c r="BT127" s="69" t="str">
        <f t="shared" si="67"/>
        <v>count=0</v>
      </c>
      <c r="BU127" s="69" t="str">
        <f t="shared" si="67"/>
        <v>count=4</v>
      </c>
      <c r="BV127" s="69" t="str">
        <f t="shared" si="67"/>
        <v>count=4</v>
      </c>
      <c r="BW127" s="69" t="str">
        <f t="shared" si="67"/>
        <v>count=4</v>
      </c>
      <c r="BX127" s="69" t="str">
        <f t="shared" ref="BX127:DC127" si="68">_xlfn.CONCAT("count=",COUNTIFS(BX123:BX126,"&lt;&gt;no_info",BX123:BX126,"&lt;&gt;NA",BX123:BX126,"&lt;&gt;count*",BX123:BX126,"&lt;&gt;ADD",BX123:BX126,"&lt;&gt;blank_data",BX123:BX126,"&lt;&gt;not_yet",BX123:BX126,"&lt;&gt;not_informed"))</f>
        <v>count=4</v>
      </c>
      <c r="BY127" s="69" t="str">
        <f t="shared" si="68"/>
        <v>count=0</v>
      </c>
      <c r="BZ127" s="69" t="str">
        <f t="shared" si="68"/>
        <v>count=0</v>
      </c>
      <c r="CA127" s="69" t="str">
        <f t="shared" si="68"/>
        <v>count=4</v>
      </c>
      <c r="CB127" s="69" t="str">
        <f t="shared" si="68"/>
        <v>count=4</v>
      </c>
      <c r="CC127" s="69" t="str">
        <f t="shared" si="68"/>
        <v>count=0</v>
      </c>
      <c r="CD127" s="69" t="str">
        <f t="shared" si="68"/>
        <v>count=0</v>
      </c>
      <c r="CE127" s="69" t="str">
        <f t="shared" si="68"/>
        <v>count=0</v>
      </c>
      <c r="CF127" s="69" t="str">
        <f t="shared" si="68"/>
        <v>count=4</v>
      </c>
      <c r="CG127" s="76" t="str">
        <f t="shared" si="68"/>
        <v>count=0</v>
      </c>
      <c r="CH127" s="75" t="s">
        <v>129</v>
      </c>
      <c r="CI127" s="27" t="s">
        <v>1</v>
      </c>
    </row>
    <row r="128" spans="1:87">
      <c r="A128" s="36" t="s">
        <v>1439</v>
      </c>
      <c r="B128" s="37" t="s">
        <v>550</v>
      </c>
      <c r="C128" s="38" t="s">
        <v>1388</v>
      </c>
      <c r="D128" s="39" t="s">
        <v>127</v>
      </c>
      <c r="E128" s="732" t="s">
        <v>1389</v>
      </c>
      <c r="F128" s="37" t="s">
        <v>1390</v>
      </c>
      <c r="G128" s="37" t="s">
        <v>129</v>
      </c>
      <c r="H128" s="37" t="s">
        <v>129</v>
      </c>
      <c r="I128" s="37" t="s">
        <v>1391</v>
      </c>
      <c r="J128" s="41" t="s">
        <v>1392</v>
      </c>
      <c r="K128" s="87" t="s">
        <v>1393</v>
      </c>
      <c r="L128" s="88" t="s">
        <v>440</v>
      </c>
      <c r="M128" s="117" t="s">
        <v>134</v>
      </c>
      <c r="N128" s="83" t="s">
        <v>1440</v>
      </c>
      <c r="O128" s="46" t="s">
        <v>136</v>
      </c>
      <c r="P128" s="46" t="s">
        <v>136</v>
      </c>
      <c r="Q128" s="37" t="s">
        <v>340</v>
      </c>
      <c r="R128" s="37" t="s">
        <v>442</v>
      </c>
      <c r="S128" s="46" t="s">
        <v>1441</v>
      </c>
      <c r="T128" s="46" t="s">
        <v>136</v>
      </c>
      <c r="U128" s="46" t="s">
        <v>136</v>
      </c>
      <c r="V128" s="46" t="s">
        <v>1442</v>
      </c>
      <c r="W128" s="37" t="s">
        <v>1443</v>
      </c>
      <c r="X128" s="46" t="s">
        <v>142</v>
      </c>
      <c r="Y128" s="46" t="s">
        <v>136</v>
      </c>
      <c r="Z128" s="37" t="s">
        <v>1444</v>
      </c>
      <c r="AA128" s="37" t="s">
        <v>440</v>
      </c>
      <c r="AB128" s="46" t="s">
        <v>136</v>
      </c>
      <c r="AC128" s="46" t="s">
        <v>614</v>
      </c>
      <c r="AD128" s="46" t="s">
        <v>147</v>
      </c>
      <c r="AE128" s="46" t="s">
        <v>148</v>
      </c>
      <c r="AF128" s="46" t="s">
        <v>190</v>
      </c>
      <c r="AG128" s="46" t="s">
        <v>280</v>
      </c>
      <c r="AH128" s="46" t="s">
        <v>1445</v>
      </c>
      <c r="AI128" s="46" t="s">
        <v>136</v>
      </c>
      <c r="AJ128" s="46" t="s">
        <v>136</v>
      </c>
      <c r="AK128" s="46" t="s">
        <v>136</v>
      </c>
      <c r="AL128" s="46" t="s">
        <v>136</v>
      </c>
      <c r="AM128" s="46" t="s">
        <v>136</v>
      </c>
      <c r="AN128" s="46" t="s">
        <v>136</v>
      </c>
      <c r="AO128" s="46" t="s">
        <v>136</v>
      </c>
      <c r="AP128" s="46" t="s">
        <v>136</v>
      </c>
      <c r="AQ128" s="46" t="s">
        <v>1445</v>
      </c>
      <c r="AR128" s="46" t="s">
        <v>350</v>
      </c>
      <c r="AS128" s="46" t="s">
        <v>351</v>
      </c>
      <c r="AT128" s="46" t="s">
        <v>350</v>
      </c>
      <c r="AU128" s="46" t="s">
        <v>136</v>
      </c>
      <c r="AV128" s="46" t="s">
        <v>136</v>
      </c>
      <c r="AW128" s="46" t="s">
        <v>136</v>
      </c>
      <c r="AX128" s="46" t="s">
        <v>136</v>
      </c>
      <c r="AY128" s="46" t="s">
        <v>136</v>
      </c>
      <c r="AZ128" s="46" t="s">
        <v>136</v>
      </c>
      <c r="BA128" s="46" t="s">
        <v>136</v>
      </c>
      <c r="BB128" s="46" t="s">
        <v>450</v>
      </c>
      <c r="BC128" s="46" t="s">
        <v>136</v>
      </c>
      <c r="BD128" s="46" t="s">
        <v>1446</v>
      </c>
      <c r="BE128" s="46" t="s">
        <v>534</v>
      </c>
      <c r="BF128" s="46" t="s">
        <v>136</v>
      </c>
      <c r="BG128" s="46" t="s">
        <v>136</v>
      </c>
      <c r="BH128" s="46" t="s">
        <v>1447</v>
      </c>
      <c r="BI128" s="46" t="s">
        <v>161</v>
      </c>
      <c r="BJ128" s="46" t="s">
        <v>214</v>
      </c>
      <c r="BK128" s="46" t="s">
        <v>163</v>
      </c>
      <c r="BL128" s="46" t="s">
        <v>1448</v>
      </c>
      <c r="BM128" s="46" t="s">
        <v>1449</v>
      </c>
      <c r="BN128" s="46" t="s">
        <v>136</v>
      </c>
      <c r="BO128" s="46" t="s">
        <v>136</v>
      </c>
      <c r="BP128" s="46" t="s">
        <v>1393</v>
      </c>
      <c r="BQ128" s="46" t="s">
        <v>168</v>
      </c>
      <c r="BR128" s="46" t="s">
        <v>136</v>
      </c>
      <c r="BS128" s="46" t="s">
        <v>136</v>
      </c>
      <c r="BT128" s="46" t="s">
        <v>136</v>
      </c>
      <c r="BU128" s="46" t="s">
        <v>1450</v>
      </c>
      <c r="BV128" s="46" t="s">
        <v>1451</v>
      </c>
      <c r="BW128" s="46" t="s">
        <v>1393</v>
      </c>
      <c r="BX128" s="46" t="s">
        <v>136</v>
      </c>
      <c r="BY128" s="46" t="s">
        <v>136</v>
      </c>
      <c r="BZ128" s="46" t="s">
        <v>1452</v>
      </c>
      <c r="CA128" s="46" t="s">
        <v>136</v>
      </c>
      <c r="CB128" s="46" t="s">
        <v>1453</v>
      </c>
      <c r="CC128" s="46" t="s">
        <v>136</v>
      </c>
      <c r="CD128" s="46" t="s">
        <v>136</v>
      </c>
      <c r="CE128" s="46" t="s">
        <v>136</v>
      </c>
      <c r="CF128" s="46" t="s">
        <v>136</v>
      </c>
      <c r="CG128" s="47" t="s">
        <v>534</v>
      </c>
      <c r="CH128" s="62" t="str">
        <f>_xlfn.CONCAT("count=",COUNTIFS(M128:CG128,"&lt;&gt;no_info",M128:CG128,"&lt;&gt;NA",M128:CG128,"&lt;&gt;count*",M128:CG128,"&lt;&gt;ADD",M128:CG128,"&lt;&gt;blank_data",M128:CG128,"&lt;&gt;not_yet",M128:CG128,"&lt;&gt;not_informed"))</f>
        <v>count=37</v>
      </c>
      <c r="CI128" s="27" t="s">
        <v>1</v>
      </c>
    </row>
    <row r="129" spans="1:87">
      <c r="A129" s="68" t="s">
        <v>1439</v>
      </c>
      <c r="B129" s="71" t="s">
        <v>129</v>
      </c>
      <c r="C129" s="50" t="s">
        <v>1388</v>
      </c>
      <c r="D129" s="79" t="s">
        <v>127</v>
      </c>
      <c r="E129" s="736" t="s">
        <v>1389</v>
      </c>
      <c r="F129" s="71" t="s">
        <v>1390</v>
      </c>
      <c r="G129" s="71" t="s">
        <v>129</v>
      </c>
      <c r="H129" s="71" t="s">
        <v>129</v>
      </c>
      <c r="I129" s="71" t="s">
        <v>1391</v>
      </c>
      <c r="J129" s="81" t="s">
        <v>1392</v>
      </c>
      <c r="K129" s="94" t="s">
        <v>1393</v>
      </c>
      <c r="L129" s="74" t="str">
        <f t="shared" ref="L129:AQ129" si="69">_xlfn.CONCAT("count=",COUNTIFS(L128,"&lt;&gt;no_info",L128,"&lt;&gt;NA",L128,"&lt;&gt;count*",L128,"&lt;&gt;ADD",L128,"&lt;&gt;blank_data",L128,"&lt;&gt;not_yet",L128,"&lt;&gt;not_informed"))</f>
        <v>count=1</v>
      </c>
      <c r="M129" s="74" t="str">
        <f t="shared" si="69"/>
        <v>count=1</v>
      </c>
      <c r="N129" s="75" t="str">
        <f t="shared" si="69"/>
        <v>count=1</v>
      </c>
      <c r="O129" s="69" t="str">
        <f t="shared" si="69"/>
        <v>count=0</v>
      </c>
      <c r="P129" s="69" t="str">
        <f t="shared" si="69"/>
        <v>count=0</v>
      </c>
      <c r="Q129" s="69" t="str">
        <f t="shared" si="69"/>
        <v>count=1</v>
      </c>
      <c r="R129" s="69" t="str">
        <f t="shared" si="69"/>
        <v>count=1</v>
      </c>
      <c r="S129" s="69" t="str">
        <f t="shared" si="69"/>
        <v>count=1</v>
      </c>
      <c r="T129" s="69" t="str">
        <f t="shared" si="69"/>
        <v>count=0</v>
      </c>
      <c r="U129" s="69" t="str">
        <f t="shared" si="69"/>
        <v>count=0</v>
      </c>
      <c r="V129" s="69" t="str">
        <f t="shared" si="69"/>
        <v>count=1</v>
      </c>
      <c r="W129" s="69" t="str">
        <f t="shared" si="69"/>
        <v>count=1</v>
      </c>
      <c r="X129" s="69" t="str">
        <f t="shared" si="69"/>
        <v>count=1</v>
      </c>
      <c r="Y129" s="69" t="str">
        <f t="shared" si="69"/>
        <v>count=0</v>
      </c>
      <c r="Z129" s="69" t="str">
        <f t="shared" si="69"/>
        <v>count=1</v>
      </c>
      <c r="AA129" s="69" t="str">
        <f t="shared" si="69"/>
        <v>count=1</v>
      </c>
      <c r="AB129" s="69" t="str">
        <f t="shared" si="69"/>
        <v>count=0</v>
      </c>
      <c r="AC129" s="69" t="str">
        <f t="shared" si="69"/>
        <v>count=1</v>
      </c>
      <c r="AD129" s="69" t="str">
        <f t="shared" si="69"/>
        <v>count=1</v>
      </c>
      <c r="AE129" s="69" t="str">
        <f t="shared" si="69"/>
        <v>count=1</v>
      </c>
      <c r="AF129" s="69" t="str">
        <f t="shared" si="69"/>
        <v>count=1</v>
      </c>
      <c r="AG129" s="69" t="str">
        <f t="shared" si="69"/>
        <v>count=1</v>
      </c>
      <c r="AH129" s="69" t="str">
        <f t="shared" si="69"/>
        <v>count=1</v>
      </c>
      <c r="AI129" s="69" t="str">
        <f t="shared" si="69"/>
        <v>count=0</v>
      </c>
      <c r="AJ129" s="69" t="str">
        <f t="shared" si="69"/>
        <v>count=0</v>
      </c>
      <c r="AK129" s="69" t="str">
        <f t="shared" si="69"/>
        <v>count=0</v>
      </c>
      <c r="AL129" s="69" t="str">
        <f t="shared" si="69"/>
        <v>count=0</v>
      </c>
      <c r="AM129" s="69" t="str">
        <f t="shared" si="69"/>
        <v>count=0</v>
      </c>
      <c r="AN129" s="69" t="str">
        <f t="shared" si="69"/>
        <v>count=0</v>
      </c>
      <c r="AO129" s="69" t="str">
        <f t="shared" si="69"/>
        <v>count=0</v>
      </c>
      <c r="AP129" s="69" t="str">
        <f t="shared" si="69"/>
        <v>count=0</v>
      </c>
      <c r="AQ129" s="69" t="str">
        <f t="shared" si="69"/>
        <v>count=1</v>
      </c>
      <c r="AR129" s="69" t="str">
        <f t="shared" ref="AR129:BW129" si="70">_xlfn.CONCAT("count=",COUNTIFS(AR128,"&lt;&gt;no_info",AR128,"&lt;&gt;NA",AR128,"&lt;&gt;count*",AR128,"&lt;&gt;ADD",AR128,"&lt;&gt;blank_data",AR128,"&lt;&gt;not_yet",AR128,"&lt;&gt;not_informed"))</f>
        <v>count=1</v>
      </c>
      <c r="AS129" s="69" t="str">
        <f t="shared" si="70"/>
        <v>count=1</v>
      </c>
      <c r="AT129" s="69" t="str">
        <f t="shared" si="70"/>
        <v>count=1</v>
      </c>
      <c r="AU129" s="69" t="str">
        <f t="shared" si="70"/>
        <v>count=0</v>
      </c>
      <c r="AV129" s="69" t="str">
        <f t="shared" si="70"/>
        <v>count=0</v>
      </c>
      <c r="AW129" s="69" t="str">
        <f t="shared" si="70"/>
        <v>count=0</v>
      </c>
      <c r="AX129" s="69" t="str">
        <f t="shared" si="70"/>
        <v>count=0</v>
      </c>
      <c r="AY129" s="69" t="str">
        <f t="shared" si="70"/>
        <v>count=0</v>
      </c>
      <c r="AZ129" s="69" t="str">
        <f t="shared" si="70"/>
        <v>count=0</v>
      </c>
      <c r="BA129" s="69" t="str">
        <f t="shared" si="70"/>
        <v>count=0</v>
      </c>
      <c r="BB129" s="69" t="str">
        <f t="shared" si="70"/>
        <v>count=1</v>
      </c>
      <c r="BC129" s="69" t="str">
        <f t="shared" si="70"/>
        <v>count=0</v>
      </c>
      <c r="BD129" s="69" t="str">
        <f t="shared" si="70"/>
        <v>count=1</v>
      </c>
      <c r="BE129" s="69" t="str">
        <f t="shared" si="70"/>
        <v>count=1</v>
      </c>
      <c r="BF129" s="69" t="str">
        <f t="shared" si="70"/>
        <v>count=0</v>
      </c>
      <c r="BG129" s="69" t="str">
        <f t="shared" si="70"/>
        <v>count=0</v>
      </c>
      <c r="BH129" s="69" t="str">
        <f t="shared" si="70"/>
        <v>count=1</v>
      </c>
      <c r="BI129" s="69" t="str">
        <f t="shared" si="70"/>
        <v>count=1</v>
      </c>
      <c r="BJ129" s="69" t="str">
        <f t="shared" si="70"/>
        <v>count=1</v>
      </c>
      <c r="BK129" s="69" t="str">
        <f t="shared" si="70"/>
        <v>count=1</v>
      </c>
      <c r="BL129" s="69" t="str">
        <f t="shared" si="70"/>
        <v>count=1</v>
      </c>
      <c r="BM129" s="69" t="str">
        <f t="shared" si="70"/>
        <v>count=1</v>
      </c>
      <c r="BN129" s="69" t="str">
        <f t="shared" si="70"/>
        <v>count=0</v>
      </c>
      <c r="BO129" s="69" t="str">
        <f t="shared" si="70"/>
        <v>count=0</v>
      </c>
      <c r="BP129" s="69" t="str">
        <f t="shared" si="70"/>
        <v>count=1</v>
      </c>
      <c r="BQ129" s="69" t="str">
        <f t="shared" si="70"/>
        <v>count=1</v>
      </c>
      <c r="BR129" s="69" t="str">
        <f t="shared" si="70"/>
        <v>count=0</v>
      </c>
      <c r="BS129" s="69" t="str">
        <f t="shared" si="70"/>
        <v>count=0</v>
      </c>
      <c r="BT129" s="69" t="str">
        <f t="shared" si="70"/>
        <v>count=0</v>
      </c>
      <c r="BU129" s="69" t="str">
        <f t="shared" si="70"/>
        <v>count=1</v>
      </c>
      <c r="BV129" s="69" t="str">
        <f t="shared" si="70"/>
        <v>count=1</v>
      </c>
      <c r="BW129" s="69" t="str">
        <f t="shared" si="70"/>
        <v>count=1</v>
      </c>
      <c r="BX129" s="69" t="str">
        <f t="shared" ref="BX129:DC129" si="71">_xlfn.CONCAT("count=",COUNTIFS(BX128,"&lt;&gt;no_info",BX128,"&lt;&gt;NA",BX128,"&lt;&gt;count*",BX128,"&lt;&gt;ADD",BX128,"&lt;&gt;blank_data",BX128,"&lt;&gt;not_yet",BX128,"&lt;&gt;not_informed"))</f>
        <v>count=0</v>
      </c>
      <c r="BY129" s="69" t="str">
        <f t="shared" si="71"/>
        <v>count=0</v>
      </c>
      <c r="BZ129" s="69" t="str">
        <f t="shared" si="71"/>
        <v>count=1</v>
      </c>
      <c r="CA129" s="69" t="str">
        <f t="shared" si="71"/>
        <v>count=0</v>
      </c>
      <c r="CB129" s="69" t="str">
        <f t="shared" si="71"/>
        <v>count=1</v>
      </c>
      <c r="CC129" s="69" t="str">
        <f t="shared" si="71"/>
        <v>count=0</v>
      </c>
      <c r="CD129" s="69" t="str">
        <f t="shared" si="71"/>
        <v>count=0</v>
      </c>
      <c r="CE129" s="69" t="str">
        <f t="shared" si="71"/>
        <v>count=0</v>
      </c>
      <c r="CF129" s="69" t="str">
        <f t="shared" si="71"/>
        <v>count=0</v>
      </c>
      <c r="CG129" s="76" t="str">
        <f t="shared" si="71"/>
        <v>count=1</v>
      </c>
      <c r="CH129" s="26" t="s">
        <v>129</v>
      </c>
      <c r="CI129" s="27" t="s">
        <v>1</v>
      </c>
    </row>
    <row r="130" spans="1:87">
      <c r="A130" s="36" t="s">
        <v>1454</v>
      </c>
      <c r="B130" s="37" t="s">
        <v>1455</v>
      </c>
      <c r="C130" s="38" t="s">
        <v>1456</v>
      </c>
      <c r="D130" s="39" t="s">
        <v>127</v>
      </c>
      <c r="E130" s="732" t="s">
        <v>1457</v>
      </c>
      <c r="F130" s="37" t="s">
        <v>1458</v>
      </c>
      <c r="G130" s="37" t="s">
        <v>1459</v>
      </c>
      <c r="H130" s="123" t="s">
        <v>129</v>
      </c>
      <c r="I130" s="37" t="s">
        <v>1460</v>
      </c>
      <c r="J130" s="41" t="s">
        <v>1461</v>
      </c>
      <c r="K130" s="87" t="s">
        <v>1462</v>
      </c>
      <c r="L130" s="62" t="s">
        <v>440</v>
      </c>
      <c r="M130" s="82" t="s">
        <v>136</v>
      </c>
      <c r="N130" s="83" t="s">
        <v>1463</v>
      </c>
      <c r="O130" s="46" t="s">
        <v>136</v>
      </c>
      <c r="P130" s="46" t="s">
        <v>136</v>
      </c>
      <c r="Q130" s="37" t="s">
        <v>340</v>
      </c>
      <c r="R130" s="37" t="s">
        <v>1120</v>
      </c>
      <c r="S130" s="46" t="s">
        <v>1464</v>
      </c>
      <c r="T130" s="46" t="s">
        <v>136</v>
      </c>
      <c r="U130" s="46" t="s">
        <v>136</v>
      </c>
      <c r="V130" s="46" t="s">
        <v>1465</v>
      </c>
      <c r="W130" s="37" t="s">
        <v>1466</v>
      </c>
      <c r="X130" s="37" t="s">
        <v>142</v>
      </c>
      <c r="Y130" s="46" t="s">
        <v>136</v>
      </c>
      <c r="Z130" s="37" t="s">
        <v>1467</v>
      </c>
      <c r="AA130" s="37" t="s">
        <v>440</v>
      </c>
      <c r="AB130" s="46" t="s">
        <v>136</v>
      </c>
      <c r="AC130" s="37" t="s">
        <v>614</v>
      </c>
      <c r="AD130" s="46" t="s">
        <v>147</v>
      </c>
      <c r="AE130" s="46" t="s">
        <v>189</v>
      </c>
      <c r="AF130" s="46" t="s">
        <v>261</v>
      </c>
      <c r="AG130" s="46" t="s">
        <v>223</v>
      </c>
      <c r="AH130" s="46" t="s">
        <v>136</v>
      </c>
      <c r="AI130" s="46" t="s">
        <v>136</v>
      </c>
      <c r="AJ130" s="46" t="s">
        <v>136</v>
      </c>
      <c r="AK130" s="46" t="s">
        <v>136</v>
      </c>
      <c r="AL130" s="46" t="s">
        <v>136</v>
      </c>
      <c r="AM130" s="46" t="s">
        <v>136</v>
      </c>
      <c r="AN130" s="46" t="s">
        <v>136</v>
      </c>
      <c r="AO130" s="46" t="s">
        <v>136</v>
      </c>
      <c r="AP130" s="46" t="s">
        <v>136</v>
      </c>
      <c r="AQ130" s="46" t="s">
        <v>1468</v>
      </c>
      <c r="AR130" s="46" t="s">
        <v>350</v>
      </c>
      <c r="AS130" s="46" t="s">
        <v>351</v>
      </c>
      <c r="AT130" s="46" t="s">
        <v>350</v>
      </c>
      <c r="AU130" s="46" t="s">
        <v>136</v>
      </c>
      <c r="AV130" s="46" t="s">
        <v>136</v>
      </c>
      <c r="AW130" s="46" t="s">
        <v>136</v>
      </c>
      <c r="AX130" s="46" t="s">
        <v>136</v>
      </c>
      <c r="AY130" s="46" t="s">
        <v>136</v>
      </c>
      <c r="AZ130" s="46" t="s">
        <v>136</v>
      </c>
      <c r="BA130" s="46" t="s">
        <v>136</v>
      </c>
      <c r="BB130" s="46" t="s">
        <v>450</v>
      </c>
      <c r="BC130" s="46" t="s">
        <v>136</v>
      </c>
      <c r="BD130" s="46" t="s">
        <v>1469</v>
      </c>
      <c r="BE130" s="46" t="s">
        <v>534</v>
      </c>
      <c r="BF130" s="46" t="s">
        <v>136</v>
      </c>
      <c r="BG130" s="46" t="s">
        <v>136</v>
      </c>
      <c r="BH130" s="46" t="s">
        <v>1470</v>
      </c>
      <c r="BI130" s="46" t="s">
        <v>161</v>
      </c>
      <c r="BJ130" s="46" t="s">
        <v>214</v>
      </c>
      <c r="BK130" s="37" t="s">
        <v>163</v>
      </c>
      <c r="BL130" s="46" t="s">
        <v>1471</v>
      </c>
      <c r="BM130" s="46" t="s">
        <v>1472</v>
      </c>
      <c r="BN130" s="46" t="s">
        <v>136</v>
      </c>
      <c r="BO130" s="46" t="s">
        <v>136</v>
      </c>
      <c r="BP130" s="46" t="s">
        <v>1462</v>
      </c>
      <c r="BQ130" s="46" t="s">
        <v>168</v>
      </c>
      <c r="BR130" s="46" t="s">
        <v>136</v>
      </c>
      <c r="BS130" s="46" t="s">
        <v>136</v>
      </c>
      <c r="BT130" s="46" t="s">
        <v>136</v>
      </c>
      <c r="BU130" s="46" t="s">
        <v>1473</v>
      </c>
      <c r="BV130" s="46" t="s">
        <v>1474</v>
      </c>
      <c r="BW130" s="46" t="s">
        <v>1462</v>
      </c>
      <c r="BX130" s="46" t="s">
        <v>136</v>
      </c>
      <c r="BY130" s="46" t="s">
        <v>136</v>
      </c>
      <c r="BZ130" s="46" t="s">
        <v>136</v>
      </c>
      <c r="CA130" s="46" t="s">
        <v>136</v>
      </c>
      <c r="CB130" s="46" t="s">
        <v>1475</v>
      </c>
      <c r="CC130" s="46" t="s">
        <v>136</v>
      </c>
      <c r="CD130" s="46" t="s">
        <v>136</v>
      </c>
      <c r="CE130" s="46" t="s">
        <v>136</v>
      </c>
      <c r="CF130" s="46" t="s">
        <v>136</v>
      </c>
      <c r="CG130" s="47" t="s">
        <v>534</v>
      </c>
      <c r="CH130" s="62" t="str">
        <f>_xlfn.CONCAT("count=",COUNTIFS(M130:CG130,"&lt;&gt;no_info",M130:CG130,"&lt;&gt;NA",M130:CG130,"&lt;&gt;count*",M130:CG130,"&lt;&gt;ADD",M130:CG130,"&lt;&gt;blank_data",M130:CG130,"&lt;&gt;not_yet",M130:CG130,"&lt;&gt;not_informed"))</f>
        <v>count=34</v>
      </c>
      <c r="CI130" s="27" t="s">
        <v>1</v>
      </c>
    </row>
    <row r="131" spans="1:87">
      <c r="A131" s="48" t="s">
        <v>1454</v>
      </c>
      <c r="B131" s="52" t="s">
        <v>1476</v>
      </c>
      <c r="C131" s="50" t="s">
        <v>1456</v>
      </c>
      <c r="D131" s="64" t="s">
        <v>127</v>
      </c>
      <c r="E131" s="734" t="s">
        <v>1457</v>
      </c>
      <c r="F131" s="52" t="s">
        <v>1458</v>
      </c>
      <c r="G131" s="52" t="s">
        <v>1459</v>
      </c>
      <c r="H131" s="52" t="s">
        <v>129</v>
      </c>
      <c r="I131" s="52" t="s">
        <v>1460</v>
      </c>
      <c r="J131" s="66" t="s">
        <v>1461</v>
      </c>
      <c r="K131" s="90" t="s">
        <v>1462</v>
      </c>
      <c r="L131" s="26" t="s">
        <v>440</v>
      </c>
      <c r="M131" s="740" t="s">
        <v>136</v>
      </c>
      <c r="N131" s="78" t="s">
        <v>1477</v>
      </c>
      <c r="O131" s="49" t="s">
        <v>136</v>
      </c>
      <c r="P131" s="49" t="s">
        <v>136</v>
      </c>
      <c r="Q131" s="52" t="s">
        <v>340</v>
      </c>
      <c r="R131" s="52" t="s">
        <v>1478</v>
      </c>
      <c r="S131" s="49" t="s">
        <v>1479</v>
      </c>
      <c r="T131" s="49" t="s">
        <v>136</v>
      </c>
      <c r="U131" s="49" t="s">
        <v>136</v>
      </c>
      <c r="V131" s="49" t="s">
        <v>1465</v>
      </c>
      <c r="W131" s="52" t="s">
        <v>1466</v>
      </c>
      <c r="X131" s="52" t="s">
        <v>142</v>
      </c>
      <c r="Y131" s="49" t="s">
        <v>136</v>
      </c>
      <c r="Z131" s="52" t="s">
        <v>1480</v>
      </c>
      <c r="AA131" s="52" t="s">
        <v>440</v>
      </c>
      <c r="AB131" s="49" t="s">
        <v>136</v>
      </c>
      <c r="AC131" s="52" t="s">
        <v>614</v>
      </c>
      <c r="AD131" s="49" t="s">
        <v>147</v>
      </c>
      <c r="AE131" s="49" t="s">
        <v>189</v>
      </c>
      <c r="AF131" s="49" t="s">
        <v>149</v>
      </c>
      <c r="AG131" s="49" t="s">
        <v>211</v>
      </c>
      <c r="AH131" s="49" t="s">
        <v>136</v>
      </c>
      <c r="AI131" s="49" t="s">
        <v>136</v>
      </c>
      <c r="AJ131" s="49" t="s">
        <v>136</v>
      </c>
      <c r="AK131" s="49" t="s">
        <v>136</v>
      </c>
      <c r="AL131" s="49" t="s">
        <v>136</v>
      </c>
      <c r="AM131" s="49" t="s">
        <v>136</v>
      </c>
      <c r="AN131" s="49" t="s">
        <v>136</v>
      </c>
      <c r="AO131" s="49" t="s">
        <v>136</v>
      </c>
      <c r="AP131" s="49" t="s">
        <v>136</v>
      </c>
      <c r="AQ131" s="49" t="s">
        <v>1481</v>
      </c>
      <c r="AR131" s="49" t="s">
        <v>350</v>
      </c>
      <c r="AS131" s="49" t="s">
        <v>351</v>
      </c>
      <c r="AT131" s="49" t="s">
        <v>350</v>
      </c>
      <c r="AU131" s="49" t="s">
        <v>136</v>
      </c>
      <c r="AV131" s="49" t="s">
        <v>136</v>
      </c>
      <c r="AW131" s="49" t="s">
        <v>136</v>
      </c>
      <c r="AX131" s="49" t="s">
        <v>136</v>
      </c>
      <c r="AY131" s="49" t="s">
        <v>136</v>
      </c>
      <c r="AZ131" s="49" t="s">
        <v>136</v>
      </c>
      <c r="BA131" s="49" t="s">
        <v>136</v>
      </c>
      <c r="BB131" s="49" t="s">
        <v>450</v>
      </c>
      <c r="BC131" s="49" t="s">
        <v>136</v>
      </c>
      <c r="BD131" s="49" t="s">
        <v>1469</v>
      </c>
      <c r="BE131" s="49" t="s">
        <v>534</v>
      </c>
      <c r="BF131" s="49" t="s">
        <v>136</v>
      </c>
      <c r="BG131" s="49" t="s">
        <v>136</v>
      </c>
      <c r="BH131" s="49" t="s">
        <v>1482</v>
      </c>
      <c r="BI131" s="49" t="s">
        <v>161</v>
      </c>
      <c r="BJ131" s="49" t="s">
        <v>214</v>
      </c>
      <c r="BK131" s="52" t="s">
        <v>163</v>
      </c>
      <c r="BL131" s="49" t="s">
        <v>1483</v>
      </c>
      <c r="BM131" s="49" t="s">
        <v>1484</v>
      </c>
      <c r="BN131" s="49" t="s">
        <v>136</v>
      </c>
      <c r="BO131" s="49" t="s">
        <v>136</v>
      </c>
      <c r="BP131" s="49" t="s">
        <v>1462</v>
      </c>
      <c r="BQ131" s="49" t="s">
        <v>168</v>
      </c>
      <c r="BR131" s="49" t="s">
        <v>136</v>
      </c>
      <c r="BS131" s="49" t="s">
        <v>136</v>
      </c>
      <c r="BT131" s="49" t="s">
        <v>136</v>
      </c>
      <c r="BU131" s="49" t="s">
        <v>1485</v>
      </c>
      <c r="BV131" s="49" t="s">
        <v>1474</v>
      </c>
      <c r="BW131" s="49" t="s">
        <v>1462</v>
      </c>
      <c r="BX131" s="49" t="s">
        <v>136</v>
      </c>
      <c r="BY131" s="49" t="s">
        <v>136</v>
      </c>
      <c r="BZ131" s="49" t="s">
        <v>136</v>
      </c>
      <c r="CA131" s="49" t="s">
        <v>136</v>
      </c>
      <c r="CB131" s="49" t="s">
        <v>1475</v>
      </c>
      <c r="CC131" s="49" t="s">
        <v>136</v>
      </c>
      <c r="CD131" s="49" t="s">
        <v>136</v>
      </c>
      <c r="CE131" s="49" t="s">
        <v>136</v>
      </c>
      <c r="CF131" s="49" t="s">
        <v>136</v>
      </c>
      <c r="CG131" s="60" t="s">
        <v>534</v>
      </c>
      <c r="CH131" s="26" t="str">
        <f>_xlfn.CONCAT("count=",COUNTIFS(M131:CG131,"&lt;&gt;no_info",M131:CG131,"&lt;&gt;NA",M131:CG131,"&lt;&gt;count*",M131:CG131,"&lt;&gt;ADD",M131:CG131,"&lt;&gt;blank_data",M131:CG131,"&lt;&gt;not_yet",M131:CG131,"&lt;&gt;not_informed"))</f>
        <v>count=34</v>
      </c>
      <c r="CI131" s="27" t="s">
        <v>1</v>
      </c>
    </row>
    <row r="132" spans="1:87">
      <c r="A132" s="48" t="s">
        <v>1454</v>
      </c>
      <c r="B132" s="52" t="s">
        <v>1486</v>
      </c>
      <c r="C132" s="50" t="s">
        <v>1456</v>
      </c>
      <c r="D132" s="64" t="s">
        <v>127</v>
      </c>
      <c r="E132" s="734" t="s">
        <v>1457</v>
      </c>
      <c r="F132" s="52" t="s">
        <v>1458</v>
      </c>
      <c r="G132" s="52" t="s">
        <v>1459</v>
      </c>
      <c r="H132" s="52" t="s">
        <v>129</v>
      </c>
      <c r="I132" s="52" t="s">
        <v>1460</v>
      </c>
      <c r="J132" s="66" t="s">
        <v>1461</v>
      </c>
      <c r="K132" s="90" t="s">
        <v>1462</v>
      </c>
      <c r="L132" s="26" t="s">
        <v>440</v>
      </c>
      <c r="M132" s="84" t="s">
        <v>136</v>
      </c>
      <c r="N132" s="78" t="s">
        <v>1487</v>
      </c>
      <c r="O132" s="49" t="s">
        <v>136</v>
      </c>
      <c r="P132" s="49" t="s">
        <v>136</v>
      </c>
      <c r="Q132" s="52" t="s">
        <v>340</v>
      </c>
      <c r="R132" s="52" t="s">
        <v>1488</v>
      </c>
      <c r="S132" s="49" t="s">
        <v>1489</v>
      </c>
      <c r="T132" s="49" t="s">
        <v>136</v>
      </c>
      <c r="U132" s="49" t="s">
        <v>136</v>
      </c>
      <c r="V132" s="49" t="s">
        <v>1465</v>
      </c>
      <c r="W132" s="52" t="s">
        <v>1466</v>
      </c>
      <c r="X132" s="52" t="s">
        <v>142</v>
      </c>
      <c r="Y132" s="49" t="s">
        <v>136</v>
      </c>
      <c r="Z132" s="52" t="s">
        <v>1490</v>
      </c>
      <c r="AA132" s="52" t="s">
        <v>440</v>
      </c>
      <c r="AB132" s="49" t="s">
        <v>136</v>
      </c>
      <c r="AC132" s="52" t="s">
        <v>614</v>
      </c>
      <c r="AD132" s="49" t="s">
        <v>147</v>
      </c>
      <c r="AE132" s="49" t="s">
        <v>189</v>
      </c>
      <c r="AF132" s="49" t="s">
        <v>149</v>
      </c>
      <c r="AG132" s="49" t="s">
        <v>243</v>
      </c>
      <c r="AH132" s="49" t="s">
        <v>136</v>
      </c>
      <c r="AI132" s="49" t="s">
        <v>136</v>
      </c>
      <c r="AJ132" s="49" t="s">
        <v>136</v>
      </c>
      <c r="AK132" s="49" t="s">
        <v>136</v>
      </c>
      <c r="AL132" s="49" t="s">
        <v>136</v>
      </c>
      <c r="AM132" s="49" t="s">
        <v>136</v>
      </c>
      <c r="AN132" s="49" t="s">
        <v>136</v>
      </c>
      <c r="AO132" s="49" t="s">
        <v>136</v>
      </c>
      <c r="AP132" s="49" t="s">
        <v>136</v>
      </c>
      <c r="AQ132" s="49" t="s">
        <v>1491</v>
      </c>
      <c r="AR132" s="49" t="s">
        <v>350</v>
      </c>
      <c r="AS132" s="49" t="s">
        <v>351</v>
      </c>
      <c r="AT132" s="49" t="s">
        <v>350</v>
      </c>
      <c r="AU132" s="49" t="s">
        <v>136</v>
      </c>
      <c r="AV132" s="49" t="s">
        <v>136</v>
      </c>
      <c r="AW132" s="49" t="s">
        <v>136</v>
      </c>
      <c r="AX132" s="49" t="s">
        <v>136</v>
      </c>
      <c r="AY132" s="49" t="s">
        <v>136</v>
      </c>
      <c r="AZ132" s="49" t="s">
        <v>136</v>
      </c>
      <c r="BA132" s="49" t="s">
        <v>136</v>
      </c>
      <c r="BB132" s="49" t="s">
        <v>450</v>
      </c>
      <c r="BC132" s="49" t="s">
        <v>136</v>
      </c>
      <c r="BD132" s="49" t="s">
        <v>1469</v>
      </c>
      <c r="BE132" s="49" t="s">
        <v>534</v>
      </c>
      <c r="BF132" s="49" t="s">
        <v>136</v>
      </c>
      <c r="BG132" s="49" t="s">
        <v>136</v>
      </c>
      <c r="BH132" s="49" t="s">
        <v>1492</v>
      </c>
      <c r="BI132" s="49" t="s">
        <v>357</v>
      </c>
      <c r="BJ132" s="49" t="s">
        <v>214</v>
      </c>
      <c r="BK132" s="52" t="s">
        <v>163</v>
      </c>
      <c r="BL132" s="49" t="s">
        <v>1314</v>
      </c>
      <c r="BM132" s="49" t="s">
        <v>1493</v>
      </c>
      <c r="BN132" s="49" t="s">
        <v>136</v>
      </c>
      <c r="BO132" s="49" t="s">
        <v>136</v>
      </c>
      <c r="BP132" s="49" t="s">
        <v>1462</v>
      </c>
      <c r="BQ132" s="49" t="s">
        <v>168</v>
      </c>
      <c r="BR132" s="49" t="s">
        <v>136</v>
      </c>
      <c r="BS132" s="49" t="s">
        <v>136</v>
      </c>
      <c r="BT132" s="49" t="s">
        <v>136</v>
      </c>
      <c r="BU132" s="49" t="s">
        <v>1060</v>
      </c>
      <c r="BV132" s="49" t="s">
        <v>1474</v>
      </c>
      <c r="BW132" s="49" t="s">
        <v>1462</v>
      </c>
      <c r="BX132" s="49" t="s">
        <v>136</v>
      </c>
      <c r="BY132" s="49" t="s">
        <v>136</v>
      </c>
      <c r="BZ132" s="49" t="s">
        <v>136</v>
      </c>
      <c r="CA132" s="49" t="s">
        <v>136</v>
      </c>
      <c r="CB132" s="49" t="s">
        <v>1475</v>
      </c>
      <c r="CC132" s="49" t="s">
        <v>136</v>
      </c>
      <c r="CD132" s="49" t="s">
        <v>136</v>
      </c>
      <c r="CE132" s="49" t="s">
        <v>136</v>
      </c>
      <c r="CF132" s="49" t="s">
        <v>136</v>
      </c>
      <c r="CG132" s="60" t="s">
        <v>534</v>
      </c>
      <c r="CH132" s="26" t="str">
        <f>_xlfn.CONCAT("count=",COUNTIFS(M132:CG132,"&lt;&gt;no_info",M132:CG132,"&lt;&gt;NA",M132:CG132,"&lt;&gt;count*",M132:CG132,"&lt;&gt;ADD",M132:CG132,"&lt;&gt;blank_data",M132:CG132,"&lt;&gt;not_yet",M132:CG132,"&lt;&gt;not_informed"))</f>
        <v>count=34</v>
      </c>
      <c r="CI132" s="27" t="s">
        <v>1</v>
      </c>
    </row>
    <row r="133" spans="1:87">
      <c r="A133" s="68" t="s">
        <v>1454</v>
      </c>
      <c r="B133" s="71" t="s">
        <v>129</v>
      </c>
      <c r="C133" s="50" t="s">
        <v>1456</v>
      </c>
      <c r="D133" s="79" t="s">
        <v>127</v>
      </c>
      <c r="E133" s="736" t="s">
        <v>1457</v>
      </c>
      <c r="F133" s="71" t="s">
        <v>1458</v>
      </c>
      <c r="G133" s="71" t="s">
        <v>1459</v>
      </c>
      <c r="H133" s="71" t="s">
        <v>129</v>
      </c>
      <c r="I133" s="71" t="s">
        <v>1460</v>
      </c>
      <c r="J133" s="81" t="s">
        <v>1461</v>
      </c>
      <c r="K133" s="94" t="s">
        <v>1462</v>
      </c>
      <c r="L133" s="74" t="str">
        <f t="shared" ref="L133:AQ133" si="72">_xlfn.CONCAT("count=",COUNTIFS(L130:L132,"&lt;&gt;no_info",L130:L132,"&lt;&gt;NA",L130:L132,"&lt;&gt;count*",L130:L132,"&lt;&gt;ADD",L130:L132,"&lt;&gt;blank_data",L130:L132,"&lt;&gt;not_yet",L130:L132,"&lt;&gt;not_informed"))</f>
        <v>count=3</v>
      </c>
      <c r="M133" s="74" t="str">
        <f t="shared" si="72"/>
        <v>count=0</v>
      </c>
      <c r="N133" s="75" t="str">
        <f t="shared" si="72"/>
        <v>count=3</v>
      </c>
      <c r="O133" s="69" t="str">
        <f t="shared" si="72"/>
        <v>count=0</v>
      </c>
      <c r="P133" s="69" t="str">
        <f t="shared" si="72"/>
        <v>count=0</v>
      </c>
      <c r="Q133" s="69" t="str">
        <f t="shared" si="72"/>
        <v>count=3</v>
      </c>
      <c r="R133" s="69" t="str">
        <f t="shared" si="72"/>
        <v>count=3</v>
      </c>
      <c r="S133" s="69" t="str">
        <f t="shared" si="72"/>
        <v>count=3</v>
      </c>
      <c r="T133" s="69" t="str">
        <f t="shared" si="72"/>
        <v>count=0</v>
      </c>
      <c r="U133" s="69" t="str">
        <f t="shared" si="72"/>
        <v>count=0</v>
      </c>
      <c r="V133" s="69" t="str">
        <f t="shared" si="72"/>
        <v>count=3</v>
      </c>
      <c r="W133" s="69" t="str">
        <f t="shared" si="72"/>
        <v>count=3</v>
      </c>
      <c r="X133" s="69" t="str">
        <f t="shared" si="72"/>
        <v>count=3</v>
      </c>
      <c r="Y133" s="69" t="str">
        <f t="shared" si="72"/>
        <v>count=0</v>
      </c>
      <c r="Z133" s="69" t="str">
        <f t="shared" si="72"/>
        <v>count=3</v>
      </c>
      <c r="AA133" s="69" t="str">
        <f t="shared" si="72"/>
        <v>count=3</v>
      </c>
      <c r="AB133" s="69" t="str">
        <f t="shared" si="72"/>
        <v>count=0</v>
      </c>
      <c r="AC133" s="69" t="str">
        <f t="shared" si="72"/>
        <v>count=3</v>
      </c>
      <c r="AD133" s="69" t="str">
        <f t="shared" si="72"/>
        <v>count=3</v>
      </c>
      <c r="AE133" s="69" t="str">
        <f t="shared" si="72"/>
        <v>count=3</v>
      </c>
      <c r="AF133" s="69" t="str">
        <f t="shared" si="72"/>
        <v>count=3</v>
      </c>
      <c r="AG133" s="69" t="str">
        <f t="shared" si="72"/>
        <v>count=3</v>
      </c>
      <c r="AH133" s="69" t="str">
        <f t="shared" si="72"/>
        <v>count=0</v>
      </c>
      <c r="AI133" s="69" t="str">
        <f t="shared" si="72"/>
        <v>count=0</v>
      </c>
      <c r="AJ133" s="69" t="str">
        <f t="shared" si="72"/>
        <v>count=0</v>
      </c>
      <c r="AK133" s="69" t="str">
        <f t="shared" si="72"/>
        <v>count=0</v>
      </c>
      <c r="AL133" s="69" t="str">
        <f t="shared" si="72"/>
        <v>count=0</v>
      </c>
      <c r="AM133" s="69" t="str">
        <f t="shared" si="72"/>
        <v>count=0</v>
      </c>
      <c r="AN133" s="69" t="str">
        <f t="shared" si="72"/>
        <v>count=0</v>
      </c>
      <c r="AO133" s="69" t="str">
        <f t="shared" si="72"/>
        <v>count=0</v>
      </c>
      <c r="AP133" s="69" t="str">
        <f t="shared" si="72"/>
        <v>count=0</v>
      </c>
      <c r="AQ133" s="69" t="str">
        <f t="shared" si="72"/>
        <v>count=3</v>
      </c>
      <c r="AR133" s="69" t="str">
        <f t="shared" ref="AR133:BW133" si="73">_xlfn.CONCAT("count=",COUNTIFS(AR130:AR132,"&lt;&gt;no_info",AR130:AR132,"&lt;&gt;NA",AR130:AR132,"&lt;&gt;count*",AR130:AR132,"&lt;&gt;ADD",AR130:AR132,"&lt;&gt;blank_data",AR130:AR132,"&lt;&gt;not_yet",AR130:AR132,"&lt;&gt;not_informed"))</f>
        <v>count=3</v>
      </c>
      <c r="AS133" s="69" t="str">
        <f t="shared" si="73"/>
        <v>count=3</v>
      </c>
      <c r="AT133" s="69" t="str">
        <f t="shared" si="73"/>
        <v>count=3</v>
      </c>
      <c r="AU133" s="69" t="str">
        <f t="shared" si="73"/>
        <v>count=0</v>
      </c>
      <c r="AV133" s="69" t="str">
        <f t="shared" si="73"/>
        <v>count=0</v>
      </c>
      <c r="AW133" s="69" t="str">
        <f t="shared" si="73"/>
        <v>count=0</v>
      </c>
      <c r="AX133" s="69" t="str">
        <f t="shared" si="73"/>
        <v>count=0</v>
      </c>
      <c r="AY133" s="69" t="str">
        <f t="shared" si="73"/>
        <v>count=0</v>
      </c>
      <c r="AZ133" s="69" t="str">
        <f t="shared" si="73"/>
        <v>count=0</v>
      </c>
      <c r="BA133" s="69" t="str">
        <f t="shared" si="73"/>
        <v>count=0</v>
      </c>
      <c r="BB133" s="69" t="str">
        <f t="shared" si="73"/>
        <v>count=3</v>
      </c>
      <c r="BC133" s="69" t="str">
        <f t="shared" si="73"/>
        <v>count=0</v>
      </c>
      <c r="BD133" s="69" t="str">
        <f t="shared" si="73"/>
        <v>count=3</v>
      </c>
      <c r="BE133" s="69" t="str">
        <f t="shared" si="73"/>
        <v>count=3</v>
      </c>
      <c r="BF133" s="69" t="str">
        <f t="shared" si="73"/>
        <v>count=0</v>
      </c>
      <c r="BG133" s="69" t="str">
        <f t="shared" si="73"/>
        <v>count=0</v>
      </c>
      <c r="BH133" s="69" t="str">
        <f t="shared" si="73"/>
        <v>count=3</v>
      </c>
      <c r="BI133" s="69" t="str">
        <f t="shared" si="73"/>
        <v>count=3</v>
      </c>
      <c r="BJ133" s="69" t="str">
        <f t="shared" si="73"/>
        <v>count=3</v>
      </c>
      <c r="BK133" s="69" t="str">
        <f t="shared" si="73"/>
        <v>count=3</v>
      </c>
      <c r="BL133" s="69" t="str">
        <f t="shared" si="73"/>
        <v>count=3</v>
      </c>
      <c r="BM133" s="69" t="str">
        <f t="shared" si="73"/>
        <v>count=3</v>
      </c>
      <c r="BN133" s="69" t="str">
        <f t="shared" si="73"/>
        <v>count=0</v>
      </c>
      <c r="BO133" s="69" t="str">
        <f t="shared" si="73"/>
        <v>count=0</v>
      </c>
      <c r="BP133" s="69" t="str">
        <f t="shared" si="73"/>
        <v>count=3</v>
      </c>
      <c r="BQ133" s="69" t="str">
        <f t="shared" si="73"/>
        <v>count=3</v>
      </c>
      <c r="BR133" s="69" t="str">
        <f t="shared" si="73"/>
        <v>count=0</v>
      </c>
      <c r="BS133" s="69" t="str">
        <f t="shared" si="73"/>
        <v>count=0</v>
      </c>
      <c r="BT133" s="69" t="str">
        <f t="shared" si="73"/>
        <v>count=0</v>
      </c>
      <c r="BU133" s="69" t="str">
        <f t="shared" si="73"/>
        <v>count=3</v>
      </c>
      <c r="BV133" s="69" t="str">
        <f t="shared" si="73"/>
        <v>count=3</v>
      </c>
      <c r="BW133" s="69" t="str">
        <f t="shared" si="73"/>
        <v>count=3</v>
      </c>
      <c r="BX133" s="69" t="str">
        <f t="shared" ref="BX133:DC133" si="74">_xlfn.CONCAT("count=",COUNTIFS(BX130:BX132,"&lt;&gt;no_info",BX130:BX132,"&lt;&gt;NA",BX130:BX132,"&lt;&gt;count*",BX130:BX132,"&lt;&gt;ADD",BX130:BX132,"&lt;&gt;blank_data",BX130:BX132,"&lt;&gt;not_yet",BX130:BX132,"&lt;&gt;not_informed"))</f>
        <v>count=0</v>
      </c>
      <c r="BY133" s="69" t="str">
        <f t="shared" si="74"/>
        <v>count=0</v>
      </c>
      <c r="BZ133" s="69" t="str">
        <f t="shared" si="74"/>
        <v>count=0</v>
      </c>
      <c r="CA133" s="69" t="str">
        <f t="shared" si="74"/>
        <v>count=0</v>
      </c>
      <c r="CB133" s="69" t="str">
        <f t="shared" si="74"/>
        <v>count=3</v>
      </c>
      <c r="CC133" s="69" t="str">
        <f t="shared" si="74"/>
        <v>count=0</v>
      </c>
      <c r="CD133" s="69" t="str">
        <f t="shared" si="74"/>
        <v>count=0</v>
      </c>
      <c r="CE133" s="69" t="str">
        <f t="shared" si="74"/>
        <v>count=0</v>
      </c>
      <c r="CF133" s="69" t="str">
        <f t="shared" si="74"/>
        <v>count=0</v>
      </c>
      <c r="CG133" s="76" t="str">
        <f t="shared" si="74"/>
        <v>count=3</v>
      </c>
      <c r="CH133" s="75" t="s">
        <v>129</v>
      </c>
      <c r="CI133" s="27" t="s">
        <v>1</v>
      </c>
    </row>
    <row r="134" spans="1:87">
      <c r="A134" s="36" t="s">
        <v>1494</v>
      </c>
      <c r="B134" s="52" t="s">
        <v>550</v>
      </c>
      <c r="C134" s="38" t="s">
        <v>1495</v>
      </c>
      <c r="D134" s="39" t="s">
        <v>127</v>
      </c>
      <c r="E134" s="732" t="s">
        <v>1457</v>
      </c>
      <c r="F134" s="37" t="s">
        <v>1458</v>
      </c>
      <c r="G134" s="37" t="s">
        <v>1459</v>
      </c>
      <c r="H134" s="123" t="s">
        <v>129</v>
      </c>
      <c r="I134" s="52" t="s">
        <v>1460</v>
      </c>
      <c r="J134" s="66" t="s">
        <v>1496</v>
      </c>
      <c r="K134" s="90" t="s">
        <v>1497</v>
      </c>
      <c r="L134" s="88" t="s">
        <v>440</v>
      </c>
      <c r="M134" s="82" t="s">
        <v>136</v>
      </c>
      <c r="N134" s="78" t="s">
        <v>1498</v>
      </c>
      <c r="O134" s="46" t="s">
        <v>136</v>
      </c>
      <c r="P134" s="46" t="s">
        <v>136</v>
      </c>
      <c r="Q134" s="37" t="s">
        <v>340</v>
      </c>
      <c r="R134" s="52" t="s">
        <v>442</v>
      </c>
      <c r="S134" s="49" t="s">
        <v>1499</v>
      </c>
      <c r="T134" s="46" t="s">
        <v>136</v>
      </c>
      <c r="U134" s="46" t="s">
        <v>136</v>
      </c>
      <c r="V134" s="49" t="s">
        <v>1500</v>
      </c>
      <c r="W134" s="49" t="s">
        <v>1501</v>
      </c>
      <c r="X134" s="52" t="s">
        <v>1502</v>
      </c>
      <c r="Y134" s="46" t="s">
        <v>136</v>
      </c>
      <c r="Z134" s="52" t="s">
        <v>1503</v>
      </c>
      <c r="AA134" s="37" t="s">
        <v>440</v>
      </c>
      <c r="AB134" s="46" t="s">
        <v>136</v>
      </c>
      <c r="AC134" s="49" t="s">
        <v>136</v>
      </c>
      <c r="AD134" s="49" t="s">
        <v>147</v>
      </c>
      <c r="AE134" s="49" t="s">
        <v>189</v>
      </c>
      <c r="AF134" s="49" t="s">
        <v>210</v>
      </c>
      <c r="AG134" s="49" t="s">
        <v>211</v>
      </c>
      <c r="AH134" s="46" t="s">
        <v>136</v>
      </c>
      <c r="AI134" s="46" t="s">
        <v>136</v>
      </c>
      <c r="AJ134" s="49" t="s">
        <v>151</v>
      </c>
      <c r="AK134" s="46" t="s">
        <v>136</v>
      </c>
      <c r="AL134" s="46" t="s">
        <v>136</v>
      </c>
      <c r="AM134" s="46" t="s">
        <v>136</v>
      </c>
      <c r="AN134" s="46" t="s">
        <v>136</v>
      </c>
      <c r="AO134" s="46" t="s">
        <v>136</v>
      </c>
      <c r="AP134" s="46" t="s">
        <v>136</v>
      </c>
      <c r="AQ134" s="49" t="s">
        <v>1504</v>
      </c>
      <c r="AR134" s="49" t="s">
        <v>136</v>
      </c>
      <c r="AS134" s="49" t="s">
        <v>136</v>
      </c>
      <c r="AT134" s="49" t="s">
        <v>136</v>
      </c>
      <c r="AU134" s="49" t="s">
        <v>136</v>
      </c>
      <c r="AV134" s="49" t="s">
        <v>136</v>
      </c>
      <c r="AW134" s="49" t="s">
        <v>136</v>
      </c>
      <c r="AX134" s="49" t="s">
        <v>136</v>
      </c>
      <c r="AY134" s="49" t="s">
        <v>136</v>
      </c>
      <c r="AZ134" s="49" t="s">
        <v>136</v>
      </c>
      <c r="BA134" s="49" t="s">
        <v>136</v>
      </c>
      <c r="BB134" s="49" t="s">
        <v>1072</v>
      </c>
      <c r="BC134" s="46" t="s">
        <v>136</v>
      </c>
      <c r="BD134" s="49" t="s">
        <v>1505</v>
      </c>
      <c r="BE134" s="49" t="s">
        <v>136</v>
      </c>
      <c r="BF134" s="49" t="s">
        <v>136</v>
      </c>
      <c r="BG134" s="49" t="s">
        <v>136</v>
      </c>
      <c r="BH134" s="49" t="s">
        <v>1506</v>
      </c>
      <c r="BI134" s="49" t="s">
        <v>161</v>
      </c>
      <c r="BJ134" s="49" t="s">
        <v>214</v>
      </c>
      <c r="BK134" s="52" t="s">
        <v>163</v>
      </c>
      <c r="BL134" s="49" t="s">
        <v>1507</v>
      </c>
      <c r="BM134" s="49" t="s">
        <v>1508</v>
      </c>
      <c r="BN134" s="49" t="s">
        <v>136</v>
      </c>
      <c r="BO134" s="49" t="s">
        <v>136</v>
      </c>
      <c r="BP134" s="49" t="s">
        <v>1497</v>
      </c>
      <c r="BQ134" s="49" t="s">
        <v>168</v>
      </c>
      <c r="BR134" s="49" t="s">
        <v>136</v>
      </c>
      <c r="BS134" s="49" t="s">
        <v>136</v>
      </c>
      <c r="BT134" s="49" t="s">
        <v>136</v>
      </c>
      <c r="BU134" s="49" t="s">
        <v>1509</v>
      </c>
      <c r="BV134" s="49" t="s">
        <v>1510</v>
      </c>
      <c r="BW134" s="49"/>
      <c r="BX134" s="49" t="s">
        <v>136</v>
      </c>
      <c r="BY134" s="49" t="s">
        <v>136</v>
      </c>
      <c r="BZ134" s="49" t="s">
        <v>136</v>
      </c>
      <c r="CA134" s="49" t="s">
        <v>136</v>
      </c>
      <c r="CB134" s="49" t="s">
        <v>1511</v>
      </c>
      <c r="CC134" s="49" t="s">
        <v>136</v>
      </c>
      <c r="CD134" s="49" t="s">
        <v>136</v>
      </c>
      <c r="CE134" s="49" t="s">
        <v>136</v>
      </c>
      <c r="CF134" s="49" t="s">
        <v>136</v>
      </c>
      <c r="CG134" s="60" t="s">
        <v>534</v>
      </c>
      <c r="CH134" s="62" t="str">
        <f>_xlfn.CONCAT("count=",COUNTIFS(M134:CG134,"&lt;&gt;no_info",M134:CG134,"&lt;&gt;NA",M134:CG134,"&lt;&gt;count*",M134:CG134,"&lt;&gt;ADD",M134:CG134,"&lt;&gt;blank_data",M134:CG134,"&lt;&gt;not_yet",M134:CG134,"&lt;&gt;not_informed"))</f>
        <v>count=30</v>
      </c>
      <c r="CI134" s="27" t="s">
        <v>1</v>
      </c>
    </row>
    <row r="135" spans="1:87">
      <c r="A135" s="68" t="s">
        <v>1494</v>
      </c>
      <c r="B135" s="71" t="s">
        <v>129</v>
      </c>
      <c r="C135" s="50" t="s">
        <v>1495</v>
      </c>
      <c r="D135" s="64" t="s">
        <v>127</v>
      </c>
      <c r="E135" s="734" t="s">
        <v>1457</v>
      </c>
      <c r="F135" s="52" t="s">
        <v>1458</v>
      </c>
      <c r="G135" s="52" t="s">
        <v>1459</v>
      </c>
      <c r="H135" s="52" t="s">
        <v>129</v>
      </c>
      <c r="I135" s="52" t="s">
        <v>1460</v>
      </c>
      <c r="J135" s="66" t="s">
        <v>1496</v>
      </c>
      <c r="K135" s="90" t="s">
        <v>1497</v>
      </c>
      <c r="L135" s="74" t="str">
        <f t="shared" ref="L135:AQ135" si="75">_xlfn.CONCAT("count=",COUNTIFS(L134,"&lt;&gt;no_info",L134,"&lt;&gt;NA",L134,"&lt;&gt;count*",L134,"&lt;&gt;ADD",L134,"&lt;&gt;blank_data",L134,"&lt;&gt;not_yet",L134,"&lt;&gt;not_informed"))</f>
        <v>count=1</v>
      </c>
      <c r="M135" s="74" t="str">
        <f t="shared" si="75"/>
        <v>count=0</v>
      </c>
      <c r="N135" s="75" t="str">
        <f t="shared" si="75"/>
        <v>count=1</v>
      </c>
      <c r="O135" s="69" t="str">
        <f t="shared" si="75"/>
        <v>count=0</v>
      </c>
      <c r="P135" s="69" t="str">
        <f t="shared" si="75"/>
        <v>count=0</v>
      </c>
      <c r="Q135" s="69" t="str">
        <f t="shared" si="75"/>
        <v>count=1</v>
      </c>
      <c r="R135" s="69" t="str">
        <f t="shared" si="75"/>
        <v>count=1</v>
      </c>
      <c r="S135" s="69" t="str">
        <f t="shared" si="75"/>
        <v>count=1</v>
      </c>
      <c r="T135" s="69" t="str">
        <f t="shared" si="75"/>
        <v>count=0</v>
      </c>
      <c r="U135" s="69" t="str">
        <f t="shared" si="75"/>
        <v>count=0</v>
      </c>
      <c r="V135" s="69" t="str">
        <f t="shared" si="75"/>
        <v>count=1</v>
      </c>
      <c r="W135" s="69" t="str">
        <f t="shared" si="75"/>
        <v>count=1</v>
      </c>
      <c r="X135" s="69" t="str">
        <f t="shared" si="75"/>
        <v>count=1</v>
      </c>
      <c r="Y135" s="69" t="str">
        <f t="shared" si="75"/>
        <v>count=0</v>
      </c>
      <c r="Z135" s="69" t="str">
        <f t="shared" si="75"/>
        <v>count=1</v>
      </c>
      <c r="AA135" s="69" t="str">
        <f t="shared" si="75"/>
        <v>count=1</v>
      </c>
      <c r="AB135" s="69" t="str">
        <f t="shared" si="75"/>
        <v>count=0</v>
      </c>
      <c r="AC135" s="69" t="str">
        <f t="shared" si="75"/>
        <v>count=0</v>
      </c>
      <c r="AD135" s="69" t="str">
        <f t="shared" si="75"/>
        <v>count=1</v>
      </c>
      <c r="AE135" s="69" t="str">
        <f t="shared" si="75"/>
        <v>count=1</v>
      </c>
      <c r="AF135" s="69" t="str">
        <f t="shared" si="75"/>
        <v>count=1</v>
      </c>
      <c r="AG135" s="69" t="str">
        <f t="shared" si="75"/>
        <v>count=1</v>
      </c>
      <c r="AH135" s="69" t="str">
        <f t="shared" si="75"/>
        <v>count=0</v>
      </c>
      <c r="AI135" s="69" t="str">
        <f t="shared" si="75"/>
        <v>count=0</v>
      </c>
      <c r="AJ135" s="69" t="str">
        <f t="shared" si="75"/>
        <v>count=1</v>
      </c>
      <c r="AK135" s="69" t="str">
        <f t="shared" si="75"/>
        <v>count=0</v>
      </c>
      <c r="AL135" s="69" t="str">
        <f t="shared" si="75"/>
        <v>count=0</v>
      </c>
      <c r="AM135" s="69" t="str">
        <f t="shared" si="75"/>
        <v>count=0</v>
      </c>
      <c r="AN135" s="69" t="str">
        <f t="shared" si="75"/>
        <v>count=0</v>
      </c>
      <c r="AO135" s="69" t="str">
        <f t="shared" si="75"/>
        <v>count=0</v>
      </c>
      <c r="AP135" s="69" t="str">
        <f t="shared" si="75"/>
        <v>count=0</v>
      </c>
      <c r="AQ135" s="69" t="str">
        <f t="shared" si="75"/>
        <v>count=1</v>
      </c>
      <c r="AR135" s="69" t="str">
        <f t="shared" ref="AR135:BW135" si="76">_xlfn.CONCAT("count=",COUNTIFS(AR134,"&lt;&gt;no_info",AR134,"&lt;&gt;NA",AR134,"&lt;&gt;count*",AR134,"&lt;&gt;ADD",AR134,"&lt;&gt;blank_data",AR134,"&lt;&gt;not_yet",AR134,"&lt;&gt;not_informed"))</f>
        <v>count=0</v>
      </c>
      <c r="AS135" s="69" t="str">
        <f t="shared" si="76"/>
        <v>count=0</v>
      </c>
      <c r="AT135" s="69" t="str">
        <f t="shared" si="76"/>
        <v>count=0</v>
      </c>
      <c r="AU135" s="69" t="str">
        <f t="shared" si="76"/>
        <v>count=0</v>
      </c>
      <c r="AV135" s="69" t="str">
        <f t="shared" si="76"/>
        <v>count=0</v>
      </c>
      <c r="AW135" s="69" t="str">
        <f t="shared" si="76"/>
        <v>count=0</v>
      </c>
      <c r="AX135" s="69" t="str">
        <f t="shared" si="76"/>
        <v>count=0</v>
      </c>
      <c r="AY135" s="69" t="str">
        <f t="shared" si="76"/>
        <v>count=0</v>
      </c>
      <c r="AZ135" s="69" t="str">
        <f t="shared" si="76"/>
        <v>count=0</v>
      </c>
      <c r="BA135" s="69" t="str">
        <f t="shared" si="76"/>
        <v>count=0</v>
      </c>
      <c r="BB135" s="69" t="str">
        <f t="shared" si="76"/>
        <v>count=1</v>
      </c>
      <c r="BC135" s="69" t="str">
        <f t="shared" si="76"/>
        <v>count=0</v>
      </c>
      <c r="BD135" s="69" t="str">
        <f t="shared" si="76"/>
        <v>count=1</v>
      </c>
      <c r="BE135" s="69" t="str">
        <f t="shared" si="76"/>
        <v>count=0</v>
      </c>
      <c r="BF135" s="69" t="str">
        <f t="shared" si="76"/>
        <v>count=0</v>
      </c>
      <c r="BG135" s="69" t="str">
        <f t="shared" si="76"/>
        <v>count=0</v>
      </c>
      <c r="BH135" s="69" t="str">
        <f t="shared" si="76"/>
        <v>count=1</v>
      </c>
      <c r="BI135" s="69" t="str">
        <f t="shared" si="76"/>
        <v>count=1</v>
      </c>
      <c r="BJ135" s="69" t="str">
        <f t="shared" si="76"/>
        <v>count=1</v>
      </c>
      <c r="BK135" s="69" t="str">
        <f t="shared" si="76"/>
        <v>count=1</v>
      </c>
      <c r="BL135" s="69" t="str">
        <f t="shared" si="76"/>
        <v>count=1</v>
      </c>
      <c r="BM135" s="69" t="str">
        <f t="shared" si="76"/>
        <v>count=1</v>
      </c>
      <c r="BN135" s="69" t="str">
        <f t="shared" si="76"/>
        <v>count=0</v>
      </c>
      <c r="BO135" s="69" t="str">
        <f t="shared" si="76"/>
        <v>count=0</v>
      </c>
      <c r="BP135" s="69" t="str">
        <f t="shared" si="76"/>
        <v>count=1</v>
      </c>
      <c r="BQ135" s="69" t="str">
        <f t="shared" si="76"/>
        <v>count=1</v>
      </c>
      <c r="BR135" s="69" t="str">
        <f t="shared" si="76"/>
        <v>count=0</v>
      </c>
      <c r="BS135" s="69" t="str">
        <f t="shared" si="76"/>
        <v>count=0</v>
      </c>
      <c r="BT135" s="69" t="str">
        <f t="shared" si="76"/>
        <v>count=0</v>
      </c>
      <c r="BU135" s="69" t="str">
        <f t="shared" si="76"/>
        <v>count=1</v>
      </c>
      <c r="BV135" s="69" t="str">
        <f t="shared" si="76"/>
        <v>count=1</v>
      </c>
      <c r="BW135" s="69" t="str">
        <f t="shared" si="76"/>
        <v>count=1</v>
      </c>
      <c r="BX135" s="69" t="str">
        <f t="shared" ref="BX135:DC135" si="77">_xlfn.CONCAT("count=",COUNTIFS(BX134,"&lt;&gt;no_info",BX134,"&lt;&gt;NA",BX134,"&lt;&gt;count*",BX134,"&lt;&gt;ADD",BX134,"&lt;&gt;blank_data",BX134,"&lt;&gt;not_yet",BX134,"&lt;&gt;not_informed"))</f>
        <v>count=0</v>
      </c>
      <c r="BY135" s="69" t="str">
        <f t="shared" si="77"/>
        <v>count=0</v>
      </c>
      <c r="BZ135" s="69" t="str">
        <f t="shared" si="77"/>
        <v>count=0</v>
      </c>
      <c r="CA135" s="69" t="str">
        <f t="shared" si="77"/>
        <v>count=0</v>
      </c>
      <c r="CB135" s="69" t="str">
        <f t="shared" si="77"/>
        <v>count=1</v>
      </c>
      <c r="CC135" s="69" t="str">
        <f t="shared" si="77"/>
        <v>count=0</v>
      </c>
      <c r="CD135" s="69" t="str">
        <f t="shared" si="77"/>
        <v>count=0</v>
      </c>
      <c r="CE135" s="69" t="str">
        <f t="shared" si="77"/>
        <v>count=0</v>
      </c>
      <c r="CF135" s="69" t="str">
        <f t="shared" si="77"/>
        <v>count=0</v>
      </c>
      <c r="CG135" s="76" t="str">
        <f t="shared" si="77"/>
        <v>count=1</v>
      </c>
      <c r="CH135" s="75" t="s">
        <v>129</v>
      </c>
      <c r="CI135" s="27" t="s">
        <v>1</v>
      </c>
    </row>
    <row r="136" spans="1:87">
      <c r="A136" s="36" t="s">
        <v>1512</v>
      </c>
      <c r="B136" s="37" t="s">
        <v>550</v>
      </c>
      <c r="C136" s="38" t="s">
        <v>1513</v>
      </c>
      <c r="D136" s="39" t="s">
        <v>127</v>
      </c>
      <c r="E136" s="732" t="s">
        <v>1457</v>
      </c>
      <c r="F136" s="37" t="s">
        <v>1514</v>
      </c>
      <c r="G136" s="37" t="s">
        <v>1515</v>
      </c>
      <c r="H136" s="37" t="s">
        <v>1516</v>
      </c>
      <c r="I136" s="37" t="s">
        <v>1517</v>
      </c>
      <c r="J136" s="41" t="s">
        <v>1518</v>
      </c>
      <c r="K136" s="87" t="s">
        <v>1519</v>
      </c>
      <c r="L136" s="45" t="s">
        <v>1520</v>
      </c>
      <c r="M136" s="117" t="s">
        <v>1521</v>
      </c>
      <c r="N136" s="83" t="s">
        <v>1522</v>
      </c>
      <c r="O136" s="49" t="s">
        <v>136</v>
      </c>
      <c r="P136" s="49" t="s">
        <v>136</v>
      </c>
      <c r="Q136" s="52" t="s">
        <v>340</v>
      </c>
      <c r="R136" s="52" t="s">
        <v>1120</v>
      </c>
      <c r="S136" s="49" t="s">
        <v>1523</v>
      </c>
      <c r="T136" s="49" t="s">
        <v>136</v>
      </c>
      <c r="U136" s="49" t="s">
        <v>136</v>
      </c>
      <c r="V136" s="49" t="s">
        <v>1524</v>
      </c>
      <c r="W136" s="53" t="s">
        <v>1525</v>
      </c>
      <c r="X136" s="53" t="s">
        <v>142</v>
      </c>
      <c r="Y136" s="53" t="s">
        <v>297</v>
      </c>
      <c r="Z136" s="53" t="s">
        <v>1526</v>
      </c>
      <c r="AA136" s="52" t="s">
        <v>1527</v>
      </c>
      <c r="AB136" s="49" t="s">
        <v>136</v>
      </c>
      <c r="AC136" s="52" t="s">
        <v>1528</v>
      </c>
      <c r="AD136" s="49" t="s">
        <v>147</v>
      </c>
      <c r="AE136" s="49" t="s">
        <v>189</v>
      </c>
      <c r="AF136" s="49" t="s">
        <v>242</v>
      </c>
      <c r="AG136" s="49" t="s">
        <v>150</v>
      </c>
      <c r="AH136" s="49" t="s">
        <v>136</v>
      </c>
      <c r="AI136" s="49" t="s">
        <v>136</v>
      </c>
      <c r="AJ136" s="49" t="s">
        <v>151</v>
      </c>
      <c r="AK136" s="49" t="s">
        <v>136</v>
      </c>
      <c r="AL136" s="49" t="s">
        <v>136</v>
      </c>
      <c r="AM136" s="49" t="s">
        <v>136</v>
      </c>
      <c r="AN136" s="49" t="s">
        <v>136</v>
      </c>
      <c r="AO136" s="49" t="s">
        <v>136</v>
      </c>
      <c r="AP136" s="49" t="s">
        <v>136</v>
      </c>
      <c r="AQ136" s="49" t="s">
        <v>1529</v>
      </c>
      <c r="AR136" s="49" t="s">
        <v>296</v>
      </c>
      <c r="AS136" s="49" t="s">
        <v>296</v>
      </c>
      <c r="AT136" s="49" t="s">
        <v>1528</v>
      </c>
      <c r="AU136" s="49" t="s">
        <v>136</v>
      </c>
      <c r="AV136" s="49" t="s">
        <v>136</v>
      </c>
      <c r="AW136" s="49" t="s">
        <v>136</v>
      </c>
      <c r="AX136" s="49" t="s">
        <v>136</v>
      </c>
      <c r="AY136" s="49" t="s">
        <v>136</v>
      </c>
      <c r="AZ136" s="49" t="s">
        <v>136</v>
      </c>
      <c r="BA136" s="49" t="s">
        <v>136</v>
      </c>
      <c r="BB136" s="49" t="s">
        <v>450</v>
      </c>
      <c r="BC136" s="49" t="s">
        <v>136</v>
      </c>
      <c r="BD136" s="49" t="s">
        <v>1530</v>
      </c>
      <c r="BE136" s="49" t="s">
        <v>1528</v>
      </c>
      <c r="BF136" s="49" t="s">
        <v>136</v>
      </c>
      <c r="BG136" s="49" t="s">
        <v>1528</v>
      </c>
      <c r="BH136" s="49" t="s">
        <v>1531</v>
      </c>
      <c r="BI136" s="49" t="s">
        <v>161</v>
      </c>
      <c r="BJ136" s="49" t="s">
        <v>214</v>
      </c>
      <c r="BK136" s="52" t="s">
        <v>163</v>
      </c>
      <c r="BL136" s="49" t="s">
        <v>1532</v>
      </c>
      <c r="BM136" s="49" t="s">
        <v>1533</v>
      </c>
      <c r="BN136" s="49" t="s">
        <v>136</v>
      </c>
      <c r="BO136" s="49" t="s">
        <v>136</v>
      </c>
      <c r="BP136" s="49" t="s">
        <v>1519</v>
      </c>
      <c r="BQ136" s="49" t="s">
        <v>168</v>
      </c>
      <c r="BR136" s="49" t="s">
        <v>136</v>
      </c>
      <c r="BS136" s="49" t="s">
        <v>136</v>
      </c>
      <c r="BT136" s="49" t="s">
        <v>136</v>
      </c>
      <c r="BU136" s="49" t="s">
        <v>1534</v>
      </c>
      <c r="BV136" s="49" t="s">
        <v>1535</v>
      </c>
      <c r="BW136" s="49" t="s">
        <v>1536</v>
      </c>
      <c r="BX136" s="49" t="s">
        <v>136</v>
      </c>
      <c r="BY136" s="49" t="s">
        <v>136</v>
      </c>
      <c r="BZ136" s="49" t="s">
        <v>136</v>
      </c>
      <c r="CA136" s="49" t="s">
        <v>136</v>
      </c>
      <c r="CB136" s="49" t="s">
        <v>1537</v>
      </c>
      <c r="CC136" s="49" t="s">
        <v>136</v>
      </c>
      <c r="CD136" s="49" t="s">
        <v>136</v>
      </c>
      <c r="CE136" s="49" t="s">
        <v>136</v>
      </c>
      <c r="CF136" s="49" t="s">
        <v>136</v>
      </c>
      <c r="CG136" s="47" t="s">
        <v>1538</v>
      </c>
      <c r="CH136" s="62" t="str">
        <f>_xlfn.CONCAT("count=",COUNTIFS(M136:CG136,"&lt;&gt;no_info",M136:CG136,"&lt;&gt;NA",M136:CG136,"&lt;&gt;count*",M136:CG136,"&lt;&gt;ADD",M136:CG136,"&lt;&gt;blank_data",M136:CG136,"&lt;&gt;not_yet",M136:CG136,"&lt;&gt;not_informed"))</f>
        <v>count=38</v>
      </c>
      <c r="CI136" s="27" t="s">
        <v>1</v>
      </c>
    </row>
    <row r="137" spans="1:87">
      <c r="A137" s="68" t="s">
        <v>1512</v>
      </c>
      <c r="B137" s="71" t="s">
        <v>129</v>
      </c>
      <c r="C137" s="92" t="s">
        <v>1513</v>
      </c>
      <c r="D137" s="79" t="s">
        <v>127</v>
      </c>
      <c r="E137" s="736" t="s">
        <v>1457</v>
      </c>
      <c r="F137" s="71" t="s">
        <v>1514</v>
      </c>
      <c r="G137" s="71" t="s">
        <v>1539</v>
      </c>
      <c r="H137" s="71" t="s">
        <v>1516</v>
      </c>
      <c r="I137" s="71" t="s">
        <v>1517</v>
      </c>
      <c r="J137" s="81" t="s">
        <v>1518</v>
      </c>
      <c r="K137" s="94" t="s">
        <v>1519</v>
      </c>
      <c r="L137" s="74" t="str">
        <f t="shared" ref="L137:AQ137" si="78">_xlfn.CONCAT("count=",COUNTIFS(L136,"&lt;&gt;no_info",L136,"&lt;&gt;NA",L136,"&lt;&gt;count*",L136,"&lt;&gt;ADD",L136,"&lt;&gt;blank_data",L136,"&lt;&gt;not_yet",L136,"&lt;&gt;not_informed"))</f>
        <v>count=1</v>
      </c>
      <c r="M137" s="74" t="str">
        <f t="shared" si="78"/>
        <v>count=1</v>
      </c>
      <c r="N137" s="75" t="str">
        <f t="shared" si="78"/>
        <v>count=1</v>
      </c>
      <c r="O137" s="69" t="str">
        <f t="shared" si="78"/>
        <v>count=0</v>
      </c>
      <c r="P137" s="69" t="str">
        <f t="shared" si="78"/>
        <v>count=0</v>
      </c>
      <c r="Q137" s="69" t="str">
        <f t="shared" si="78"/>
        <v>count=1</v>
      </c>
      <c r="R137" s="69" t="str">
        <f t="shared" si="78"/>
        <v>count=1</v>
      </c>
      <c r="S137" s="69" t="str">
        <f t="shared" si="78"/>
        <v>count=1</v>
      </c>
      <c r="T137" s="69" t="str">
        <f t="shared" si="78"/>
        <v>count=0</v>
      </c>
      <c r="U137" s="69" t="str">
        <f t="shared" si="78"/>
        <v>count=0</v>
      </c>
      <c r="V137" s="69" t="str">
        <f t="shared" si="78"/>
        <v>count=1</v>
      </c>
      <c r="W137" s="69" t="str">
        <f t="shared" si="78"/>
        <v>count=1</v>
      </c>
      <c r="X137" s="69" t="str">
        <f t="shared" si="78"/>
        <v>count=1</v>
      </c>
      <c r="Y137" s="69" t="str">
        <f t="shared" si="78"/>
        <v>count=1</v>
      </c>
      <c r="Z137" s="69" t="str">
        <f t="shared" si="78"/>
        <v>count=1</v>
      </c>
      <c r="AA137" s="69" t="str">
        <f t="shared" si="78"/>
        <v>count=1</v>
      </c>
      <c r="AB137" s="69" t="str">
        <f t="shared" si="78"/>
        <v>count=0</v>
      </c>
      <c r="AC137" s="69" t="str">
        <f t="shared" si="78"/>
        <v>count=1</v>
      </c>
      <c r="AD137" s="69" t="str">
        <f t="shared" si="78"/>
        <v>count=1</v>
      </c>
      <c r="AE137" s="69" t="str">
        <f t="shared" si="78"/>
        <v>count=1</v>
      </c>
      <c r="AF137" s="69" t="str">
        <f t="shared" si="78"/>
        <v>count=1</v>
      </c>
      <c r="AG137" s="69" t="str">
        <f t="shared" si="78"/>
        <v>count=1</v>
      </c>
      <c r="AH137" s="69" t="str">
        <f t="shared" si="78"/>
        <v>count=0</v>
      </c>
      <c r="AI137" s="69" t="str">
        <f t="shared" si="78"/>
        <v>count=0</v>
      </c>
      <c r="AJ137" s="69" t="str">
        <f t="shared" si="78"/>
        <v>count=1</v>
      </c>
      <c r="AK137" s="69" t="str">
        <f t="shared" si="78"/>
        <v>count=0</v>
      </c>
      <c r="AL137" s="69" t="str">
        <f t="shared" si="78"/>
        <v>count=0</v>
      </c>
      <c r="AM137" s="69" t="str">
        <f t="shared" si="78"/>
        <v>count=0</v>
      </c>
      <c r="AN137" s="69" t="str">
        <f t="shared" si="78"/>
        <v>count=0</v>
      </c>
      <c r="AO137" s="69" t="str">
        <f t="shared" si="78"/>
        <v>count=0</v>
      </c>
      <c r="AP137" s="69" t="str">
        <f t="shared" si="78"/>
        <v>count=0</v>
      </c>
      <c r="AQ137" s="69" t="str">
        <f t="shared" si="78"/>
        <v>count=1</v>
      </c>
      <c r="AR137" s="69" t="str">
        <f t="shared" ref="AR137:BW137" si="79">_xlfn.CONCAT("count=",COUNTIFS(AR136,"&lt;&gt;no_info",AR136,"&lt;&gt;NA",AR136,"&lt;&gt;count*",AR136,"&lt;&gt;ADD",AR136,"&lt;&gt;blank_data",AR136,"&lt;&gt;not_yet",AR136,"&lt;&gt;not_informed"))</f>
        <v>count=1</v>
      </c>
      <c r="AS137" s="69" t="str">
        <f t="shared" si="79"/>
        <v>count=1</v>
      </c>
      <c r="AT137" s="69" t="str">
        <f t="shared" si="79"/>
        <v>count=1</v>
      </c>
      <c r="AU137" s="69" t="str">
        <f t="shared" si="79"/>
        <v>count=0</v>
      </c>
      <c r="AV137" s="69" t="str">
        <f t="shared" si="79"/>
        <v>count=0</v>
      </c>
      <c r="AW137" s="69" t="str">
        <f t="shared" si="79"/>
        <v>count=0</v>
      </c>
      <c r="AX137" s="69" t="str">
        <f t="shared" si="79"/>
        <v>count=0</v>
      </c>
      <c r="AY137" s="69" t="str">
        <f t="shared" si="79"/>
        <v>count=0</v>
      </c>
      <c r="AZ137" s="69" t="str">
        <f t="shared" si="79"/>
        <v>count=0</v>
      </c>
      <c r="BA137" s="69" t="str">
        <f t="shared" si="79"/>
        <v>count=0</v>
      </c>
      <c r="BB137" s="69" t="str">
        <f t="shared" si="79"/>
        <v>count=1</v>
      </c>
      <c r="BC137" s="69" t="str">
        <f t="shared" si="79"/>
        <v>count=0</v>
      </c>
      <c r="BD137" s="69" t="str">
        <f t="shared" si="79"/>
        <v>count=1</v>
      </c>
      <c r="BE137" s="69" t="str">
        <f t="shared" si="79"/>
        <v>count=1</v>
      </c>
      <c r="BF137" s="69" t="str">
        <f t="shared" si="79"/>
        <v>count=0</v>
      </c>
      <c r="BG137" s="69" t="str">
        <f t="shared" si="79"/>
        <v>count=1</v>
      </c>
      <c r="BH137" s="69" t="str">
        <f t="shared" si="79"/>
        <v>count=1</v>
      </c>
      <c r="BI137" s="69" t="str">
        <f t="shared" si="79"/>
        <v>count=1</v>
      </c>
      <c r="BJ137" s="69" t="str">
        <f t="shared" si="79"/>
        <v>count=1</v>
      </c>
      <c r="BK137" s="69" t="str">
        <f t="shared" si="79"/>
        <v>count=1</v>
      </c>
      <c r="BL137" s="69" t="str">
        <f t="shared" si="79"/>
        <v>count=1</v>
      </c>
      <c r="BM137" s="69" t="str">
        <f t="shared" si="79"/>
        <v>count=1</v>
      </c>
      <c r="BN137" s="69" t="str">
        <f t="shared" si="79"/>
        <v>count=0</v>
      </c>
      <c r="BO137" s="69" t="str">
        <f t="shared" si="79"/>
        <v>count=0</v>
      </c>
      <c r="BP137" s="69" t="str">
        <f t="shared" si="79"/>
        <v>count=1</v>
      </c>
      <c r="BQ137" s="69" t="str">
        <f t="shared" si="79"/>
        <v>count=1</v>
      </c>
      <c r="BR137" s="69" t="str">
        <f t="shared" si="79"/>
        <v>count=0</v>
      </c>
      <c r="BS137" s="69" t="str">
        <f t="shared" si="79"/>
        <v>count=0</v>
      </c>
      <c r="BT137" s="69" t="str">
        <f t="shared" si="79"/>
        <v>count=0</v>
      </c>
      <c r="BU137" s="69" t="str">
        <f t="shared" si="79"/>
        <v>count=1</v>
      </c>
      <c r="BV137" s="69" t="str">
        <f t="shared" si="79"/>
        <v>count=1</v>
      </c>
      <c r="BW137" s="69" t="str">
        <f t="shared" si="79"/>
        <v>count=1</v>
      </c>
      <c r="BX137" s="69" t="str">
        <f t="shared" ref="BX137:DC137" si="80">_xlfn.CONCAT("count=",COUNTIFS(BX136,"&lt;&gt;no_info",BX136,"&lt;&gt;NA",BX136,"&lt;&gt;count*",BX136,"&lt;&gt;ADD",BX136,"&lt;&gt;blank_data",BX136,"&lt;&gt;not_yet",BX136,"&lt;&gt;not_informed"))</f>
        <v>count=0</v>
      </c>
      <c r="BY137" s="69" t="str">
        <f t="shared" si="80"/>
        <v>count=0</v>
      </c>
      <c r="BZ137" s="69" t="str">
        <f t="shared" si="80"/>
        <v>count=0</v>
      </c>
      <c r="CA137" s="69" t="str">
        <f t="shared" si="80"/>
        <v>count=0</v>
      </c>
      <c r="CB137" s="69" t="str">
        <f t="shared" si="80"/>
        <v>count=1</v>
      </c>
      <c r="CC137" s="69" t="str">
        <f t="shared" si="80"/>
        <v>count=0</v>
      </c>
      <c r="CD137" s="69" t="str">
        <f t="shared" si="80"/>
        <v>count=0</v>
      </c>
      <c r="CE137" s="69" t="str">
        <f t="shared" si="80"/>
        <v>count=0</v>
      </c>
      <c r="CF137" s="69" t="str">
        <f t="shared" si="80"/>
        <v>count=0</v>
      </c>
      <c r="CG137" s="76" t="str">
        <f t="shared" si="80"/>
        <v>count=1</v>
      </c>
      <c r="CH137" s="75" t="s">
        <v>129</v>
      </c>
      <c r="CI137" s="27" t="s">
        <v>1</v>
      </c>
    </row>
    <row r="138" spans="1:87">
      <c r="A138" s="36" t="s">
        <v>1540</v>
      </c>
      <c r="B138" s="37" t="s">
        <v>1541</v>
      </c>
      <c r="C138" s="50" t="s">
        <v>1542</v>
      </c>
      <c r="D138" s="39" t="s">
        <v>127</v>
      </c>
      <c r="E138" s="732" t="s">
        <v>1457</v>
      </c>
      <c r="F138" s="37" t="s">
        <v>1514</v>
      </c>
      <c r="G138" s="37" t="s">
        <v>1539</v>
      </c>
      <c r="H138" s="37" t="s">
        <v>1516</v>
      </c>
      <c r="I138" s="37" t="s">
        <v>1517</v>
      </c>
      <c r="J138" s="41" t="s">
        <v>1518</v>
      </c>
      <c r="K138" s="87" t="s">
        <v>1543</v>
      </c>
      <c r="L138" s="45" t="s">
        <v>1544</v>
      </c>
      <c r="M138" s="117" t="s">
        <v>134</v>
      </c>
      <c r="N138" s="36" t="s">
        <v>136</v>
      </c>
      <c r="O138" s="46" t="s">
        <v>136</v>
      </c>
      <c r="P138" s="46" t="s">
        <v>136</v>
      </c>
      <c r="Q138" s="46" t="s">
        <v>136</v>
      </c>
      <c r="R138" s="46" t="s">
        <v>136</v>
      </c>
      <c r="S138" s="46" t="s">
        <v>136</v>
      </c>
      <c r="T138" s="46" t="s">
        <v>136</v>
      </c>
      <c r="U138" s="46" t="s">
        <v>136</v>
      </c>
      <c r="V138" s="46" t="s">
        <v>136</v>
      </c>
      <c r="W138" s="46" t="s">
        <v>136</v>
      </c>
      <c r="X138" s="46" t="s">
        <v>136</v>
      </c>
      <c r="Y138" s="46" t="s">
        <v>136</v>
      </c>
      <c r="Z138" s="46" t="s">
        <v>136</v>
      </c>
      <c r="AA138" s="46" t="s">
        <v>136</v>
      </c>
      <c r="AB138" s="46" t="s">
        <v>136</v>
      </c>
      <c r="AC138" s="46" t="s">
        <v>136</v>
      </c>
      <c r="AD138" s="46" t="s">
        <v>136</v>
      </c>
      <c r="AE138" s="46" t="s">
        <v>136</v>
      </c>
      <c r="AF138" s="46" t="s">
        <v>136</v>
      </c>
      <c r="AG138" s="46" t="s">
        <v>136</v>
      </c>
      <c r="AH138" s="46" t="s">
        <v>136</v>
      </c>
      <c r="AI138" s="46" t="s">
        <v>136</v>
      </c>
      <c r="AJ138" s="46" t="s">
        <v>136</v>
      </c>
      <c r="AK138" s="46" t="s">
        <v>136</v>
      </c>
      <c r="AL138" s="46" t="s">
        <v>136</v>
      </c>
      <c r="AM138" s="46" t="s">
        <v>136</v>
      </c>
      <c r="AN138" s="46" t="s">
        <v>136</v>
      </c>
      <c r="AO138" s="46" t="s">
        <v>136</v>
      </c>
      <c r="AP138" s="46" t="s">
        <v>136</v>
      </c>
      <c r="AQ138" s="46" t="s">
        <v>136</v>
      </c>
      <c r="AR138" s="46" t="s">
        <v>136</v>
      </c>
      <c r="AS138" s="46" t="s">
        <v>136</v>
      </c>
      <c r="AT138" s="46" t="s">
        <v>136</v>
      </c>
      <c r="AU138" s="46" t="s">
        <v>136</v>
      </c>
      <c r="AV138" s="46" t="s">
        <v>136</v>
      </c>
      <c r="AW138" s="46" t="s">
        <v>136</v>
      </c>
      <c r="AX138" s="46" t="s">
        <v>136</v>
      </c>
      <c r="AY138" s="46" t="s">
        <v>136</v>
      </c>
      <c r="AZ138" s="46" t="s">
        <v>136</v>
      </c>
      <c r="BA138" s="46" t="s">
        <v>136</v>
      </c>
      <c r="BB138" s="108" t="s">
        <v>156</v>
      </c>
      <c r="BC138" s="46" t="s">
        <v>136</v>
      </c>
      <c r="BD138" s="46" t="s">
        <v>136</v>
      </c>
      <c r="BE138" s="46" t="s">
        <v>136</v>
      </c>
      <c r="BF138" s="46" t="s">
        <v>136</v>
      </c>
      <c r="BG138" s="46" t="s">
        <v>136</v>
      </c>
      <c r="BH138" s="46" t="s">
        <v>136</v>
      </c>
      <c r="BI138" s="108" t="s">
        <v>161</v>
      </c>
      <c r="BJ138" s="46" t="s">
        <v>136</v>
      </c>
      <c r="BK138" s="108" t="s">
        <v>163</v>
      </c>
      <c r="BL138" s="46" t="s">
        <v>136</v>
      </c>
      <c r="BM138" s="46" t="s">
        <v>136</v>
      </c>
      <c r="BN138" s="46" t="s">
        <v>136</v>
      </c>
      <c r="BO138" s="46" t="s">
        <v>136</v>
      </c>
      <c r="BP138" s="108" t="s">
        <v>1543</v>
      </c>
      <c r="BQ138" s="108" t="s">
        <v>168</v>
      </c>
      <c r="BR138" s="46" t="s">
        <v>136</v>
      </c>
      <c r="BS138" s="46" t="s">
        <v>136</v>
      </c>
      <c r="BT138" s="46" t="s">
        <v>136</v>
      </c>
      <c r="BU138" s="46" t="s">
        <v>136</v>
      </c>
      <c r="BV138" s="46" t="s">
        <v>136</v>
      </c>
      <c r="BW138" s="46" t="s">
        <v>136</v>
      </c>
      <c r="BX138" s="46" t="s">
        <v>136</v>
      </c>
      <c r="BY138" s="46" t="s">
        <v>136</v>
      </c>
      <c r="BZ138" s="46" t="s">
        <v>136</v>
      </c>
      <c r="CA138" s="46" t="s">
        <v>136</v>
      </c>
      <c r="CB138" s="46" t="s">
        <v>136</v>
      </c>
      <c r="CC138" s="46" t="s">
        <v>136</v>
      </c>
      <c r="CD138" s="46" t="s">
        <v>136</v>
      </c>
      <c r="CE138" s="46" t="s">
        <v>136</v>
      </c>
      <c r="CF138" s="46" t="s">
        <v>136</v>
      </c>
      <c r="CG138" s="124" t="s">
        <v>534</v>
      </c>
      <c r="CH138" s="62" t="str">
        <f>_xlfn.CONCAT("count=",COUNTIFS(M138:CG138,"&lt;&gt;no_info",M138:CG138,"&lt;&gt;NA",M138:CG138,"&lt;&gt;count*",M138:CG138,"&lt;&gt;ADD",M138:CG138,"&lt;&gt;blank_data",M138:CG138,"&lt;&gt;not_yet",M138:CG138,"&lt;&gt;not_informed"))</f>
        <v>count=7</v>
      </c>
      <c r="CI138" s="27" t="s">
        <v>1</v>
      </c>
    </row>
    <row r="139" spans="1:87">
      <c r="A139" s="48" t="s">
        <v>1540</v>
      </c>
      <c r="B139" s="52" t="s">
        <v>1545</v>
      </c>
      <c r="C139" s="50" t="s">
        <v>1542</v>
      </c>
      <c r="D139" s="64" t="s">
        <v>127</v>
      </c>
      <c r="E139" s="734" t="s">
        <v>1457</v>
      </c>
      <c r="F139" s="52" t="s">
        <v>1514</v>
      </c>
      <c r="G139" s="52" t="s">
        <v>1539</v>
      </c>
      <c r="H139" s="52" t="s">
        <v>1516</v>
      </c>
      <c r="I139" s="52" t="s">
        <v>1517</v>
      </c>
      <c r="J139" s="66" t="s">
        <v>1518</v>
      </c>
      <c r="K139" s="90" t="s">
        <v>1543</v>
      </c>
      <c r="L139" s="58" t="s">
        <v>1544</v>
      </c>
      <c r="M139" s="77" t="s">
        <v>134</v>
      </c>
      <c r="N139" s="48" t="s">
        <v>136</v>
      </c>
      <c r="O139" s="49" t="s">
        <v>136</v>
      </c>
      <c r="P139" s="49" t="s">
        <v>136</v>
      </c>
      <c r="Q139" s="49" t="s">
        <v>136</v>
      </c>
      <c r="R139" s="49" t="s">
        <v>136</v>
      </c>
      <c r="S139" s="49" t="s">
        <v>136</v>
      </c>
      <c r="T139" s="49" t="s">
        <v>136</v>
      </c>
      <c r="U139" s="49" t="s">
        <v>136</v>
      </c>
      <c r="V139" s="49" t="s">
        <v>136</v>
      </c>
      <c r="W139" s="49" t="s">
        <v>136</v>
      </c>
      <c r="X139" s="49" t="s">
        <v>136</v>
      </c>
      <c r="Y139" s="49" t="s">
        <v>136</v>
      </c>
      <c r="Z139" s="49" t="s">
        <v>136</v>
      </c>
      <c r="AA139" s="49" t="s">
        <v>136</v>
      </c>
      <c r="AB139" s="49" t="s">
        <v>136</v>
      </c>
      <c r="AC139" s="49" t="s">
        <v>136</v>
      </c>
      <c r="AD139" s="49" t="s">
        <v>136</v>
      </c>
      <c r="AE139" s="49" t="s">
        <v>136</v>
      </c>
      <c r="AF139" s="49" t="s">
        <v>136</v>
      </c>
      <c r="AG139" s="49" t="s">
        <v>136</v>
      </c>
      <c r="AH139" s="49" t="s">
        <v>136</v>
      </c>
      <c r="AI139" s="49" t="s">
        <v>136</v>
      </c>
      <c r="AJ139" s="49" t="s">
        <v>136</v>
      </c>
      <c r="AK139" s="49" t="s">
        <v>136</v>
      </c>
      <c r="AL139" s="49" t="s">
        <v>136</v>
      </c>
      <c r="AM139" s="49" t="s">
        <v>136</v>
      </c>
      <c r="AN139" s="49" t="s">
        <v>136</v>
      </c>
      <c r="AO139" s="49" t="s">
        <v>136</v>
      </c>
      <c r="AP139" s="49" t="s">
        <v>136</v>
      </c>
      <c r="AQ139" s="49" t="s">
        <v>136</v>
      </c>
      <c r="AR139" s="49" t="s">
        <v>136</v>
      </c>
      <c r="AS139" s="49" t="s">
        <v>136</v>
      </c>
      <c r="AT139" s="49" t="s">
        <v>136</v>
      </c>
      <c r="AU139" s="49" t="s">
        <v>136</v>
      </c>
      <c r="AV139" s="49" t="s">
        <v>136</v>
      </c>
      <c r="AW139" s="49" t="s">
        <v>136</v>
      </c>
      <c r="AX139" s="49" t="s">
        <v>136</v>
      </c>
      <c r="AY139" s="49" t="s">
        <v>136</v>
      </c>
      <c r="AZ139" s="49" t="s">
        <v>136</v>
      </c>
      <c r="BA139" s="49" t="s">
        <v>136</v>
      </c>
      <c r="BB139" s="113" t="s">
        <v>156</v>
      </c>
      <c r="BC139" s="49" t="s">
        <v>136</v>
      </c>
      <c r="BD139" s="49" t="s">
        <v>136</v>
      </c>
      <c r="BE139" s="49" t="s">
        <v>136</v>
      </c>
      <c r="BF139" s="49" t="s">
        <v>136</v>
      </c>
      <c r="BG139" s="49" t="s">
        <v>136</v>
      </c>
      <c r="BH139" s="49" t="s">
        <v>136</v>
      </c>
      <c r="BI139" s="113" t="s">
        <v>161</v>
      </c>
      <c r="BJ139" s="49" t="s">
        <v>136</v>
      </c>
      <c r="BK139" s="113" t="s">
        <v>163</v>
      </c>
      <c r="BL139" s="49" t="s">
        <v>136</v>
      </c>
      <c r="BM139" s="49" t="s">
        <v>136</v>
      </c>
      <c r="BN139" s="49" t="s">
        <v>136</v>
      </c>
      <c r="BO139" s="49" t="s">
        <v>136</v>
      </c>
      <c r="BP139" s="113" t="s">
        <v>1543</v>
      </c>
      <c r="BQ139" s="113" t="s">
        <v>168</v>
      </c>
      <c r="BR139" s="49" t="s">
        <v>136</v>
      </c>
      <c r="BS139" s="49" t="s">
        <v>136</v>
      </c>
      <c r="BT139" s="49" t="s">
        <v>136</v>
      </c>
      <c r="BU139" s="49" t="s">
        <v>136</v>
      </c>
      <c r="BV139" s="49" t="s">
        <v>136</v>
      </c>
      <c r="BW139" s="49" t="s">
        <v>136</v>
      </c>
      <c r="BX139" s="49" t="s">
        <v>136</v>
      </c>
      <c r="BY139" s="49" t="s">
        <v>136</v>
      </c>
      <c r="BZ139" s="49" t="s">
        <v>136</v>
      </c>
      <c r="CA139" s="49" t="s">
        <v>136</v>
      </c>
      <c r="CB139" s="49" t="s">
        <v>136</v>
      </c>
      <c r="CC139" s="49" t="s">
        <v>136</v>
      </c>
      <c r="CD139" s="49" t="s">
        <v>136</v>
      </c>
      <c r="CE139" s="49" t="s">
        <v>136</v>
      </c>
      <c r="CF139" s="49" t="s">
        <v>136</v>
      </c>
      <c r="CG139" s="125" t="s">
        <v>534</v>
      </c>
      <c r="CH139" s="26" t="str">
        <f>_xlfn.CONCAT("count=",COUNTIFS(M139:CG139,"&lt;&gt;no_info",M139:CG139,"&lt;&gt;NA",M139:CG139,"&lt;&gt;count*",M139:CG139,"&lt;&gt;ADD",M139:CG139,"&lt;&gt;blank_data",M139:CG139,"&lt;&gt;not_yet",M139:CG139,"&lt;&gt;not_informed"))</f>
        <v>count=7</v>
      </c>
      <c r="CI139" s="27" t="s">
        <v>1</v>
      </c>
    </row>
    <row r="140" spans="1:87">
      <c r="A140" s="48" t="s">
        <v>1540</v>
      </c>
      <c r="B140" s="52" t="s">
        <v>1546</v>
      </c>
      <c r="C140" s="50" t="s">
        <v>1542</v>
      </c>
      <c r="D140" s="64" t="s">
        <v>127</v>
      </c>
      <c r="E140" s="734" t="s">
        <v>1457</v>
      </c>
      <c r="F140" s="52" t="s">
        <v>1514</v>
      </c>
      <c r="G140" s="52" t="s">
        <v>1539</v>
      </c>
      <c r="H140" s="52" t="s">
        <v>1516</v>
      </c>
      <c r="I140" s="52" t="s">
        <v>1517</v>
      </c>
      <c r="J140" s="66" t="s">
        <v>1518</v>
      </c>
      <c r="K140" s="90" t="s">
        <v>1543</v>
      </c>
      <c r="L140" s="58" t="s">
        <v>1544</v>
      </c>
      <c r="M140" s="77" t="s">
        <v>134</v>
      </c>
      <c r="N140" s="48" t="s">
        <v>136</v>
      </c>
      <c r="O140" s="49" t="s">
        <v>136</v>
      </c>
      <c r="P140" s="49" t="s">
        <v>136</v>
      </c>
      <c r="Q140" s="49" t="s">
        <v>136</v>
      </c>
      <c r="R140" s="49" t="s">
        <v>136</v>
      </c>
      <c r="S140" s="49" t="s">
        <v>136</v>
      </c>
      <c r="T140" s="49" t="s">
        <v>136</v>
      </c>
      <c r="U140" s="49" t="s">
        <v>136</v>
      </c>
      <c r="V140" s="49" t="s">
        <v>136</v>
      </c>
      <c r="W140" s="49" t="s">
        <v>136</v>
      </c>
      <c r="X140" s="49" t="s">
        <v>136</v>
      </c>
      <c r="Y140" s="49" t="s">
        <v>136</v>
      </c>
      <c r="Z140" s="49" t="s">
        <v>136</v>
      </c>
      <c r="AA140" s="49" t="s">
        <v>136</v>
      </c>
      <c r="AB140" s="49" t="s">
        <v>136</v>
      </c>
      <c r="AC140" s="49" t="s">
        <v>136</v>
      </c>
      <c r="AD140" s="49" t="s">
        <v>136</v>
      </c>
      <c r="AE140" s="49" t="s">
        <v>136</v>
      </c>
      <c r="AF140" s="49" t="s">
        <v>136</v>
      </c>
      <c r="AG140" s="49" t="s">
        <v>136</v>
      </c>
      <c r="AH140" s="49" t="s">
        <v>136</v>
      </c>
      <c r="AI140" s="49" t="s">
        <v>136</v>
      </c>
      <c r="AJ140" s="49" t="s">
        <v>136</v>
      </c>
      <c r="AK140" s="49" t="s">
        <v>136</v>
      </c>
      <c r="AL140" s="49" t="s">
        <v>136</v>
      </c>
      <c r="AM140" s="49" t="s">
        <v>136</v>
      </c>
      <c r="AN140" s="49" t="s">
        <v>136</v>
      </c>
      <c r="AO140" s="49" t="s">
        <v>136</v>
      </c>
      <c r="AP140" s="49" t="s">
        <v>136</v>
      </c>
      <c r="AQ140" s="49" t="s">
        <v>136</v>
      </c>
      <c r="AR140" s="49" t="s">
        <v>136</v>
      </c>
      <c r="AS140" s="49" t="s">
        <v>136</v>
      </c>
      <c r="AT140" s="49" t="s">
        <v>136</v>
      </c>
      <c r="AU140" s="49" t="s">
        <v>136</v>
      </c>
      <c r="AV140" s="49" t="s">
        <v>136</v>
      </c>
      <c r="AW140" s="49" t="s">
        <v>136</v>
      </c>
      <c r="AX140" s="49" t="s">
        <v>136</v>
      </c>
      <c r="AY140" s="49" t="s">
        <v>136</v>
      </c>
      <c r="AZ140" s="49" t="s">
        <v>136</v>
      </c>
      <c r="BA140" s="49" t="s">
        <v>136</v>
      </c>
      <c r="BB140" s="113" t="s">
        <v>156</v>
      </c>
      <c r="BC140" s="49" t="s">
        <v>136</v>
      </c>
      <c r="BD140" s="49" t="s">
        <v>136</v>
      </c>
      <c r="BE140" s="49" t="s">
        <v>136</v>
      </c>
      <c r="BF140" s="49" t="s">
        <v>136</v>
      </c>
      <c r="BG140" s="49" t="s">
        <v>136</v>
      </c>
      <c r="BH140" s="49" t="s">
        <v>136</v>
      </c>
      <c r="BI140" s="113" t="s">
        <v>161</v>
      </c>
      <c r="BJ140" s="49" t="s">
        <v>136</v>
      </c>
      <c r="BK140" s="113" t="s">
        <v>163</v>
      </c>
      <c r="BL140" s="49" t="s">
        <v>136</v>
      </c>
      <c r="BM140" s="49" t="s">
        <v>136</v>
      </c>
      <c r="BN140" s="49" t="s">
        <v>136</v>
      </c>
      <c r="BO140" s="49" t="s">
        <v>136</v>
      </c>
      <c r="BP140" s="113" t="s">
        <v>1543</v>
      </c>
      <c r="BQ140" s="113" t="s">
        <v>168</v>
      </c>
      <c r="BR140" s="49" t="s">
        <v>136</v>
      </c>
      <c r="BS140" s="49" t="s">
        <v>136</v>
      </c>
      <c r="BT140" s="49" t="s">
        <v>136</v>
      </c>
      <c r="BU140" s="49" t="s">
        <v>136</v>
      </c>
      <c r="BV140" s="49" t="s">
        <v>136</v>
      </c>
      <c r="BW140" s="49" t="s">
        <v>136</v>
      </c>
      <c r="BX140" s="49" t="s">
        <v>136</v>
      </c>
      <c r="BY140" s="49" t="s">
        <v>136</v>
      </c>
      <c r="BZ140" s="49" t="s">
        <v>136</v>
      </c>
      <c r="CA140" s="49" t="s">
        <v>136</v>
      </c>
      <c r="CB140" s="49" t="s">
        <v>136</v>
      </c>
      <c r="CC140" s="49" t="s">
        <v>136</v>
      </c>
      <c r="CD140" s="49" t="s">
        <v>136</v>
      </c>
      <c r="CE140" s="49" t="s">
        <v>136</v>
      </c>
      <c r="CF140" s="49" t="s">
        <v>136</v>
      </c>
      <c r="CG140" s="125" t="s">
        <v>534</v>
      </c>
      <c r="CH140" s="26" t="str">
        <f>_xlfn.CONCAT("count=",COUNTIFS(M140:CG140,"&lt;&gt;no_info",M140:CG140,"&lt;&gt;NA",M140:CG140,"&lt;&gt;count*",M140:CG140,"&lt;&gt;ADD",M140:CG140,"&lt;&gt;blank_data",M140:CG140,"&lt;&gt;not_yet",M140:CG140,"&lt;&gt;not_informed"))</f>
        <v>count=7</v>
      </c>
      <c r="CI140" s="27" t="s">
        <v>1</v>
      </c>
    </row>
    <row r="141" spans="1:87">
      <c r="A141" s="48" t="s">
        <v>1540</v>
      </c>
      <c r="B141" s="52" t="s">
        <v>1547</v>
      </c>
      <c r="C141" s="50" t="s">
        <v>1542</v>
      </c>
      <c r="D141" s="64" t="s">
        <v>127</v>
      </c>
      <c r="E141" s="734" t="s">
        <v>1457</v>
      </c>
      <c r="F141" s="52" t="s">
        <v>1514</v>
      </c>
      <c r="G141" s="52" t="s">
        <v>1539</v>
      </c>
      <c r="H141" s="52" t="s">
        <v>1516</v>
      </c>
      <c r="I141" s="52" t="s">
        <v>1517</v>
      </c>
      <c r="J141" s="66" t="s">
        <v>1518</v>
      </c>
      <c r="K141" s="90" t="s">
        <v>1543</v>
      </c>
      <c r="L141" s="58" t="s">
        <v>1544</v>
      </c>
      <c r="M141" s="77" t="s">
        <v>134</v>
      </c>
      <c r="N141" s="48" t="s">
        <v>136</v>
      </c>
      <c r="O141" s="49" t="s">
        <v>136</v>
      </c>
      <c r="P141" s="49" t="s">
        <v>136</v>
      </c>
      <c r="Q141" s="49" t="s">
        <v>136</v>
      </c>
      <c r="R141" s="49" t="s">
        <v>136</v>
      </c>
      <c r="S141" s="49" t="s">
        <v>136</v>
      </c>
      <c r="T141" s="49" t="s">
        <v>136</v>
      </c>
      <c r="U141" s="49" t="s">
        <v>136</v>
      </c>
      <c r="V141" s="49" t="s">
        <v>136</v>
      </c>
      <c r="W141" s="49" t="s">
        <v>136</v>
      </c>
      <c r="X141" s="49" t="s">
        <v>136</v>
      </c>
      <c r="Y141" s="49" t="s">
        <v>136</v>
      </c>
      <c r="Z141" s="49" t="s">
        <v>136</v>
      </c>
      <c r="AA141" s="49" t="s">
        <v>136</v>
      </c>
      <c r="AB141" s="49" t="s">
        <v>136</v>
      </c>
      <c r="AC141" s="49" t="s">
        <v>136</v>
      </c>
      <c r="AD141" s="49" t="s">
        <v>136</v>
      </c>
      <c r="AE141" s="49" t="s">
        <v>136</v>
      </c>
      <c r="AF141" s="49" t="s">
        <v>136</v>
      </c>
      <c r="AG141" s="49" t="s">
        <v>136</v>
      </c>
      <c r="AH141" s="49" t="s">
        <v>136</v>
      </c>
      <c r="AI141" s="49" t="s">
        <v>136</v>
      </c>
      <c r="AJ141" s="49" t="s">
        <v>136</v>
      </c>
      <c r="AK141" s="49" t="s">
        <v>136</v>
      </c>
      <c r="AL141" s="49" t="s">
        <v>136</v>
      </c>
      <c r="AM141" s="49" t="s">
        <v>136</v>
      </c>
      <c r="AN141" s="49" t="s">
        <v>136</v>
      </c>
      <c r="AO141" s="49" t="s">
        <v>136</v>
      </c>
      <c r="AP141" s="49" t="s">
        <v>136</v>
      </c>
      <c r="AQ141" s="49" t="s">
        <v>136</v>
      </c>
      <c r="AR141" s="49" t="s">
        <v>136</v>
      </c>
      <c r="AS141" s="49" t="s">
        <v>136</v>
      </c>
      <c r="AT141" s="49" t="s">
        <v>136</v>
      </c>
      <c r="AU141" s="49" t="s">
        <v>136</v>
      </c>
      <c r="AV141" s="49" t="s">
        <v>136</v>
      </c>
      <c r="AW141" s="49" t="s">
        <v>136</v>
      </c>
      <c r="AX141" s="49" t="s">
        <v>136</v>
      </c>
      <c r="AY141" s="49" t="s">
        <v>136</v>
      </c>
      <c r="AZ141" s="49" t="s">
        <v>136</v>
      </c>
      <c r="BA141" s="49" t="s">
        <v>136</v>
      </c>
      <c r="BB141" s="113" t="s">
        <v>156</v>
      </c>
      <c r="BC141" s="49" t="s">
        <v>136</v>
      </c>
      <c r="BD141" s="49" t="s">
        <v>136</v>
      </c>
      <c r="BE141" s="49" t="s">
        <v>136</v>
      </c>
      <c r="BF141" s="49" t="s">
        <v>136</v>
      </c>
      <c r="BG141" s="49" t="s">
        <v>136</v>
      </c>
      <c r="BH141" s="49" t="s">
        <v>136</v>
      </c>
      <c r="BI141" s="113" t="s">
        <v>161</v>
      </c>
      <c r="BJ141" s="49" t="s">
        <v>136</v>
      </c>
      <c r="BK141" s="113" t="s">
        <v>163</v>
      </c>
      <c r="BL141" s="49" t="s">
        <v>136</v>
      </c>
      <c r="BM141" s="49" t="s">
        <v>136</v>
      </c>
      <c r="BN141" s="49" t="s">
        <v>136</v>
      </c>
      <c r="BO141" s="49" t="s">
        <v>136</v>
      </c>
      <c r="BP141" s="113" t="s">
        <v>1543</v>
      </c>
      <c r="BQ141" s="113" t="s">
        <v>168</v>
      </c>
      <c r="BR141" s="49" t="s">
        <v>136</v>
      </c>
      <c r="BS141" s="49" t="s">
        <v>136</v>
      </c>
      <c r="BT141" s="49" t="s">
        <v>136</v>
      </c>
      <c r="BU141" s="49" t="s">
        <v>136</v>
      </c>
      <c r="BV141" s="49" t="s">
        <v>136</v>
      </c>
      <c r="BW141" s="49" t="s">
        <v>136</v>
      </c>
      <c r="BX141" s="49" t="s">
        <v>136</v>
      </c>
      <c r="BY141" s="49" t="s">
        <v>136</v>
      </c>
      <c r="BZ141" s="49" t="s">
        <v>136</v>
      </c>
      <c r="CA141" s="49" t="s">
        <v>136</v>
      </c>
      <c r="CB141" s="49" t="s">
        <v>136</v>
      </c>
      <c r="CC141" s="49" t="s">
        <v>136</v>
      </c>
      <c r="CD141" s="49" t="s">
        <v>136</v>
      </c>
      <c r="CE141" s="49" t="s">
        <v>136</v>
      </c>
      <c r="CF141" s="49" t="s">
        <v>136</v>
      </c>
      <c r="CG141" s="125" t="s">
        <v>534</v>
      </c>
      <c r="CH141" s="26" t="str">
        <f>_xlfn.CONCAT("count=",COUNTIFS(M141:CG141,"&lt;&gt;no_info",M141:CG141,"&lt;&gt;NA",M141:CG141,"&lt;&gt;count*",M141:CG141,"&lt;&gt;ADD",M141:CG141,"&lt;&gt;blank_data",M141:CG141,"&lt;&gt;not_yet",M141:CG141,"&lt;&gt;not_informed"))</f>
        <v>count=7</v>
      </c>
      <c r="CI141" s="27" t="s">
        <v>1</v>
      </c>
    </row>
    <row r="142" spans="1:87">
      <c r="A142" s="48" t="s">
        <v>1540</v>
      </c>
      <c r="B142" s="52" t="s">
        <v>1548</v>
      </c>
      <c r="C142" s="50" t="s">
        <v>1542</v>
      </c>
      <c r="D142" s="64" t="s">
        <v>127</v>
      </c>
      <c r="E142" s="734" t="s">
        <v>1457</v>
      </c>
      <c r="F142" s="52" t="s">
        <v>1514</v>
      </c>
      <c r="G142" s="52" t="s">
        <v>1539</v>
      </c>
      <c r="H142" s="52" t="s">
        <v>1516</v>
      </c>
      <c r="I142" s="52" t="s">
        <v>1517</v>
      </c>
      <c r="J142" s="66" t="s">
        <v>1518</v>
      </c>
      <c r="K142" s="90" t="s">
        <v>1543</v>
      </c>
      <c r="L142" s="58" t="s">
        <v>1544</v>
      </c>
      <c r="M142" s="77" t="s">
        <v>134</v>
      </c>
      <c r="N142" s="48" t="s">
        <v>136</v>
      </c>
      <c r="O142" s="49" t="s">
        <v>136</v>
      </c>
      <c r="P142" s="49" t="s">
        <v>136</v>
      </c>
      <c r="Q142" s="49" t="s">
        <v>136</v>
      </c>
      <c r="R142" s="49" t="s">
        <v>136</v>
      </c>
      <c r="S142" s="49" t="s">
        <v>136</v>
      </c>
      <c r="T142" s="49" t="s">
        <v>136</v>
      </c>
      <c r="U142" s="49" t="s">
        <v>136</v>
      </c>
      <c r="V142" s="49" t="s">
        <v>136</v>
      </c>
      <c r="W142" s="49" t="s">
        <v>136</v>
      </c>
      <c r="X142" s="49" t="s">
        <v>136</v>
      </c>
      <c r="Y142" s="49" t="s">
        <v>136</v>
      </c>
      <c r="Z142" s="49" t="s">
        <v>136</v>
      </c>
      <c r="AA142" s="49" t="s">
        <v>136</v>
      </c>
      <c r="AB142" s="49" t="s">
        <v>136</v>
      </c>
      <c r="AC142" s="49" t="s">
        <v>136</v>
      </c>
      <c r="AD142" s="49" t="s">
        <v>136</v>
      </c>
      <c r="AE142" s="49" t="s">
        <v>136</v>
      </c>
      <c r="AF142" s="49" t="s">
        <v>136</v>
      </c>
      <c r="AG142" s="49" t="s">
        <v>136</v>
      </c>
      <c r="AH142" s="49" t="s">
        <v>136</v>
      </c>
      <c r="AI142" s="49" t="s">
        <v>136</v>
      </c>
      <c r="AJ142" s="49" t="s">
        <v>136</v>
      </c>
      <c r="AK142" s="49" t="s">
        <v>136</v>
      </c>
      <c r="AL142" s="49" t="s">
        <v>136</v>
      </c>
      <c r="AM142" s="49" t="s">
        <v>136</v>
      </c>
      <c r="AN142" s="49" t="s">
        <v>136</v>
      </c>
      <c r="AO142" s="49" t="s">
        <v>136</v>
      </c>
      <c r="AP142" s="49" t="s">
        <v>136</v>
      </c>
      <c r="AQ142" s="49" t="s">
        <v>136</v>
      </c>
      <c r="AR142" s="49" t="s">
        <v>136</v>
      </c>
      <c r="AS142" s="49" t="s">
        <v>136</v>
      </c>
      <c r="AT142" s="49" t="s">
        <v>136</v>
      </c>
      <c r="AU142" s="49" t="s">
        <v>136</v>
      </c>
      <c r="AV142" s="49" t="s">
        <v>136</v>
      </c>
      <c r="AW142" s="49" t="s">
        <v>136</v>
      </c>
      <c r="AX142" s="49" t="s">
        <v>136</v>
      </c>
      <c r="AY142" s="49" t="s">
        <v>136</v>
      </c>
      <c r="AZ142" s="49" t="s">
        <v>136</v>
      </c>
      <c r="BA142" s="49" t="s">
        <v>136</v>
      </c>
      <c r="BB142" s="113" t="s">
        <v>156</v>
      </c>
      <c r="BC142" s="49" t="s">
        <v>136</v>
      </c>
      <c r="BD142" s="49" t="s">
        <v>136</v>
      </c>
      <c r="BE142" s="49" t="s">
        <v>136</v>
      </c>
      <c r="BF142" s="49" t="s">
        <v>136</v>
      </c>
      <c r="BG142" s="49" t="s">
        <v>136</v>
      </c>
      <c r="BH142" s="49" t="s">
        <v>136</v>
      </c>
      <c r="BI142" s="113" t="s">
        <v>161</v>
      </c>
      <c r="BJ142" s="49" t="s">
        <v>136</v>
      </c>
      <c r="BK142" s="113" t="s">
        <v>163</v>
      </c>
      <c r="BL142" s="49" t="s">
        <v>136</v>
      </c>
      <c r="BM142" s="49" t="s">
        <v>136</v>
      </c>
      <c r="BN142" s="49" t="s">
        <v>136</v>
      </c>
      <c r="BO142" s="49" t="s">
        <v>136</v>
      </c>
      <c r="BP142" s="113" t="s">
        <v>1543</v>
      </c>
      <c r="BQ142" s="113" t="s">
        <v>168</v>
      </c>
      <c r="BR142" s="49" t="s">
        <v>136</v>
      </c>
      <c r="BS142" s="49" t="s">
        <v>136</v>
      </c>
      <c r="BT142" s="49" t="s">
        <v>136</v>
      </c>
      <c r="BU142" s="49" t="s">
        <v>136</v>
      </c>
      <c r="BV142" s="49" t="s">
        <v>136</v>
      </c>
      <c r="BW142" s="49" t="s">
        <v>136</v>
      </c>
      <c r="BX142" s="49" t="s">
        <v>136</v>
      </c>
      <c r="BY142" s="49" t="s">
        <v>136</v>
      </c>
      <c r="BZ142" s="49" t="s">
        <v>136</v>
      </c>
      <c r="CA142" s="49" t="s">
        <v>136</v>
      </c>
      <c r="CB142" s="49" t="s">
        <v>136</v>
      </c>
      <c r="CC142" s="49" t="s">
        <v>136</v>
      </c>
      <c r="CD142" s="49" t="s">
        <v>136</v>
      </c>
      <c r="CE142" s="49" t="s">
        <v>136</v>
      </c>
      <c r="CF142" s="49" t="s">
        <v>136</v>
      </c>
      <c r="CG142" s="125" t="s">
        <v>534</v>
      </c>
      <c r="CH142" s="26" t="str">
        <f>_xlfn.CONCAT("count=",COUNTIFS(M142:CG142,"&lt;&gt;no_info",M142:CG142,"&lt;&gt;NA",M142:CG142,"&lt;&gt;count*",M142:CG142,"&lt;&gt;ADD",M142:CG142,"&lt;&gt;blank_data",M142:CG142,"&lt;&gt;not_yet",M142:CG142,"&lt;&gt;not_informed"))</f>
        <v>count=7</v>
      </c>
      <c r="CI142" s="27" t="s">
        <v>1</v>
      </c>
    </row>
    <row r="143" spans="1:87">
      <c r="A143" s="126" t="s">
        <v>1540</v>
      </c>
      <c r="B143" s="71" t="s">
        <v>129</v>
      </c>
      <c r="C143" s="50" t="s">
        <v>1542</v>
      </c>
      <c r="D143" s="79" t="s">
        <v>127</v>
      </c>
      <c r="E143" s="736" t="s">
        <v>1457</v>
      </c>
      <c r="F143" s="71" t="s">
        <v>1514</v>
      </c>
      <c r="G143" s="71" t="s">
        <v>1539</v>
      </c>
      <c r="H143" s="71" t="s">
        <v>1516</v>
      </c>
      <c r="I143" s="71" t="s">
        <v>1517</v>
      </c>
      <c r="J143" s="81" t="s">
        <v>1518</v>
      </c>
      <c r="K143" s="94" t="s">
        <v>1543</v>
      </c>
      <c r="L143" s="74" t="str">
        <f t="shared" ref="L143:AQ143" si="81">_xlfn.CONCAT("count=",COUNTIFS(L138:L142,"&lt;&gt;no_info",L138:L142,"&lt;&gt;NA",L138:L142,"&lt;&gt;count*",L138:L142,"&lt;&gt;ADD",L138:L142,"&lt;&gt;blank_data",L138:L142,"&lt;&gt;not_yet",L138:L142,"&lt;&gt;not_informed"))</f>
        <v>count=5</v>
      </c>
      <c r="M143" s="74" t="str">
        <f t="shared" si="81"/>
        <v>count=5</v>
      </c>
      <c r="N143" s="75" t="str">
        <f t="shared" si="81"/>
        <v>count=0</v>
      </c>
      <c r="O143" s="69" t="str">
        <f t="shared" si="81"/>
        <v>count=0</v>
      </c>
      <c r="P143" s="69" t="str">
        <f t="shared" si="81"/>
        <v>count=0</v>
      </c>
      <c r="Q143" s="69" t="str">
        <f t="shared" si="81"/>
        <v>count=0</v>
      </c>
      <c r="R143" s="69" t="str">
        <f t="shared" si="81"/>
        <v>count=0</v>
      </c>
      <c r="S143" s="69" t="str">
        <f t="shared" si="81"/>
        <v>count=0</v>
      </c>
      <c r="T143" s="69" t="str">
        <f t="shared" si="81"/>
        <v>count=0</v>
      </c>
      <c r="U143" s="69" t="str">
        <f t="shared" si="81"/>
        <v>count=0</v>
      </c>
      <c r="V143" s="69" t="str">
        <f t="shared" si="81"/>
        <v>count=0</v>
      </c>
      <c r="W143" s="69" t="str">
        <f t="shared" si="81"/>
        <v>count=0</v>
      </c>
      <c r="X143" s="69" t="str">
        <f t="shared" si="81"/>
        <v>count=0</v>
      </c>
      <c r="Y143" s="69" t="str">
        <f t="shared" si="81"/>
        <v>count=0</v>
      </c>
      <c r="Z143" s="69" t="str">
        <f t="shared" si="81"/>
        <v>count=0</v>
      </c>
      <c r="AA143" s="69" t="str">
        <f t="shared" si="81"/>
        <v>count=0</v>
      </c>
      <c r="AB143" s="69" t="str">
        <f t="shared" si="81"/>
        <v>count=0</v>
      </c>
      <c r="AC143" s="69" t="str">
        <f t="shared" si="81"/>
        <v>count=0</v>
      </c>
      <c r="AD143" s="69" t="str">
        <f t="shared" si="81"/>
        <v>count=0</v>
      </c>
      <c r="AE143" s="69" t="str">
        <f t="shared" si="81"/>
        <v>count=0</v>
      </c>
      <c r="AF143" s="69" t="str">
        <f t="shared" si="81"/>
        <v>count=0</v>
      </c>
      <c r="AG143" s="69" t="str">
        <f t="shared" si="81"/>
        <v>count=0</v>
      </c>
      <c r="AH143" s="69" t="str">
        <f t="shared" si="81"/>
        <v>count=0</v>
      </c>
      <c r="AI143" s="69" t="str">
        <f t="shared" si="81"/>
        <v>count=0</v>
      </c>
      <c r="AJ143" s="69" t="str">
        <f t="shared" si="81"/>
        <v>count=0</v>
      </c>
      <c r="AK143" s="69" t="str">
        <f t="shared" si="81"/>
        <v>count=0</v>
      </c>
      <c r="AL143" s="69" t="str">
        <f t="shared" si="81"/>
        <v>count=0</v>
      </c>
      <c r="AM143" s="69" t="str">
        <f t="shared" si="81"/>
        <v>count=0</v>
      </c>
      <c r="AN143" s="69" t="str">
        <f t="shared" si="81"/>
        <v>count=0</v>
      </c>
      <c r="AO143" s="69" t="str">
        <f t="shared" si="81"/>
        <v>count=0</v>
      </c>
      <c r="AP143" s="69" t="str">
        <f t="shared" si="81"/>
        <v>count=0</v>
      </c>
      <c r="AQ143" s="69" t="str">
        <f t="shared" si="81"/>
        <v>count=0</v>
      </c>
      <c r="AR143" s="69" t="str">
        <f t="shared" ref="AR143:BW143" si="82">_xlfn.CONCAT("count=",COUNTIFS(AR138:AR142,"&lt;&gt;no_info",AR138:AR142,"&lt;&gt;NA",AR138:AR142,"&lt;&gt;count*",AR138:AR142,"&lt;&gt;ADD",AR138:AR142,"&lt;&gt;blank_data",AR138:AR142,"&lt;&gt;not_yet",AR138:AR142,"&lt;&gt;not_informed"))</f>
        <v>count=0</v>
      </c>
      <c r="AS143" s="69" t="str">
        <f t="shared" si="82"/>
        <v>count=0</v>
      </c>
      <c r="AT143" s="69" t="str">
        <f t="shared" si="82"/>
        <v>count=0</v>
      </c>
      <c r="AU143" s="69" t="str">
        <f t="shared" si="82"/>
        <v>count=0</v>
      </c>
      <c r="AV143" s="69" t="str">
        <f t="shared" si="82"/>
        <v>count=0</v>
      </c>
      <c r="AW143" s="69" t="str">
        <f t="shared" si="82"/>
        <v>count=0</v>
      </c>
      <c r="AX143" s="69" t="str">
        <f t="shared" si="82"/>
        <v>count=0</v>
      </c>
      <c r="AY143" s="69" t="str">
        <f t="shared" si="82"/>
        <v>count=0</v>
      </c>
      <c r="AZ143" s="69" t="str">
        <f t="shared" si="82"/>
        <v>count=0</v>
      </c>
      <c r="BA143" s="69" t="str">
        <f t="shared" si="82"/>
        <v>count=0</v>
      </c>
      <c r="BB143" s="69" t="str">
        <f t="shared" si="82"/>
        <v>count=5</v>
      </c>
      <c r="BC143" s="69" t="str">
        <f t="shared" si="82"/>
        <v>count=0</v>
      </c>
      <c r="BD143" s="69" t="str">
        <f t="shared" si="82"/>
        <v>count=0</v>
      </c>
      <c r="BE143" s="69" t="str">
        <f t="shared" si="82"/>
        <v>count=0</v>
      </c>
      <c r="BF143" s="69" t="str">
        <f t="shared" si="82"/>
        <v>count=0</v>
      </c>
      <c r="BG143" s="69" t="str">
        <f t="shared" si="82"/>
        <v>count=0</v>
      </c>
      <c r="BH143" s="69" t="str">
        <f t="shared" si="82"/>
        <v>count=0</v>
      </c>
      <c r="BI143" s="69" t="str">
        <f t="shared" si="82"/>
        <v>count=5</v>
      </c>
      <c r="BJ143" s="69" t="str">
        <f t="shared" si="82"/>
        <v>count=0</v>
      </c>
      <c r="BK143" s="69" t="str">
        <f t="shared" si="82"/>
        <v>count=5</v>
      </c>
      <c r="BL143" s="69" t="str">
        <f t="shared" si="82"/>
        <v>count=0</v>
      </c>
      <c r="BM143" s="69" t="str">
        <f t="shared" si="82"/>
        <v>count=0</v>
      </c>
      <c r="BN143" s="69" t="str">
        <f t="shared" si="82"/>
        <v>count=0</v>
      </c>
      <c r="BO143" s="69" t="str">
        <f t="shared" si="82"/>
        <v>count=0</v>
      </c>
      <c r="BP143" s="69" t="str">
        <f t="shared" si="82"/>
        <v>count=5</v>
      </c>
      <c r="BQ143" s="69" t="str">
        <f t="shared" si="82"/>
        <v>count=5</v>
      </c>
      <c r="BR143" s="69" t="str">
        <f t="shared" si="82"/>
        <v>count=0</v>
      </c>
      <c r="BS143" s="69" t="str">
        <f t="shared" si="82"/>
        <v>count=0</v>
      </c>
      <c r="BT143" s="69" t="str">
        <f t="shared" si="82"/>
        <v>count=0</v>
      </c>
      <c r="BU143" s="69" t="str">
        <f t="shared" si="82"/>
        <v>count=0</v>
      </c>
      <c r="BV143" s="69" t="str">
        <f t="shared" si="82"/>
        <v>count=0</v>
      </c>
      <c r="BW143" s="69" t="str">
        <f t="shared" si="82"/>
        <v>count=0</v>
      </c>
      <c r="BX143" s="69" t="str">
        <f t="shared" ref="BX143:DC143" si="83">_xlfn.CONCAT("count=",COUNTIFS(BX138:BX142,"&lt;&gt;no_info",BX138:BX142,"&lt;&gt;NA",BX138:BX142,"&lt;&gt;count*",BX138:BX142,"&lt;&gt;ADD",BX138:BX142,"&lt;&gt;blank_data",BX138:BX142,"&lt;&gt;not_yet",BX138:BX142,"&lt;&gt;not_informed"))</f>
        <v>count=0</v>
      </c>
      <c r="BY143" s="69" t="str">
        <f t="shared" si="83"/>
        <v>count=0</v>
      </c>
      <c r="BZ143" s="69" t="str">
        <f t="shared" si="83"/>
        <v>count=0</v>
      </c>
      <c r="CA143" s="69" t="str">
        <f t="shared" si="83"/>
        <v>count=0</v>
      </c>
      <c r="CB143" s="69" t="str">
        <f t="shared" si="83"/>
        <v>count=0</v>
      </c>
      <c r="CC143" s="69" t="str">
        <f t="shared" si="83"/>
        <v>count=0</v>
      </c>
      <c r="CD143" s="69" t="str">
        <f t="shared" si="83"/>
        <v>count=0</v>
      </c>
      <c r="CE143" s="69" t="str">
        <f t="shared" si="83"/>
        <v>count=0</v>
      </c>
      <c r="CF143" s="69" t="str">
        <f t="shared" si="83"/>
        <v>count=0</v>
      </c>
      <c r="CG143" s="76" t="str">
        <f t="shared" si="83"/>
        <v>count=5</v>
      </c>
      <c r="CH143" s="26" t="s">
        <v>129</v>
      </c>
      <c r="CI143" s="27" t="s">
        <v>1</v>
      </c>
    </row>
    <row r="144" spans="1:87">
      <c r="A144" s="36" t="s">
        <v>1549</v>
      </c>
      <c r="B144" s="37" t="s">
        <v>550</v>
      </c>
      <c r="C144" s="38" t="s">
        <v>1542</v>
      </c>
      <c r="D144" s="39" t="s">
        <v>127</v>
      </c>
      <c r="E144" s="732" t="s">
        <v>1457</v>
      </c>
      <c r="F144" s="37" t="s">
        <v>1514</v>
      </c>
      <c r="G144" s="37" t="s">
        <v>1539</v>
      </c>
      <c r="H144" s="37" t="s">
        <v>1516</v>
      </c>
      <c r="I144" s="37" t="s">
        <v>1517</v>
      </c>
      <c r="J144" s="41" t="s">
        <v>1518</v>
      </c>
      <c r="K144" s="87" t="s">
        <v>1543</v>
      </c>
      <c r="L144" s="45" t="s">
        <v>1520</v>
      </c>
      <c r="M144" s="117" t="s">
        <v>1521</v>
      </c>
      <c r="N144" s="83" t="s">
        <v>1550</v>
      </c>
      <c r="O144" s="46" t="s">
        <v>136</v>
      </c>
      <c r="P144" s="46" t="s">
        <v>136</v>
      </c>
      <c r="Q144" s="37" t="s">
        <v>340</v>
      </c>
      <c r="R144" s="37" t="s">
        <v>1120</v>
      </c>
      <c r="S144" s="46" t="s">
        <v>1551</v>
      </c>
      <c r="T144" s="46" t="s">
        <v>136</v>
      </c>
      <c r="U144" s="46" t="s">
        <v>136</v>
      </c>
      <c r="V144" s="46" t="s">
        <v>1524</v>
      </c>
      <c r="W144" s="127" t="s">
        <v>1552</v>
      </c>
      <c r="X144" s="127" t="s">
        <v>142</v>
      </c>
      <c r="Y144" s="127" t="s">
        <v>297</v>
      </c>
      <c r="Z144" s="127" t="s">
        <v>1553</v>
      </c>
      <c r="AA144" s="37" t="s">
        <v>1527</v>
      </c>
      <c r="AB144" s="46" t="s">
        <v>136</v>
      </c>
      <c r="AC144" s="37" t="s">
        <v>1528</v>
      </c>
      <c r="AD144" s="46" t="s">
        <v>147</v>
      </c>
      <c r="AE144" s="46" t="s">
        <v>189</v>
      </c>
      <c r="AF144" s="46" t="s">
        <v>242</v>
      </c>
      <c r="AG144" s="46" t="s">
        <v>223</v>
      </c>
      <c r="AH144" s="46" t="s">
        <v>136</v>
      </c>
      <c r="AI144" s="46" t="s">
        <v>136</v>
      </c>
      <c r="AJ144" s="46" t="s">
        <v>151</v>
      </c>
      <c r="AK144" s="46" t="s">
        <v>136</v>
      </c>
      <c r="AL144" s="46" t="s">
        <v>136</v>
      </c>
      <c r="AM144" s="46" t="s">
        <v>136</v>
      </c>
      <c r="AN144" s="46" t="s">
        <v>136</v>
      </c>
      <c r="AO144" s="46" t="s">
        <v>136</v>
      </c>
      <c r="AP144" s="46" t="s">
        <v>136</v>
      </c>
      <c r="AQ144" s="46" t="s">
        <v>1554</v>
      </c>
      <c r="AR144" s="46" t="s">
        <v>296</v>
      </c>
      <c r="AS144" s="46" t="s">
        <v>296</v>
      </c>
      <c r="AT144" s="46" t="s">
        <v>1528</v>
      </c>
      <c r="AU144" s="46" t="s">
        <v>136</v>
      </c>
      <c r="AV144" s="46" t="s">
        <v>136</v>
      </c>
      <c r="AW144" s="46" t="s">
        <v>136</v>
      </c>
      <c r="AX144" s="46" t="s">
        <v>136</v>
      </c>
      <c r="AY144" s="46" t="s">
        <v>136</v>
      </c>
      <c r="AZ144" s="46" t="s">
        <v>136</v>
      </c>
      <c r="BA144" s="46" t="s">
        <v>136</v>
      </c>
      <c r="BB144" s="46" t="s">
        <v>450</v>
      </c>
      <c r="BC144" s="46" t="s">
        <v>136</v>
      </c>
      <c r="BD144" s="46" t="s">
        <v>1555</v>
      </c>
      <c r="BE144" s="46" t="s">
        <v>1528</v>
      </c>
      <c r="BF144" s="46" t="s">
        <v>136</v>
      </c>
      <c r="BG144" s="46" t="s">
        <v>1528</v>
      </c>
      <c r="BH144" s="46" t="s">
        <v>1556</v>
      </c>
      <c r="BI144" s="46" t="s">
        <v>161</v>
      </c>
      <c r="BJ144" s="46" t="s">
        <v>214</v>
      </c>
      <c r="BK144" s="37" t="s">
        <v>163</v>
      </c>
      <c r="BL144" s="46" t="s">
        <v>1557</v>
      </c>
      <c r="BM144" s="46" t="s">
        <v>1558</v>
      </c>
      <c r="BN144" s="46" t="s">
        <v>136</v>
      </c>
      <c r="BO144" s="46" t="s">
        <v>136</v>
      </c>
      <c r="BP144" s="46" t="s">
        <v>1543</v>
      </c>
      <c r="BQ144" s="46" t="s">
        <v>168</v>
      </c>
      <c r="BR144" s="46" t="s">
        <v>136</v>
      </c>
      <c r="BS144" s="46" t="s">
        <v>136</v>
      </c>
      <c r="BT144" s="46" t="s">
        <v>136</v>
      </c>
      <c r="BU144" s="46" t="s">
        <v>1534</v>
      </c>
      <c r="BV144" s="46" t="s">
        <v>1559</v>
      </c>
      <c r="BW144" s="46" t="s">
        <v>1560</v>
      </c>
      <c r="BX144" s="46" t="s">
        <v>136</v>
      </c>
      <c r="BY144" s="46" t="s">
        <v>136</v>
      </c>
      <c r="BZ144" s="46" t="s">
        <v>136</v>
      </c>
      <c r="CA144" s="46" t="s">
        <v>136</v>
      </c>
      <c r="CB144" s="46" t="s">
        <v>1537</v>
      </c>
      <c r="CC144" s="46" t="s">
        <v>136</v>
      </c>
      <c r="CD144" s="46" t="s">
        <v>136</v>
      </c>
      <c r="CE144" s="46" t="s">
        <v>136</v>
      </c>
      <c r="CF144" s="46" t="s">
        <v>136</v>
      </c>
      <c r="CG144" s="47" t="s">
        <v>1538</v>
      </c>
      <c r="CH144" s="62" t="str">
        <f>_xlfn.CONCAT("count=",COUNTIFS(M144:CG144,"&lt;&gt;no_info",M144:CG144,"&lt;&gt;NA",M144:CG144,"&lt;&gt;count*",M144:CG144,"&lt;&gt;ADD",M144:CG144,"&lt;&gt;blank_data",M144:CG144,"&lt;&gt;not_yet",M144:CG144,"&lt;&gt;not_informed"))</f>
        <v>count=38</v>
      </c>
      <c r="CI144" s="88" t="s">
        <v>1</v>
      </c>
    </row>
    <row r="145" spans="1:87">
      <c r="A145" s="68" t="s">
        <v>1549</v>
      </c>
      <c r="B145" s="71" t="s">
        <v>129</v>
      </c>
      <c r="C145" s="92" t="s">
        <v>1542</v>
      </c>
      <c r="D145" s="79" t="s">
        <v>127</v>
      </c>
      <c r="E145" s="736" t="s">
        <v>1457</v>
      </c>
      <c r="F145" s="71" t="s">
        <v>1514</v>
      </c>
      <c r="G145" s="71" t="s">
        <v>1539</v>
      </c>
      <c r="H145" s="71" t="s">
        <v>1516</v>
      </c>
      <c r="I145" s="71" t="s">
        <v>1517</v>
      </c>
      <c r="J145" s="81" t="s">
        <v>1518</v>
      </c>
      <c r="K145" s="94" t="s">
        <v>1543</v>
      </c>
      <c r="L145" s="74" t="str">
        <f t="shared" ref="L145:AQ145" si="84">_xlfn.CONCAT("count=",COUNTIFS(L144,"&lt;&gt;no_info",L144,"&lt;&gt;NA",L144,"&lt;&gt;count*",L144,"&lt;&gt;ADD",L144,"&lt;&gt;blank_data",L144,"&lt;&gt;not_yet",L144,"&lt;&gt;not_informed"))</f>
        <v>count=1</v>
      </c>
      <c r="M145" s="74" t="str">
        <f t="shared" si="84"/>
        <v>count=1</v>
      </c>
      <c r="N145" s="75" t="str">
        <f t="shared" si="84"/>
        <v>count=1</v>
      </c>
      <c r="O145" s="69" t="str">
        <f t="shared" si="84"/>
        <v>count=0</v>
      </c>
      <c r="P145" s="69" t="str">
        <f t="shared" si="84"/>
        <v>count=0</v>
      </c>
      <c r="Q145" s="69" t="str">
        <f t="shared" si="84"/>
        <v>count=1</v>
      </c>
      <c r="R145" s="69" t="str">
        <f t="shared" si="84"/>
        <v>count=1</v>
      </c>
      <c r="S145" s="69" t="str">
        <f t="shared" si="84"/>
        <v>count=1</v>
      </c>
      <c r="T145" s="69" t="str">
        <f t="shared" si="84"/>
        <v>count=0</v>
      </c>
      <c r="U145" s="69" t="str">
        <f t="shared" si="84"/>
        <v>count=0</v>
      </c>
      <c r="V145" s="69" t="str">
        <f t="shared" si="84"/>
        <v>count=1</v>
      </c>
      <c r="W145" s="69" t="str">
        <f t="shared" si="84"/>
        <v>count=1</v>
      </c>
      <c r="X145" s="69" t="str">
        <f t="shared" si="84"/>
        <v>count=1</v>
      </c>
      <c r="Y145" s="69" t="str">
        <f t="shared" si="84"/>
        <v>count=1</v>
      </c>
      <c r="Z145" s="69" t="str">
        <f t="shared" si="84"/>
        <v>count=1</v>
      </c>
      <c r="AA145" s="69" t="str">
        <f t="shared" si="84"/>
        <v>count=1</v>
      </c>
      <c r="AB145" s="69" t="str">
        <f t="shared" si="84"/>
        <v>count=0</v>
      </c>
      <c r="AC145" s="69" t="str">
        <f t="shared" si="84"/>
        <v>count=1</v>
      </c>
      <c r="AD145" s="69" t="str">
        <f t="shared" si="84"/>
        <v>count=1</v>
      </c>
      <c r="AE145" s="69" t="str">
        <f t="shared" si="84"/>
        <v>count=1</v>
      </c>
      <c r="AF145" s="69" t="str">
        <f t="shared" si="84"/>
        <v>count=1</v>
      </c>
      <c r="AG145" s="69" t="str">
        <f t="shared" si="84"/>
        <v>count=1</v>
      </c>
      <c r="AH145" s="69" t="str">
        <f t="shared" si="84"/>
        <v>count=0</v>
      </c>
      <c r="AI145" s="69" t="str">
        <f t="shared" si="84"/>
        <v>count=0</v>
      </c>
      <c r="AJ145" s="69" t="str">
        <f t="shared" si="84"/>
        <v>count=1</v>
      </c>
      <c r="AK145" s="69" t="str">
        <f t="shared" si="84"/>
        <v>count=0</v>
      </c>
      <c r="AL145" s="69" t="str">
        <f t="shared" si="84"/>
        <v>count=0</v>
      </c>
      <c r="AM145" s="69" t="str">
        <f t="shared" si="84"/>
        <v>count=0</v>
      </c>
      <c r="AN145" s="69" t="str">
        <f t="shared" si="84"/>
        <v>count=0</v>
      </c>
      <c r="AO145" s="69" t="str">
        <f t="shared" si="84"/>
        <v>count=0</v>
      </c>
      <c r="AP145" s="69" t="str">
        <f t="shared" si="84"/>
        <v>count=0</v>
      </c>
      <c r="AQ145" s="69" t="str">
        <f t="shared" si="84"/>
        <v>count=1</v>
      </c>
      <c r="AR145" s="69" t="str">
        <f t="shared" ref="AR145:BW145" si="85">_xlfn.CONCAT("count=",COUNTIFS(AR144,"&lt;&gt;no_info",AR144,"&lt;&gt;NA",AR144,"&lt;&gt;count*",AR144,"&lt;&gt;ADD",AR144,"&lt;&gt;blank_data",AR144,"&lt;&gt;not_yet",AR144,"&lt;&gt;not_informed"))</f>
        <v>count=1</v>
      </c>
      <c r="AS145" s="69" t="str">
        <f t="shared" si="85"/>
        <v>count=1</v>
      </c>
      <c r="AT145" s="69" t="str">
        <f t="shared" si="85"/>
        <v>count=1</v>
      </c>
      <c r="AU145" s="69" t="str">
        <f t="shared" si="85"/>
        <v>count=0</v>
      </c>
      <c r="AV145" s="69" t="str">
        <f t="shared" si="85"/>
        <v>count=0</v>
      </c>
      <c r="AW145" s="69" t="str">
        <f t="shared" si="85"/>
        <v>count=0</v>
      </c>
      <c r="AX145" s="69" t="str">
        <f t="shared" si="85"/>
        <v>count=0</v>
      </c>
      <c r="AY145" s="69" t="str">
        <f t="shared" si="85"/>
        <v>count=0</v>
      </c>
      <c r="AZ145" s="69" t="str">
        <f t="shared" si="85"/>
        <v>count=0</v>
      </c>
      <c r="BA145" s="69" t="str">
        <f t="shared" si="85"/>
        <v>count=0</v>
      </c>
      <c r="BB145" s="69" t="str">
        <f t="shared" si="85"/>
        <v>count=1</v>
      </c>
      <c r="BC145" s="69" t="str">
        <f t="shared" si="85"/>
        <v>count=0</v>
      </c>
      <c r="BD145" s="69" t="str">
        <f t="shared" si="85"/>
        <v>count=1</v>
      </c>
      <c r="BE145" s="69" t="str">
        <f t="shared" si="85"/>
        <v>count=1</v>
      </c>
      <c r="BF145" s="69" t="str">
        <f t="shared" si="85"/>
        <v>count=0</v>
      </c>
      <c r="BG145" s="69" t="str">
        <f t="shared" si="85"/>
        <v>count=1</v>
      </c>
      <c r="BH145" s="69" t="str">
        <f t="shared" si="85"/>
        <v>count=1</v>
      </c>
      <c r="BI145" s="69" t="str">
        <f t="shared" si="85"/>
        <v>count=1</v>
      </c>
      <c r="BJ145" s="69" t="str">
        <f t="shared" si="85"/>
        <v>count=1</v>
      </c>
      <c r="BK145" s="69" t="str">
        <f t="shared" si="85"/>
        <v>count=1</v>
      </c>
      <c r="BL145" s="69" t="str">
        <f t="shared" si="85"/>
        <v>count=1</v>
      </c>
      <c r="BM145" s="69" t="str">
        <f t="shared" si="85"/>
        <v>count=1</v>
      </c>
      <c r="BN145" s="69" t="str">
        <f t="shared" si="85"/>
        <v>count=0</v>
      </c>
      <c r="BO145" s="69" t="str">
        <f t="shared" si="85"/>
        <v>count=0</v>
      </c>
      <c r="BP145" s="69" t="str">
        <f t="shared" si="85"/>
        <v>count=1</v>
      </c>
      <c r="BQ145" s="69" t="str">
        <f t="shared" si="85"/>
        <v>count=1</v>
      </c>
      <c r="BR145" s="69" t="str">
        <f t="shared" si="85"/>
        <v>count=0</v>
      </c>
      <c r="BS145" s="69" t="str">
        <f t="shared" si="85"/>
        <v>count=0</v>
      </c>
      <c r="BT145" s="69" t="str">
        <f t="shared" si="85"/>
        <v>count=0</v>
      </c>
      <c r="BU145" s="69" t="str">
        <f t="shared" si="85"/>
        <v>count=1</v>
      </c>
      <c r="BV145" s="69" t="str">
        <f t="shared" si="85"/>
        <v>count=1</v>
      </c>
      <c r="BW145" s="69" t="str">
        <f t="shared" si="85"/>
        <v>count=1</v>
      </c>
      <c r="BX145" s="69" t="str">
        <f t="shared" ref="BX145:DC145" si="86">_xlfn.CONCAT("count=",COUNTIFS(BX144,"&lt;&gt;no_info",BX144,"&lt;&gt;NA",BX144,"&lt;&gt;count*",BX144,"&lt;&gt;ADD",BX144,"&lt;&gt;blank_data",BX144,"&lt;&gt;not_yet",BX144,"&lt;&gt;not_informed"))</f>
        <v>count=0</v>
      </c>
      <c r="BY145" s="69" t="str">
        <f t="shared" si="86"/>
        <v>count=0</v>
      </c>
      <c r="BZ145" s="69" t="str">
        <f t="shared" si="86"/>
        <v>count=0</v>
      </c>
      <c r="CA145" s="69" t="str">
        <f t="shared" si="86"/>
        <v>count=0</v>
      </c>
      <c r="CB145" s="69" t="str">
        <f t="shared" si="86"/>
        <v>count=1</v>
      </c>
      <c r="CC145" s="69" t="str">
        <f t="shared" si="86"/>
        <v>count=0</v>
      </c>
      <c r="CD145" s="69" t="str">
        <f t="shared" si="86"/>
        <v>count=0</v>
      </c>
      <c r="CE145" s="69" t="str">
        <f t="shared" si="86"/>
        <v>count=0</v>
      </c>
      <c r="CF145" s="69" t="str">
        <f t="shared" si="86"/>
        <v>count=0</v>
      </c>
      <c r="CG145" s="76" t="str">
        <f t="shared" si="86"/>
        <v>count=1</v>
      </c>
      <c r="CH145" s="75" t="s">
        <v>129</v>
      </c>
      <c r="CI145" s="27" t="s">
        <v>1</v>
      </c>
    </row>
    <row r="146" spans="1:87">
      <c r="A146" s="36" t="s">
        <v>1561</v>
      </c>
      <c r="B146" s="37" t="s">
        <v>1040</v>
      </c>
      <c r="C146" s="38" t="s">
        <v>1562</v>
      </c>
      <c r="D146" s="39" t="s">
        <v>127</v>
      </c>
      <c r="E146" s="732" t="s">
        <v>1457</v>
      </c>
      <c r="F146" s="37" t="s">
        <v>1514</v>
      </c>
      <c r="G146" s="37" t="s">
        <v>1539</v>
      </c>
      <c r="H146" s="37" t="s">
        <v>1516</v>
      </c>
      <c r="I146" s="37" t="s">
        <v>1517</v>
      </c>
      <c r="J146" s="41" t="s">
        <v>1518</v>
      </c>
      <c r="K146" s="87" t="s">
        <v>1563</v>
      </c>
      <c r="L146" s="45" t="s">
        <v>1564</v>
      </c>
      <c r="M146" s="82" t="s">
        <v>136</v>
      </c>
      <c r="N146" s="83" t="s">
        <v>1565</v>
      </c>
      <c r="O146" s="46" t="s">
        <v>136</v>
      </c>
      <c r="P146" s="46" t="s">
        <v>136</v>
      </c>
      <c r="Q146" s="37" t="s">
        <v>340</v>
      </c>
      <c r="R146" s="37" t="s">
        <v>1566</v>
      </c>
      <c r="S146" s="46" t="s">
        <v>1567</v>
      </c>
      <c r="T146" s="46" t="s">
        <v>136</v>
      </c>
      <c r="U146" s="46" t="s">
        <v>136</v>
      </c>
      <c r="V146" s="46" t="s">
        <v>1568</v>
      </c>
      <c r="W146" s="37" t="s">
        <v>1569</v>
      </c>
      <c r="X146" s="46" t="s">
        <v>136</v>
      </c>
      <c r="Y146" s="46" t="s">
        <v>136</v>
      </c>
      <c r="Z146" s="37" t="s">
        <v>1570</v>
      </c>
      <c r="AA146" s="37" t="s">
        <v>1571</v>
      </c>
      <c r="AB146" s="46" t="s">
        <v>136</v>
      </c>
      <c r="AC146" s="46" t="s">
        <v>136</v>
      </c>
      <c r="AD146" s="46" t="s">
        <v>147</v>
      </c>
      <c r="AE146" s="46" t="s">
        <v>1572</v>
      </c>
      <c r="AF146" s="46" t="s">
        <v>190</v>
      </c>
      <c r="AG146" s="46" t="s">
        <v>223</v>
      </c>
      <c r="AH146" s="46" t="s">
        <v>136</v>
      </c>
      <c r="AI146" s="46" t="s">
        <v>136</v>
      </c>
      <c r="AJ146" s="46" t="s">
        <v>136</v>
      </c>
      <c r="AK146" s="46" t="s">
        <v>136</v>
      </c>
      <c r="AL146" s="46" t="s">
        <v>136</v>
      </c>
      <c r="AM146" s="46" t="s">
        <v>136</v>
      </c>
      <c r="AN146" s="46" t="s">
        <v>136</v>
      </c>
      <c r="AO146" s="46" t="s">
        <v>136</v>
      </c>
      <c r="AP146" s="46" t="s">
        <v>136</v>
      </c>
      <c r="AQ146" s="46" t="s">
        <v>1573</v>
      </c>
      <c r="AR146" s="46" t="s">
        <v>136</v>
      </c>
      <c r="AS146" s="46" t="s">
        <v>136</v>
      </c>
      <c r="AT146" s="46" t="s">
        <v>136</v>
      </c>
      <c r="AU146" s="46" t="s">
        <v>136</v>
      </c>
      <c r="AV146" s="46" t="s">
        <v>136</v>
      </c>
      <c r="AW146" s="46" t="s">
        <v>136</v>
      </c>
      <c r="AX146" s="46" t="s">
        <v>136</v>
      </c>
      <c r="AY146" s="46" t="s">
        <v>136</v>
      </c>
      <c r="AZ146" s="46" t="s">
        <v>136</v>
      </c>
      <c r="BA146" s="46" t="s">
        <v>136</v>
      </c>
      <c r="BB146" s="46" t="s">
        <v>1574</v>
      </c>
      <c r="BC146" s="46" t="s">
        <v>136</v>
      </c>
      <c r="BD146" s="46" t="s">
        <v>136</v>
      </c>
      <c r="BE146" s="46" t="s">
        <v>136</v>
      </c>
      <c r="BF146" s="46" t="s">
        <v>136</v>
      </c>
      <c r="BG146" s="46" t="s">
        <v>136</v>
      </c>
      <c r="BH146" s="46" t="s">
        <v>1575</v>
      </c>
      <c r="BI146" s="46" t="s">
        <v>357</v>
      </c>
      <c r="BJ146" s="46" t="s">
        <v>214</v>
      </c>
      <c r="BK146" s="46" t="s">
        <v>163</v>
      </c>
      <c r="BL146" s="46" t="s">
        <v>1576</v>
      </c>
      <c r="BM146" s="46" t="s">
        <v>1577</v>
      </c>
      <c r="BN146" s="46" t="s">
        <v>136</v>
      </c>
      <c r="BO146" s="46" t="s">
        <v>136</v>
      </c>
      <c r="BP146" s="46" t="s">
        <v>1563</v>
      </c>
      <c r="BQ146" s="46" t="s">
        <v>1578</v>
      </c>
      <c r="BR146" s="46" t="s">
        <v>136</v>
      </c>
      <c r="BS146" s="46" t="s">
        <v>136</v>
      </c>
      <c r="BT146" s="46" t="s">
        <v>136</v>
      </c>
      <c r="BU146" s="46" t="s">
        <v>1579</v>
      </c>
      <c r="BV146" s="46" t="s">
        <v>1580</v>
      </c>
      <c r="BW146" s="46" t="s">
        <v>1581</v>
      </c>
      <c r="BX146" s="46" t="s">
        <v>136</v>
      </c>
      <c r="BY146" s="46" t="s">
        <v>136</v>
      </c>
      <c r="BZ146" s="46" t="s">
        <v>136</v>
      </c>
      <c r="CA146" s="46" t="s">
        <v>136</v>
      </c>
      <c r="CB146" s="46" t="s">
        <v>1582</v>
      </c>
      <c r="CC146" s="46" t="s">
        <v>1583</v>
      </c>
      <c r="CD146" s="46" t="s">
        <v>136</v>
      </c>
      <c r="CE146" s="46" t="s">
        <v>136</v>
      </c>
      <c r="CF146" s="46" t="s">
        <v>136</v>
      </c>
      <c r="CG146" s="47" t="s">
        <v>136</v>
      </c>
      <c r="CH146" s="62" t="str">
        <f t="shared" ref="CH146:CH165" si="87">_xlfn.CONCAT("count=",COUNTIFS(M146:CG146,"&lt;&gt;no_info",M146:CG146,"&lt;&gt;NA",M146:CG146,"&lt;&gt;count*",M146:CG146,"&lt;&gt;ADD",M146:CG146,"&lt;&gt;blank_data",M146:CG146,"&lt;&gt;not_yet",M146:CG146,"&lt;&gt;not_informed"))</f>
        <v>count=27</v>
      </c>
      <c r="CI146" s="27" t="s">
        <v>1</v>
      </c>
    </row>
    <row r="147" spans="1:87">
      <c r="A147" s="48" t="s">
        <v>1561</v>
      </c>
      <c r="B147" s="52" t="s">
        <v>1065</v>
      </c>
      <c r="C147" s="50" t="s">
        <v>1562</v>
      </c>
      <c r="D147" s="64" t="s">
        <v>127</v>
      </c>
      <c r="E147" s="734" t="s">
        <v>1457</v>
      </c>
      <c r="F147" s="52" t="s">
        <v>1514</v>
      </c>
      <c r="G147" s="52" t="s">
        <v>1539</v>
      </c>
      <c r="H147" s="52" t="s">
        <v>1516</v>
      </c>
      <c r="I147" s="52" t="s">
        <v>1517</v>
      </c>
      <c r="J147" s="66" t="s">
        <v>1518</v>
      </c>
      <c r="K147" s="90" t="s">
        <v>1563</v>
      </c>
      <c r="L147" s="58" t="s">
        <v>1564</v>
      </c>
      <c r="M147" s="84" t="s">
        <v>136</v>
      </c>
      <c r="N147" s="78" t="s">
        <v>1584</v>
      </c>
      <c r="O147" s="49" t="s">
        <v>136</v>
      </c>
      <c r="P147" s="49" t="s">
        <v>136</v>
      </c>
      <c r="Q147" s="52" t="s">
        <v>340</v>
      </c>
      <c r="R147" s="52" t="s">
        <v>1566</v>
      </c>
      <c r="S147" s="49" t="s">
        <v>1585</v>
      </c>
      <c r="T147" s="49" t="s">
        <v>136</v>
      </c>
      <c r="U147" s="49" t="s">
        <v>136</v>
      </c>
      <c r="V147" s="49" t="s">
        <v>1568</v>
      </c>
      <c r="W147" s="52" t="s">
        <v>1569</v>
      </c>
      <c r="X147" s="49" t="s">
        <v>136</v>
      </c>
      <c r="Y147" s="49" t="s">
        <v>136</v>
      </c>
      <c r="Z147" s="52" t="s">
        <v>1586</v>
      </c>
      <c r="AA147" s="52" t="s">
        <v>1571</v>
      </c>
      <c r="AB147" s="49" t="s">
        <v>136</v>
      </c>
      <c r="AC147" s="49" t="s">
        <v>136</v>
      </c>
      <c r="AD147" s="49" t="s">
        <v>147</v>
      </c>
      <c r="AE147" s="49" t="s">
        <v>1572</v>
      </c>
      <c r="AF147" s="49" t="s">
        <v>222</v>
      </c>
      <c r="AG147" s="49" t="s">
        <v>280</v>
      </c>
      <c r="AH147" s="49" t="s">
        <v>136</v>
      </c>
      <c r="AI147" s="49" t="s">
        <v>136</v>
      </c>
      <c r="AJ147" s="49" t="s">
        <v>136</v>
      </c>
      <c r="AK147" s="49" t="s">
        <v>136</v>
      </c>
      <c r="AL147" s="49" t="s">
        <v>136</v>
      </c>
      <c r="AM147" s="49" t="s">
        <v>136</v>
      </c>
      <c r="AN147" s="49" t="s">
        <v>136</v>
      </c>
      <c r="AO147" s="49" t="s">
        <v>136</v>
      </c>
      <c r="AP147" s="49" t="s">
        <v>136</v>
      </c>
      <c r="AQ147" s="49" t="s">
        <v>1573</v>
      </c>
      <c r="AR147" s="49" t="s">
        <v>136</v>
      </c>
      <c r="AS147" s="49" t="s">
        <v>136</v>
      </c>
      <c r="AT147" s="49" t="s">
        <v>136</v>
      </c>
      <c r="AU147" s="49" t="s">
        <v>136</v>
      </c>
      <c r="AV147" s="49" t="s">
        <v>136</v>
      </c>
      <c r="AW147" s="49" t="s">
        <v>136</v>
      </c>
      <c r="AX147" s="49" t="s">
        <v>136</v>
      </c>
      <c r="AY147" s="49" t="s">
        <v>136</v>
      </c>
      <c r="AZ147" s="49" t="s">
        <v>136</v>
      </c>
      <c r="BA147" s="49" t="s">
        <v>136</v>
      </c>
      <c r="BB147" s="49" t="s">
        <v>1574</v>
      </c>
      <c r="BC147" s="49" t="s">
        <v>136</v>
      </c>
      <c r="BD147" s="49" t="s">
        <v>136</v>
      </c>
      <c r="BE147" s="49" t="s">
        <v>136</v>
      </c>
      <c r="BF147" s="49" t="s">
        <v>136</v>
      </c>
      <c r="BG147" s="49" t="s">
        <v>136</v>
      </c>
      <c r="BH147" s="49" t="s">
        <v>1575</v>
      </c>
      <c r="BI147" s="49" t="s">
        <v>357</v>
      </c>
      <c r="BJ147" s="49" t="s">
        <v>214</v>
      </c>
      <c r="BK147" s="49" t="s">
        <v>163</v>
      </c>
      <c r="BL147" s="49" t="s">
        <v>1587</v>
      </c>
      <c r="BM147" s="49" t="s">
        <v>1588</v>
      </c>
      <c r="BN147" s="49" t="s">
        <v>136</v>
      </c>
      <c r="BO147" s="49" t="s">
        <v>136</v>
      </c>
      <c r="BP147" s="49" t="s">
        <v>1563</v>
      </c>
      <c r="BQ147" s="49" t="s">
        <v>1578</v>
      </c>
      <c r="BR147" s="49" t="s">
        <v>136</v>
      </c>
      <c r="BS147" s="49" t="s">
        <v>136</v>
      </c>
      <c r="BT147" s="49" t="s">
        <v>136</v>
      </c>
      <c r="BU147" s="49" t="s">
        <v>1579</v>
      </c>
      <c r="BV147" s="49" t="s">
        <v>1580</v>
      </c>
      <c r="BW147" s="49" t="s">
        <v>1581</v>
      </c>
      <c r="BX147" s="49" t="s">
        <v>136</v>
      </c>
      <c r="BY147" s="49" t="s">
        <v>136</v>
      </c>
      <c r="BZ147" s="49" t="s">
        <v>136</v>
      </c>
      <c r="CA147" s="49" t="s">
        <v>136</v>
      </c>
      <c r="CB147" s="49" t="s">
        <v>1582</v>
      </c>
      <c r="CC147" s="49" t="s">
        <v>1583</v>
      </c>
      <c r="CD147" s="49" t="s">
        <v>136</v>
      </c>
      <c r="CE147" s="49" t="s">
        <v>136</v>
      </c>
      <c r="CF147" s="49" t="s">
        <v>136</v>
      </c>
      <c r="CG147" s="60" t="s">
        <v>136</v>
      </c>
      <c r="CH147" s="26" t="str">
        <f t="shared" si="87"/>
        <v>count=27</v>
      </c>
      <c r="CI147" s="27" t="s">
        <v>1</v>
      </c>
    </row>
    <row r="148" spans="1:87">
      <c r="A148" s="48" t="s">
        <v>1561</v>
      </c>
      <c r="B148" s="52" t="s">
        <v>1078</v>
      </c>
      <c r="C148" s="50" t="s">
        <v>1562</v>
      </c>
      <c r="D148" s="64" t="s">
        <v>127</v>
      </c>
      <c r="E148" s="734" t="s">
        <v>1457</v>
      </c>
      <c r="F148" s="52" t="s">
        <v>1514</v>
      </c>
      <c r="G148" s="52" t="s">
        <v>1539</v>
      </c>
      <c r="H148" s="52" t="s">
        <v>1516</v>
      </c>
      <c r="I148" s="52" t="s">
        <v>1517</v>
      </c>
      <c r="J148" s="66" t="s">
        <v>1518</v>
      </c>
      <c r="K148" s="90" t="s">
        <v>1563</v>
      </c>
      <c r="L148" s="58" t="s">
        <v>1564</v>
      </c>
      <c r="M148" s="84" t="s">
        <v>136</v>
      </c>
      <c r="N148" s="78" t="s">
        <v>1589</v>
      </c>
      <c r="O148" s="49" t="s">
        <v>136</v>
      </c>
      <c r="P148" s="49" t="s">
        <v>136</v>
      </c>
      <c r="Q148" s="52" t="s">
        <v>340</v>
      </c>
      <c r="R148" s="52" t="s">
        <v>1590</v>
      </c>
      <c r="S148" s="49" t="s">
        <v>1591</v>
      </c>
      <c r="T148" s="49" t="s">
        <v>136</v>
      </c>
      <c r="U148" s="49" t="s">
        <v>136</v>
      </c>
      <c r="V148" s="49" t="s">
        <v>1568</v>
      </c>
      <c r="W148" s="52" t="s">
        <v>1569</v>
      </c>
      <c r="X148" s="49" t="s">
        <v>136</v>
      </c>
      <c r="Y148" s="49" t="s">
        <v>136</v>
      </c>
      <c r="Z148" s="52" t="s">
        <v>1592</v>
      </c>
      <c r="AA148" s="52" t="s">
        <v>1571</v>
      </c>
      <c r="AB148" s="49" t="s">
        <v>136</v>
      </c>
      <c r="AC148" s="49" t="s">
        <v>136</v>
      </c>
      <c r="AD148" s="49" t="s">
        <v>147</v>
      </c>
      <c r="AE148" s="49" t="s">
        <v>1572</v>
      </c>
      <c r="AF148" s="49" t="s">
        <v>149</v>
      </c>
      <c r="AG148" s="49" t="s">
        <v>211</v>
      </c>
      <c r="AH148" s="49" t="s">
        <v>136</v>
      </c>
      <c r="AI148" s="49" t="s">
        <v>136</v>
      </c>
      <c r="AJ148" s="49" t="s">
        <v>136</v>
      </c>
      <c r="AK148" s="49" t="s">
        <v>136</v>
      </c>
      <c r="AL148" s="49" t="s">
        <v>136</v>
      </c>
      <c r="AM148" s="49" t="s">
        <v>136</v>
      </c>
      <c r="AN148" s="49" t="s">
        <v>136</v>
      </c>
      <c r="AO148" s="49" t="s">
        <v>136</v>
      </c>
      <c r="AP148" s="49" t="s">
        <v>136</v>
      </c>
      <c r="AQ148" s="49" t="s">
        <v>1573</v>
      </c>
      <c r="AR148" s="49" t="s">
        <v>136</v>
      </c>
      <c r="AS148" s="49" t="s">
        <v>136</v>
      </c>
      <c r="AT148" s="49" t="s">
        <v>136</v>
      </c>
      <c r="AU148" s="49" t="s">
        <v>136</v>
      </c>
      <c r="AV148" s="49" t="s">
        <v>136</v>
      </c>
      <c r="AW148" s="49" t="s">
        <v>136</v>
      </c>
      <c r="AX148" s="49" t="s">
        <v>136</v>
      </c>
      <c r="AY148" s="49" t="s">
        <v>136</v>
      </c>
      <c r="AZ148" s="49" t="s">
        <v>136</v>
      </c>
      <c r="BA148" s="49" t="s">
        <v>136</v>
      </c>
      <c r="BB148" s="49" t="s">
        <v>1574</v>
      </c>
      <c r="BC148" s="49" t="s">
        <v>136</v>
      </c>
      <c r="BD148" s="49" t="s">
        <v>136</v>
      </c>
      <c r="BE148" s="49" t="s">
        <v>136</v>
      </c>
      <c r="BF148" s="49" t="s">
        <v>136</v>
      </c>
      <c r="BG148" s="49" t="s">
        <v>136</v>
      </c>
      <c r="BH148" s="49" t="s">
        <v>1575</v>
      </c>
      <c r="BI148" s="49" t="s">
        <v>357</v>
      </c>
      <c r="BJ148" s="49" t="s">
        <v>214</v>
      </c>
      <c r="BK148" s="49" t="s">
        <v>163</v>
      </c>
      <c r="BL148" s="49" t="s">
        <v>1593</v>
      </c>
      <c r="BM148" s="49" t="s">
        <v>1594</v>
      </c>
      <c r="BN148" s="49" t="s">
        <v>136</v>
      </c>
      <c r="BO148" s="49" t="s">
        <v>136</v>
      </c>
      <c r="BP148" s="49" t="s">
        <v>1563</v>
      </c>
      <c r="BQ148" s="49" t="s">
        <v>1578</v>
      </c>
      <c r="BR148" s="49" t="s">
        <v>136</v>
      </c>
      <c r="BS148" s="49" t="s">
        <v>136</v>
      </c>
      <c r="BT148" s="49" t="s">
        <v>136</v>
      </c>
      <c r="BU148" s="49" t="s">
        <v>1579</v>
      </c>
      <c r="BV148" s="49" t="s">
        <v>1580</v>
      </c>
      <c r="BW148" s="49" t="s">
        <v>1581</v>
      </c>
      <c r="BX148" s="49" t="s">
        <v>136</v>
      </c>
      <c r="BY148" s="49" t="s">
        <v>136</v>
      </c>
      <c r="BZ148" s="49" t="s">
        <v>136</v>
      </c>
      <c r="CA148" s="49" t="s">
        <v>136</v>
      </c>
      <c r="CB148" s="49" t="s">
        <v>1582</v>
      </c>
      <c r="CC148" s="49" t="s">
        <v>1583</v>
      </c>
      <c r="CD148" s="49" t="s">
        <v>136</v>
      </c>
      <c r="CE148" s="49" t="s">
        <v>136</v>
      </c>
      <c r="CF148" s="49" t="s">
        <v>136</v>
      </c>
      <c r="CG148" s="60" t="s">
        <v>136</v>
      </c>
      <c r="CH148" s="26" t="str">
        <f t="shared" si="87"/>
        <v>count=27</v>
      </c>
      <c r="CI148" s="27" t="s">
        <v>1</v>
      </c>
    </row>
    <row r="149" spans="1:87">
      <c r="A149" s="48" t="s">
        <v>1561</v>
      </c>
      <c r="B149" s="52" t="s">
        <v>1088</v>
      </c>
      <c r="C149" s="50" t="s">
        <v>1562</v>
      </c>
      <c r="D149" s="64" t="s">
        <v>127</v>
      </c>
      <c r="E149" s="734" t="s">
        <v>1457</v>
      </c>
      <c r="F149" s="52" t="s">
        <v>1514</v>
      </c>
      <c r="G149" s="52" t="s">
        <v>1539</v>
      </c>
      <c r="H149" s="52" t="s">
        <v>1516</v>
      </c>
      <c r="I149" s="52" t="s">
        <v>1517</v>
      </c>
      <c r="J149" s="66" t="s">
        <v>1518</v>
      </c>
      <c r="K149" s="90" t="s">
        <v>1563</v>
      </c>
      <c r="L149" s="58" t="s">
        <v>1564</v>
      </c>
      <c r="M149" s="84" t="s">
        <v>136</v>
      </c>
      <c r="N149" s="78" t="s">
        <v>1595</v>
      </c>
      <c r="O149" s="49" t="s">
        <v>136</v>
      </c>
      <c r="P149" s="49" t="s">
        <v>136</v>
      </c>
      <c r="Q149" s="52" t="s">
        <v>340</v>
      </c>
      <c r="R149" s="52" t="s">
        <v>1566</v>
      </c>
      <c r="S149" s="49" t="s">
        <v>1596</v>
      </c>
      <c r="T149" s="49" t="s">
        <v>136</v>
      </c>
      <c r="U149" s="49" t="s">
        <v>136</v>
      </c>
      <c r="V149" s="49" t="s">
        <v>1568</v>
      </c>
      <c r="W149" s="52" t="s">
        <v>1569</v>
      </c>
      <c r="X149" s="49" t="s">
        <v>136</v>
      </c>
      <c r="Y149" s="49" t="s">
        <v>136</v>
      </c>
      <c r="Z149" s="52" t="s">
        <v>1597</v>
      </c>
      <c r="AA149" s="52" t="s">
        <v>1571</v>
      </c>
      <c r="AB149" s="49" t="s">
        <v>136</v>
      </c>
      <c r="AC149" s="49" t="s">
        <v>136</v>
      </c>
      <c r="AD149" s="49" t="s">
        <v>147</v>
      </c>
      <c r="AE149" s="49" t="s">
        <v>1598</v>
      </c>
      <c r="AF149" s="49" t="s">
        <v>190</v>
      </c>
      <c r="AG149" s="49" t="s">
        <v>200</v>
      </c>
      <c r="AH149" s="49" t="s">
        <v>136</v>
      </c>
      <c r="AI149" s="49" t="s">
        <v>136</v>
      </c>
      <c r="AJ149" s="49" t="s">
        <v>136</v>
      </c>
      <c r="AK149" s="49" t="s">
        <v>136</v>
      </c>
      <c r="AL149" s="49" t="s">
        <v>136</v>
      </c>
      <c r="AM149" s="49" t="s">
        <v>136</v>
      </c>
      <c r="AN149" s="49" t="s">
        <v>136</v>
      </c>
      <c r="AO149" s="49" t="s">
        <v>136</v>
      </c>
      <c r="AP149" s="49" t="s">
        <v>136</v>
      </c>
      <c r="AQ149" s="49" t="s">
        <v>1573</v>
      </c>
      <c r="AR149" s="49" t="s">
        <v>136</v>
      </c>
      <c r="AS149" s="49" t="s">
        <v>136</v>
      </c>
      <c r="AT149" s="49" t="s">
        <v>136</v>
      </c>
      <c r="AU149" s="49" t="s">
        <v>136</v>
      </c>
      <c r="AV149" s="49" t="s">
        <v>136</v>
      </c>
      <c r="AW149" s="49" t="s">
        <v>136</v>
      </c>
      <c r="AX149" s="49" t="s">
        <v>136</v>
      </c>
      <c r="AY149" s="49" t="s">
        <v>136</v>
      </c>
      <c r="AZ149" s="49" t="s">
        <v>136</v>
      </c>
      <c r="BA149" s="49" t="s">
        <v>136</v>
      </c>
      <c r="BB149" s="49" t="s">
        <v>1574</v>
      </c>
      <c r="BC149" s="49" t="s">
        <v>136</v>
      </c>
      <c r="BD149" s="49" t="s">
        <v>136</v>
      </c>
      <c r="BE149" s="49" t="s">
        <v>136</v>
      </c>
      <c r="BF149" s="49" t="s">
        <v>136</v>
      </c>
      <c r="BG149" s="49" t="s">
        <v>136</v>
      </c>
      <c r="BH149" s="49" t="s">
        <v>1575</v>
      </c>
      <c r="BI149" s="49" t="s">
        <v>357</v>
      </c>
      <c r="BJ149" s="49" t="s">
        <v>214</v>
      </c>
      <c r="BK149" s="49" t="s">
        <v>163</v>
      </c>
      <c r="BL149" s="49" t="s">
        <v>1599</v>
      </c>
      <c r="BM149" s="49" t="s">
        <v>1600</v>
      </c>
      <c r="BN149" s="49" t="s">
        <v>136</v>
      </c>
      <c r="BO149" s="49" t="s">
        <v>136</v>
      </c>
      <c r="BP149" s="49" t="s">
        <v>1563</v>
      </c>
      <c r="BQ149" s="49" t="s">
        <v>1578</v>
      </c>
      <c r="BR149" s="49" t="s">
        <v>136</v>
      </c>
      <c r="BS149" s="49" t="s">
        <v>136</v>
      </c>
      <c r="BT149" s="49" t="s">
        <v>136</v>
      </c>
      <c r="BU149" s="49" t="s">
        <v>1579</v>
      </c>
      <c r="BV149" s="49" t="s">
        <v>1580</v>
      </c>
      <c r="BW149" s="49" t="s">
        <v>1581</v>
      </c>
      <c r="BX149" s="49" t="s">
        <v>136</v>
      </c>
      <c r="BY149" s="49" t="s">
        <v>136</v>
      </c>
      <c r="BZ149" s="49" t="s">
        <v>136</v>
      </c>
      <c r="CA149" s="49" t="s">
        <v>136</v>
      </c>
      <c r="CB149" s="49" t="s">
        <v>1582</v>
      </c>
      <c r="CC149" s="49" t="s">
        <v>1583</v>
      </c>
      <c r="CD149" s="49" t="s">
        <v>136</v>
      </c>
      <c r="CE149" s="49" t="s">
        <v>136</v>
      </c>
      <c r="CF149" s="49" t="s">
        <v>136</v>
      </c>
      <c r="CG149" s="60" t="s">
        <v>136</v>
      </c>
      <c r="CH149" s="26" t="str">
        <f t="shared" si="87"/>
        <v>count=27</v>
      </c>
      <c r="CI149" s="27" t="s">
        <v>1</v>
      </c>
    </row>
    <row r="150" spans="1:87">
      <c r="A150" s="48" t="s">
        <v>1561</v>
      </c>
      <c r="B150" s="52" t="s">
        <v>1097</v>
      </c>
      <c r="C150" s="50" t="s">
        <v>1562</v>
      </c>
      <c r="D150" s="64" t="s">
        <v>127</v>
      </c>
      <c r="E150" s="734" t="s">
        <v>1457</v>
      </c>
      <c r="F150" s="52" t="s">
        <v>1514</v>
      </c>
      <c r="G150" s="52" t="s">
        <v>1539</v>
      </c>
      <c r="H150" s="52" t="s">
        <v>1516</v>
      </c>
      <c r="I150" s="52" t="s">
        <v>1517</v>
      </c>
      <c r="J150" s="66" t="s">
        <v>1518</v>
      </c>
      <c r="K150" s="90" t="s">
        <v>1563</v>
      </c>
      <c r="L150" s="58" t="s">
        <v>1564</v>
      </c>
      <c r="M150" s="84" t="s">
        <v>136</v>
      </c>
      <c r="N150" s="78" t="s">
        <v>1601</v>
      </c>
      <c r="O150" s="49" t="s">
        <v>136</v>
      </c>
      <c r="P150" s="49" t="s">
        <v>136</v>
      </c>
      <c r="Q150" s="52" t="s">
        <v>340</v>
      </c>
      <c r="R150" s="52" t="s">
        <v>1566</v>
      </c>
      <c r="S150" s="49" t="s">
        <v>1602</v>
      </c>
      <c r="T150" s="49" t="s">
        <v>136</v>
      </c>
      <c r="U150" s="49" t="s">
        <v>136</v>
      </c>
      <c r="V150" s="49" t="s">
        <v>1568</v>
      </c>
      <c r="W150" s="52" t="s">
        <v>1569</v>
      </c>
      <c r="X150" s="49" t="s">
        <v>136</v>
      </c>
      <c r="Y150" s="49" t="s">
        <v>136</v>
      </c>
      <c r="Z150" s="52" t="s">
        <v>1603</v>
      </c>
      <c r="AA150" s="52" t="s">
        <v>1571</v>
      </c>
      <c r="AB150" s="49" t="s">
        <v>136</v>
      </c>
      <c r="AC150" s="49" t="s">
        <v>136</v>
      </c>
      <c r="AD150" s="49" t="s">
        <v>147</v>
      </c>
      <c r="AE150" s="49" t="s">
        <v>1572</v>
      </c>
      <c r="AF150" s="49" t="s">
        <v>242</v>
      </c>
      <c r="AG150" s="49" t="s">
        <v>211</v>
      </c>
      <c r="AH150" s="49" t="s">
        <v>136</v>
      </c>
      <c r="AI150" s="49" t="s">
        <v>136</v>
      </c>
      <c r="AJ150" s="49" t="s">
        <v>136</v>
      </c>
      <c r="AK150" s="49" t="s">
        <v>136</v>
      </c>
      <c r="AL150" s="49" t="s">
        <v>136</v>
      </c>
      <c r="AM150" s="49" t="s">
        <v>136</v>
      </c>
      <c r="AN150" s="49" t="s">
        <v>136</v>
      </c>
      <c r="AO150" s="49" t="s">
        <v>136</v>
      </c>
      <c r="AP150" s="49" t="s">
        <v>136</v>
      </c>
      <c r="AQ150" s="49" t="s">
        <v>1573</v>
      </c>
      <c r="AR150" s="49" t="s">
        <v>136</v>
      </c>
      <c r="AS150" s="49" t="s">
        <v>136</v>
      </c>
      <c r="AT150" s="49" t="s">
        <v>136</v>
      </c>
      <c r="AU150" s="49" t="s">
        <v>136</v>
      </c>
      <c r="AV150" s="49" t="s">
        <v>136</v>
      </c>
      <c r="AW150" s="49" t="s">
        <v>136</v>
      </c>
      <c r="AX150" s="49" t="s">
        <v>136</v>
      </c>
      <c r="AY150" s="49" t="s">
        <v>136</v>
      </c>
      <c r="AZ150" s="49" t="s">
        <v>136</v>
      </c>
      <c r="BA150" s="49" t="s">
        <v>136</v>
      </c>
      <c r="BB150" s="49" t="s">
        <v>1574</v>
      </c>
      <c r="BC150" s="49" t="s">
        <v>136</v>
      </c>
      <c r="BD150" s="49" t="s">
        <v>136</v>
      </c>
      <c r="BE150" s="49" t="s">
        <v>136</v>
      </c>
      <c r="BF150" s="49" t="s">
        <v>136</v>
      </c>
      <c r="BG150" s="49" t="s">
        <v>136</v>
      </c>
      <c r="BH150" s="49" t="s">
        <v>1575</v>
      </c>
      <c r="BI150" s="49" t="s">
        <v>357</v>
      </c>
      <c r="BJ150" s="49" t="s">
        <v>214</v>
      </c>
      <c r="BK150" s="49" t="s">
        <v>163</v>
      </c>
      <c r="BL150" s="49" t="s">
        <v>1604</v>
      </c>
      <c r="BM150" s="49" t="s">
        <v>1605</v>
      </c>
      <c r="BN150" s="49" t="s">
        <v>136</v>
      </c>
      <c r="BO150" s="49" t="s">
        <v>136</v>
      </c>
      <c r="BP150" s="49" t="s">
        <v>1563</v>
      </c>
      <c r="BQ150" s="49" t="s">
        <v>1578</v>
      </c>
      <c r="BR150" s="49" t="s">
        <v>136</v>
      </c>
      <c r="BS150" s="49" t="s">
        <v>136</v>
      </c>
      <c r="BT150" s="49" t="s">
        <v>136</v>
      </c>
      <c r="BU150" s="49" t="s">
        <v>1579</v>
      </c>
      <c r="BV150" s="49" t="s">
        <v>1580</v>
      </c>
      <c r="BW150" s="49" t="s">
        <v>1581</v>
      </c>
      <c r="BX150" s="49" t="s">
        <v>136</v>
      </c>
      <c r="BY150" s="49" t="s">
        <v>136</v>
      </c>
      <c r="BZ150" s="49" t="s">
        <v>136</v>
      </c>
      <c r="CA150" s="49" t="s">
        <v>136</v>
      </c>
      <c r="CB150" s="49" t="s">
        <v>1582</v>
      </c>
      <c r="CC150" s="49" t="s">
        <v>1583</v>
      </c>
      <c r="CD150" s="49" t="s">
        <v>136</v>
      </c>
      <c r="CE150" s="49" t="s">
        <v>136</v>
      </c>
      <c r="CF150" s="49" t="s">
        <v>136</v>
      </c>
      <c r="CG150" s="60" t="s">
        <v>136</v>
      </c>
      <c r="CH150" s="26" t="str">
        <f t="shared" si="87"/>
        <v>count=27</v>
      </c>
      <c r="CI150" s="27" t="s">
        <v>1</v>
      </c>
    </row>
    <row r="151" spans="1:87">
      <c r="A151" s="48" t="s">
        <v>1561</v>
      </c>
      <c r="B151" s="52" t="s">
        <v>1104</v>
      </c>
      <c r="C151" s="50" t="s">
        <v>1562</v>
      </c>
      <c r="D151" s="64" t="s">
        <v>127</v>
      </c>
      <c r="E151" s="734" t="s">
        <v>1457</v>
      </c>
      <c r="F151" s="52" t="s">
        <v>1514</v>
      </c>
      <c r="G151" s="52" t="s">
        <v>1539</v>
      </c>
      <c r="H151" s="52" t="s">
        <v>1516</v>
      </c>
      <c r="I151" s="52" t="s">
        <v>1517</v>
      </c>
      <c r="J151" s="66" t="s">
        <v>1518</v>
      </c>
      <c r="K151" s="90" t="s">
        <v>1563</v>
      </c>
      <c r="L151" s="58" t="s">
        <v>1564</v>
      </c>
      <c r="M151" s="84" t="s">
        <v>136</v>
      </c>
      <c r="N151" s="78" t="s">
        <v>1606</v>
      </c>
      <c r="O151" s="49" t="s">
        <v>136</v>
      </c>
      <c r="P151" s="49" t="s">
        <v>136</v>
      </c>
      <c r="Q151" s="52" t="s">
        <v>340</v>
      </c>
      <c r="R151" s="52" t="s">
        <v>1566</v>
      </c>
      <c r="S151" s="49" t="s">
        <v>1607</v>
      </c>
      <c r="T151" s="49" t="s">
        <v>136</v>
      </c>
      <c r="U151" s="49" t="s">
        <v>136</v>
      </c>
      <c r="V151" s="49" t="s">
        <v>1568</v>
      </c>
      <c r="W151" s="52" t="s">
        <v>1569</v>
      </c>
      <c r="X151" s="49" t="s">
        <v>136</v>
      </c>
      <c r="Y151" s="49" t="s">
        <v>136</v>
      </c>
      <c r="Z151" s="52" t="s">
        <v>1608</v>
      </c>
      <c r="AA151" s="52" t="s">
        <v>1571</v>
      </c>
      <c r="AB151" s="49" t="s">
        <v>136</v>
      </c>
      <c r="AC151" s="49" t="s">
        <v>136</v>
      </c>
      <c r="AD151" s="49" t="s">
        <v>147</v>
      </c>
      <c r="AE151" s="49" t="s">
        <v>1572</v>
      </c>
      <c r="AF151" s="49" t="s">
        <v>242</v>
      </c>
      <c r="AG151" s="49" t="s">
        <v>280</v>
      </c>
      <c r="AH151" s="49" t="s">
        <v>136</v>
      </c>
      <c r="AI151" s="49" t="s">
        <v>136</v>
      </c>
      <c r="AJ151" s="49" t="s">
        <v>136</v>
      </c>
      <c r="AK151" s="49" t="s">
        <v>136</v>
      </c>
      <c r="AL151" s="49" t="s">
        <v>136</v>
      </c>
      <c r="AM151" s="49" t="s">
        <v>136</v>
      </c>
      <c r="AN151" s="49" t="s">
        <v>136</v>
      </c>
      <c r="AO151" s="49" t="s">
        <v>136</v>
      </c>
      <c r="AP151" s="49" t="s">
        <v>136</v>
      </c>
      <c r="AQ151" s="49" t="s">
        <v>1573</v>
      </c>
      <c r="AR151" s="49" t="s">
        <v>136</v>
      </c>
      <c r="AS151" s="49" t="s">
        <v>136</v>
      </c>
      <c r="AT151" s="49" t="s">
        <v>136</v>
      </c>
      <c r="AU151" s="49" t="s">
        <v>136</v>
      </c>
      <c r="AV151" s="49" t="s">
        <v>136</v>
      </c>
      <c r="AW151" s="49" t="s">
        <v>136</v>
      </c>
      <c r="AX151" s="49" t="s">
        <v>136</v>
      </c>
      <c r="AY151" s="49" t="s">
        <v>136</v>
      </c>
      <c r="AZ151" s="49" t="s">
        <v>136</v>
      </c>
      <c r="BA151" s="49" t="s">
        <v>136</v>
      </c>
      <c r="BB151" s="49" t="s">
        <v>1574</v>
      </c>
      <c r="BC151" s="49" t="s">
        <v>136</v>
      </c>
      <c r="BD151" s="49" t="s">
        <v>136</v>
      </c>
      <c r="BE151" s="49" t="s">
        <v>136</v>
      </c>
      <c r="BF151" s="49" t="s">
        <v>136</v>
      </c>
      <c r="BG151" s="49" t="s">
        <v>136</v>
      </c>
      <c r="BH151" s="49" t="s">
        <v>1575</v>
      </c>
      <c r="BI151" s="49" t="s">
        <v>357</v>
      </c>
      <c r="BJ151" s="49" t="s">
        <v>214</v>
      </c>
      <c r="BK151" s="49" t="s">
        <v>163</v>
      </c>
      <c r="BL151" s="49" t="s">
        <v>367</v>
      </c>
      <c r="BM151" s="49" t="s">
        <v>1609</v>
      </c>
      <c r="BN151" s="49" t="s">
        <v>136</v>
      </c>
      <c r="BO151" s="49" t="s">
        <v>136</v>
      </c>
      <c r="BP151" s="49" t="s">
        <v>1563</v>
      </c>
      <c r="BQ151" s="49" t="s">
        <v>1578</v>
      </c>
      <c r="BR151" s="49" t="s">
        <v>136</v>
      </c>
      <c r="BS151" s="49" t="s">
        <v>136</v>
      </c>
      <c r="BT151" s="49" t="s">
        <v>136</v>
      </c>
      <c r="BU151" s="49" t="s">
        <v>1579</v>
      </c>
      <c r="BV151" s="49" t="s">
        <v>1580</v>
      </c>
      <c r="BW151" s="49" t="s">
        <v>1581</v>
      </c>
      <c r="BX151" s="49" t="s">
        <v>136</v>
      </c>
      <c r="BY151" s="49" t="s">
        <v>136</v>
      </c>
      <c r="BZ151" s="49" t="s">
        <v>136</v>
      </c>
      <c r="CA151" s="49" t="s">
        <v>136</v>
      </c>
      <c r="CB151" s="49" t="s">
        <v>1582</v>
      </c>
      <c r="CC151" s="49" t="s">
        <v>1583</v>
      </c>
      <c r="CD151" s="49" t="s">
        <v>136</v>
      </c>
      <c r="CE151" s="49" t="s">
        <v>136</v>
      </c>
      <c r="CF151" s="49" t="s">
        <v>136</v>
      </c>
      <c r="CG151" s="60" t="s">
        <v>136</v>
      </c>
      <c r="CH151" s="26" t="str">
        <f t="shared" si="87"/>
        <v>count=27</v>
      </c>
      <c r="CI151" s="27" t="s">
        <v>1</v>
      </c>
    </row>
    <row r="152" spans="1:87">
      <c r="A152" s="48" t="s">
        <v>1561</v>
      </c>
      <c r="B152" s="52" t="s">
        <v>1118</v>
      </c>
      <c r="C152" s="50" t="s">
        <v>1562</v>
      </c>
      <c r="D152" s="64" t="s">
        <v>127</v>
      </c>
      <c r="E152" s="734" t="s">
        <v>1457</v>
      </c>
      <c r="F152" s="52" t="s">
        <v>1514</v>
      </c>
      <c r="G152" s="52" t="s">
        <v>1539</v>
      </c>
      <c r="H152" s="52" t="s">
        <v>1516</v>
      </c>
      <c r="I152" s="52" t="s">
        <v>1517</v>
      </c>
      <c r="J152" s="66" t="s">
        <v>1518</v>
      </c>
      <c r="K152" s="90" t="s">
        <v>1563</v>
      </c>
      <c r="L152" s="58" t="s">
        <v>1564</v>
      </c>
      <c r="M152" s="84" t="s">
        <v>136</v>
      </c>
      <c r="N152" s="78" t="s">
        <v>1610</v>
      </c>
      <c r="O152" s="49" t="s">
        <v>136</v>
      </c>
      <c r="P152" s="49" t="s">
        <v>136</v>
      </c>
      <c r="Q152" s="52" t="s">
        <v>340</v>
      </c>
      <c r="R152" s="52" t="s">
        <v>1566</v>
      </c>
      <c r="S152" s="49" t="s">
        <v>1611</v>
      </c>
      <c r="T152" s="49" t="s">
        <v>136</v>
      </c>
      <c r="U152" s="49" t="s">
        <v>136</v>
      </c>
      <c r="V152" s="49" t="s">
        <v>1568</v>
      </c>
      <c r="W152" s="52" t="s">
        <v>1569</v>
      </c>
      <c r="X152" s="49" t="s">
        <v>136</v>
      </c>
      <c r="Y152" s="49" t="s">
        <v>136</v>
      </c>
      <c r="Z152" s="52" t="s">
        <v>1612</v>
      </c>
      <c r="AA152" s="52" t="s">
        <v>1571</v>
      </c>
      <c r="AB152" s="49" t="s">
        <v>136</v>
      </c>
      <c r="AC152" s="49" t="s">
        <v>136</v>
      </c>
      <c r="AD152" s="49" t="s">
        <v>147</v>
      </c>
      <c r="AE152" s="49" t="s">
        <v>1572</v>
      </c>
      <c r="AF152" s="49" t="s">
        <v>210</v>
      </c>
      <c r="AG152" s="49" t="s">
        <v>211</v>
      </c>
      <c r="AH152" s="49" t="s">
        <v>136</v>
      </c>
      <c r="AI152" s="49" t="s">
        <v>136</v>
      </c>
      <c r="AJ152" s="49" t="s">
        <v>136</v>
      </c>
      <c r="AK152" s="49" t="s">
        <v>136</v>
      </c>
      <c r="AL152" s="49" t="s">
        <v>136</v>
      </c>
      <c r="AM152" s="49" t="s">
        <v>136</v>
      </c>
      <c r="AN152" s="49" t="s">
        <v>136</v>
      </c>
      <c r="AO152" s="49" t="s">
        <v>136</v>
      </c>
      <c r="AP152" s="49" t="s">
        <v>136</v>
      </c>
      <c r="AQ152" s="49" t="s">
        <v>1573</v>
      </c>
      <c r="AR152" s="49" t="s">
        <v>136</v>
      </c>
      <c r="AS152" s="49" t="s">
        <v>136</v>
      </c>
      <c r="AT152" s="49" t="s">
        <v>136</v>
      </c>
      <c r="AU152" s="49" t="s">
        <v>136</v>
      </c>
      <c r="AV152" s="49" t="s">
        <v>136</v>
      </c>
      <c r="AW152" s="49" t="s">
        <v>136</v>
      </c>
      <c r="AX152" s="49" t="s">
        <v>136</v>
      </c>
      <c r="AY152" s="49" t="s">
        <v>136</v>
      </c>
      <c r="AZ152" s="49" t="s">
        <v>136</v>
      </c>
      <c r="BA152" s="49" t="s">
        <v>136</v>
      </c>
      <c r="BB152" s="49" t="s">
        <v>1574</v>
      </c>
      <c r="BC152" s="49" t="s">
        <v>136</v>
      </c>
      <c r="BD152" s="49" t="s">
        <v>136</v>
      </c>
      <c r="BE152" s="49" t="s">
        <v>136</v>
      </c>
      <c r="BF152" s="49" t="s">
        <v>136</v>
      </c>
      <c r="BG152" s="49" t="s">
        <v>136</v>
      </c>
      <c r="BH152" s="49" t="s">
        <v>1575</v>
      </c>
      <c r="BI152" s="49" t="s">
        <v>357</v>
      </c>
      <c r="BJ152" s="49" t="s">
        <v>214</v>
      </c>
      <c r="BK152" s="49" t="s">
        <v>163</v>
      </c>
      <c r="BL152" s="49" t="s">
        <v>1613</v>
      </c>
      <c r="BM152" s="49" t="s">
        <v>1614</v>
      </c>
      <c r="BN152" s="49" t="s">
        <v>136</v>
      </c>
      <c r="BO152" s="49" t="s">
        <v>136</v>
      </c>
      <c r="BP152" s="49" t="s">
        <v>1563</v>
      </c>
      <c r="BQ152" s="49" t="s">
        <v>1578</v>
      </c>
      <c r="BR152" s="49" t="s">
        <v>136</v>
      </c>
      <c r="BS152" s="49" t="s">
        <v>136</v>
      </c>
      <c r="BT152" s="49" t="s">
        <v>136</v>
      </c>
      <c r="BU152" s="49" t="s">
        <v>1579</v>
      </c>
      <c r="BV152" s="49" t="s">
        <v>1580</v>
      </c>
      <c r="BW152" s="49" t="s">
        <v>1581</v>
      </c>
      <c r="BX152" s="49" t="s">
        <v>136</v>
      </c>
      <c r="BY152" s="49" t="s">
        <v>136</v>
      </c>
      <c r="BZ152" s="49" t="s">
        <v>136</v>
      </c>
      <c r="CA152" s="49" t="s">
        <v>136</v>
      </c>
      <c r="CB152" s="49" t="s">
        <v>1582</v>
      </c>
      <c r="CC152" s="49" t="s">
        <v>1583</v>
      </c>
      <c r="CD152" s="49" t="s">
        <v>136</v>
      </c>
      <c r="CE152" s="49" t="s">
        <v>136</v>
      </c>
      <c r="CF152" s="49" t="s">
        <v>136</v>
      </c>
      <c r="CG152" s="60" t="s">
        <v>136</v>
      </c>
      <c r="CH152" s="26" t="str">
        <f t="shared" si="87"/>
        <v>count=27</v>
      </c>
      <c r="CI152" s="27" t="s">
        <v>1</v>
      </c>
    </row>
    <row r="153" spans="1:87">
      <c r="A153" s="48" t="s">
        <v>1561</v>
      </c>
      <c r="B153" s="52" t="s">
        <v>1127</v>
      </c>
      <c r="C153" s="50" t="s">
        <v>1562</v>
      </c>
      <c r="D153" s="64" t="s">
        <v>127</v>
      </c>
      <c r="E153" s="734" t="s">
        <v>1457</v>
      </c>
      <c r="F153" s="52" t="s">
        <v>1514</v>
      </c>
      <c r="G153" s="52" t="s">
        <v>1539</v>
      </c>
      <c r="H153" s="52" t="s">
        <v>1516</v>
      </c>
      <c r="I153" s="52" t="s">
        <v>1517</v>
      </c>
      <c r="J153" s="66" t="s">
        <v>1518</v>
      </c>
      <c r="K153" s="90" t="s">
        <v>1563</v>
      </c>
      <c r="L153" s="58" t="s">
        <v>1564</v>
      </c>
      <c r="M153" s="84" t="s">
        <v>136</v>
      </c>
      <c r="N153" s="78" t="s">
        <v>1615</v>
      </c>
      <c r="O153" s="49" t="s">
        <v>136</v>
      </c>
      <c r="P153" s="49" t="s">
        <v>136</v>
      </c>
      <c r="Q153" s="52" t="s">
        <v>340</v>
      </c>
      <c r="R153" s="52" t="s">
        <v>1566</v>
      </c>
      <c r="S153" s="49" t="s">
        <v>1616</v>
      </c>
      <c r="T153" s="49" t="s">
        <v>136</v>
      </c>
      <c r="U153" s="49" t="s">
        <v>136</v>
      </c>
      <c r="V153" s="49" t="s">
        <v>1568</v>
      </c>
      <c r="W153" s="52" t="s">
        <v>1569</v>
      </c>
      <c r="X153" s="49" t="s">
        <v>136</v>
      </c>
      <c r="Y153" s="49" t="s">
        <v>136</v>
      </c>
      <c r="Z153" s="52" t="s">
        <v>1617</v>
      </c>
      <c r="AA153" s="52" t="s">
        <v>1571</v>
      </c>
      <c r="AB153" s="49" t="s">
        <v>136</v>
      </c>
      <c r="AC153" s="49" t="s">
        <v>136</v>
      </c>
      <c r="AD153" s="49" t="s">
        <v>147</v>
      </c>
      <c r="AE153" s="49" t="s">
        <v>1598</v>
      </c>
      <c r="AF153" s="49" t="s">
        <v>222</v>
      </c>
      <c r="AG153" s="49" t="s">
        <v>211</v>
      </c>
      <c r="AH153" s="49" t="s">
        <v>136</v>
      </c>
      <c r="AI153" s="49" t="s">
        <v>136</v>
      </c>
      <c r="AJ153" s="49" t="s">
        <v>136</v>
      </c>
      <c r="AK153" s="49" t="s">
        <v>136</v>
      </c>
      <c r="AL153" s="49" t="s">
        <v>136</v>
      </c>
      <c r="AM153" s="49" t="s">
        <v>136</v>
      </c>
      <c r="AN153" s="49" t="s">
        <v>136</v>
      </c>
      <c r="AO153" s="49" t="s">
        <v>136</v>
      </c>
      <c r="AP153" s="49" t="s">
        <v>136</v>
      </c>
      <c r="AQ153" s="49" t="s">
        <v>1573</v>
      </c>
      <c r="AR153" s="49" t="s">
        <v>136</v>
      </c>
      <c r="AS153" s="49" t="s">
        <v>136</v>
      </c>
      <c r="AT153" s="49" t="s">
        <v>136</v>
      </c>
      <c r="AU153" s="49" t="s">
        <v>136</v>
      </c>
      <c r="AV153" s="49" t="s">
        <v>136</v>
      </c>
      <c r="AW153" s="49" t="s">
        <v>136</v>
      </c>
      <c r="AX153" s="49" t="s">
        <v>136</v>
      </c>
      <c r="AY153" s="49" t="s">
        <v>136</v>
      </c>
      <c r="AZ153" s="49" t="s">
        <v>136</v>
      </c>
      <c r="BA153" s="49" t="s">
        <v>136</v>
      </c>
      <c r="BB153" s="49" t="s">
        <v>1574</v>
      </c>
      <c r="BC153" s="49" t="s">
        <v>136</v>
      </c>
      <c r="BD153" s="49" t="s">
        <v>136</v>
      </c>
      <c r="BE153" s="49" t="s">
        <v>136</v>
      </c>
      <c r="BF153" s="49" t="s">
        <v>136</v>
      </c>
      <c r="BG153" s="49" t="s">
        <v>136</v>
      </c>
      <c r="BH153" s="49" t="s">
        <v>1575</v>
      </c>
      <c r="BI153" s="49" t="s">
        <v>357</v>
      </c>
      <c r="BJ153" s="49" t="s">
        <v>214</v>
      </c>
      <c r="BK153" s="49" t="s">
        <v>163</v>
      </c>
      <c r="BL153" s="49" t="s">
        <v>1618</v>
      </c>
      <c r="BM153" s="49" t="s">
        <v>1412</v>
      </c>
      <c r="BN153" s="49" t="s">
        <v>136</v>
      </c>
      <c r="BO153" s="49" t="s">
        <v>136</v>
      </c>
      <c r="BP153" s="49" t="s">
        <v>1563</v>
      </c>
      <c r="BQ153" s="49" t="s">
        <v>1578</v>
      </c>
      <c r="BR153" s="49" t="s">
        <v>136</v>
      </c>
      <c r="BS153" s="49" t="s">
        <v>136</v>
      </c>
      <c r="BT153" s="49" t="s">
        <v>136</v>
      </c>
      <c r="BU153" s="49" t="s">
        <v>1579</v>
      </c>
      <c r="BV153" s="49" t="s">
        <v>1580</v>
      </c>
      <c r="BW153" s="49" t="s">
        <v>1581</v>
      </c>
      <c r="BX153" s="49" t="s">
        <v>136</v>
      </c>
      <c r="BY153" s="49" t="s">
        <v>136</v>
      </c>
      <c r="BZ153" s="49" t="s">
        <v>136</v>
      </c>
      <c r="CA153" s="49" t="s">
        <v>136</v>
      </c>
      <c r="CB153" s="49" t="s">
        <v>1582</v>
      </c>
      <c r="CC153" s="49" t="s">
        <v>1583</v>
      </c>
      <c r="CD153" s="49" t="s">
        <v>136</v>
      </c>
      <c r="CE153" s="49" t="s">
        <v>136</v>
      </c>
      <c r="CF153" s="49" t="s">
        <v>136</v>
      </c>
      <c r="CG153" s="60" t="s">
        <v>136</v>
      </c>
      <c r="CH153" s="26" t="str">
        <f t="shared" si="87"/>
        <v>count=27</v>
      </c>
      <c r="CI153" s="27" t="s">
        <v>1</v>
      </c>
    </row>
    <row r="154" spans="1:87">
      <c r="A154" s="48" t="s">
        <v>1561</v>
      </c>
      <c r="B154" s="52" t="s">
        <v>1135</v>
      </c>
      <c r="C154" s="50" t="s">
        <v>1562</v>
      </c>
      <c r="D154" s="64" t="s">
        <v>127</v>
      </c>
      <c r="E154" s="734" t="s">
        <v>1457</v>
      </c>
      <c r="F154" s="52" t="s">
        <v>1514</v>
      </c>
      <c r="G154" s="52" t="s">
        <v>1539</v>
      </c>
      <c r="H154" s="52" t="s">
        <v>1516</v>
      </c>
      <c r="I154" s="52" t="s">
        <v>1517</v>
      </c>
      <c r="J154" s="66" t="s">
        <v>1518</v>
      </c>
      <c r="K154" s="90" t="s">
        <v>1563</v>
      </c>
      <c r="L154" s="58" t="s">
        <v>1564</v>
      </c>
      <c r="M154" s="84" t="s">
        <v>136</v>
      </c>
      <c r="N154" s="78" t="s">
        <v>1619</v>
      </c>
      <c r="O154" s="49" t="s">
        <v>136</v>
      </c>
      <c r="P154" s="49" t="s">
        <v>136</v>
      </c>
      <c r="Q154" s="52" t="s">
        <v>340</v>
      </c>
      <c r="R154" s="52" t="s">
        <v>1566</v>
      </c>
      <c r="S154" s="49" t="s">
        <v>1620</v>
      </c>
      <c r="T154" s="49" t="s">
        <v>136</v>
      </c>
      <c r="U154" s="49" t="s">
        <v>136</v>
      </c>
      <c r="V154" s="49" t="s">
        <v>1568</v>
      </c>
      <c r="W154" s="52" t="s">
        <v>1569</v>
      </c>
      <c r="X154" s="49" t="s">
        <v>136</v>
      </c>
      <c r="Y154" s="49" t="s">
        <v>136</v>
      </c>
      <c r="Z154" s="52" t="s">
        <v>1621</v>
      </c>
      <c r="AA154" s="52" t="s">
        <v>1571</v>
      </c>
      <c r="AB154" s="49" t="s">
        <v>136</v>
      </c>
      <c r="AC154" s="49" t="s">
        <v>136</v>
      </c>
      <c r="AD154" s="49" t="s">
        <v>147</v>
      </c>
      <c r="AE154" s="49" t="s">
        <v>1572</v>
      </c>
      <c r="AF154" s="49" t="s">
        <v>210</v>
      </c>
      <c r="AG154" s="49" t="s">
        <v>150</v>
      </c>
      <c r="AH154" s="49" t="s">
        <v>136</v>
      </c>
      <c r="AI154" s="49" t="s">
        <v>136</v>
      </c>
      <c r="AJ154" s="49" t="s">
        <v>136</v>
      </c>
      <c r="AK154" s="49" t="s">
        <v>136</v>
      </c>
      <c r="AL154" s="49" t="s">
        <v>136</v>
      </c>
      <c r="AM154" s="49" t="s">
        <v>136</v>
      </c>
      <c r="AN154" s="49" t="s">
        <v>136</v>
      </c>
      <c r="AO154" s="49" t="s">
        <v>136</v>
      </c>
      <c r="AP154" s="49" t="s">
        <v>136</v>
      </c>
      <c r="AQ154" s="49" t="s">
        <v>1573</v>
      </c>
      <c r="AR154" s="49" t="s">
        <v>136</v>
      </c>
      <c r="AS154" s="49" t="s">
        <v>136</v>
      </c>
      <c r="AT154" s="49" t="s">
        <v>136</v>
      </c>
      <c r="AU154" s="49" t="s">
        <v>136</v>
      </c>
      <c r="AV154" s="49" t="s">
        <v>136</v>
      </c>
      <c r="AW154" s="49" t="s">
        <v>136</v>
      </c>
      <c r="AX154" s="49" t="s">
        <v>136</v>
      </c>
      <c r="AY154" s="49" t="s">
        <v>136</v>
      </c>
      <c r="AZ154" s="49" t="s">
        <v>136</v>
      </c>
      <c r="BA154" s="49" t="s">
        <v>136</v>
      </c>
      <c r="BB154" s="49" t="s">
        <v>1574</v>
      </c>
      <c r="BC154" s="49" t="s">
        <v>136</v>
      </c>
      <c r="BD154" s="49" t="s">
        <v>136</v>
      </c>
      <c r="BE154" s="49" t="s">
        <v>136</v>
      </c>
      <c r="BF154" s="49" t="s">
        <v>136</v>
      </c>
      <c r="BG154" s="49" t="s">
        <v>136</v>
      </c>
      <c r="BH154" s="49" t="s">
        <v>1575</v>
      </c>
      <c r="BI154" s="49" t="s">
        <v>357</v>
      </c>
      <c r="BJ154" s="49" t="s">
        <v>214</v>
      </c>
      <c r="BK154" s="49" t="s">
        <v>163</v>
      </c>
      <c r="BL154" s="49" t="s">
        <v>1622</v>
      </c>
      <c r="BM154" s="49" t="s">
        <v>1623</v>
      </c>
      <c r="BN154" s="49" t="s">
        <v>136</v>
      </c>
      <c r="BO154" s="49" t="s">
        <v>136</v>
      </c>
      <c r="BP154" s="49" t="s">
        <v>1563</v>
      </c>
      <c r="BQ154" s="49" t="s">
        <v>1578</v>
      </c>
      <c r="BR154" s="49" t="s">
        <v>136</v>
      </c>
      <c r="BS154" s="49" t="s">
        <v>136</v>
      </c>
      <c r="BT154" s="49" t="s">
        <v>136</v>
      </c>
      <c r="BU154" s="49" t="s">
        <v>1579</v>
      </c>
      <c r="BV154" s="49" t="s">
        <v>1580</v>
      </c>
      <c r="BW154" s="49" t="s">
        <v>1581</v>
      </c>
      <c r="BX154" s="49" t="s">
        <v>136</v>
      </c>
      <c r="BY154" s="49" t="s">
        <v>136</v>
      </c>
      <c r="BZ154" s="49" t="s">
        <v>136</v>
      </c>
      <c r="CA154" s="49" t="s">
        <v>136</v>
      </c>
      <c r="CB154" s="49" t="s">
        <v>1582</v>
      </c>
      <c r="CC154" s="49" t="s">
        <v>1583</v>
      </c>
      <c r="CD154" s="49" t="s">
        <v>136</v>
      </c>
      <c r="CE154" s="49" t="s">
        <v>136</v>
      </c>
      <c r="CF154" s="49" t="s">
        <v>136</v>
      </c>
      <c r="CG154" s="60" t="s">
        <v>136</v>
      </c>
      <c r="CH154" s="26" t="str">
        <f t="shared" si="87"/>
        <v>count=27</v>
      </c>
      <c r="CI154" s="27" t="s">
        <v>1</v>
      </c>
    </row>
    <row r="155" spans="1:87">
      <c r="A155" s="48" t="s">
        <v>1561</v>
      </c>
      <c r="B155" s="52" t="s">
        <v>1145</v>
      </c>
      <c r="C155" s="50" t="s">
        <v>1562</v>
      </c>
      <c r="D155" s="64" t="s">
        <v>127</v>
      </c>
      <c r="E155" s="734" t="s">
        <v>1457</v>
      </c>
      <c r="F155" s="52" t="s">
        <v>1514</v>
      </c>
      <c r="G155" s="52" t="s">
        <v>1539</v>
      </c>
      <c r="H155" s="52" t="s">
        <v>1516</v>
      </c>
      <c r="I155" s="52" t="s">
        <v>1517</v>
      </c>
      <c r="J155" s="66" t="s">
        <v>1518</v>
      </c>
      <c r="K155" s="90" t="s">
        <v>1563</v>
      </c>
      <c r="L155" s="58" t="s">
        <v>1564</v>
      </c>
      <c r="M155" s="84" t="s">
        <v>136</v>
      </c>
      <c r="N155" s="78" t="s">
        <v>1624</v>
      </c>
      <c r="O155" s="49" t="s">
        <v>136</v>
      </c>
      <c r="P155" s="49" t="s">
        <v>136</v>
      </c>
      <c r="Q155" s="52" t="s">
        <v>340</v>
      </c>
      <c r="R155" s="52" t="s">
        <v>1590</v>
      </c>
      <c r="S155" s="49" t="s">
        <v>1625</v>
      </c>
      <c r="T155" s="49" t="s">
        <v>136</v>
      </c>
      <c r="U155" s="49" t="s">
        <v>136</v>
      </c>
      <c r="V155" s="49" t="s">
        <v>1568</v>
      </c>
      <c r="W155" s="52" t="s">
        <v>1569</v>
      </c>
      <c r="X155" s="49" t="s">
        <v>136</v>
      </c>
      <c r="Y155" s="49" t="s">
        <v>136</v>
      </c>
      <c r="Z155" s="52" t="s">
        <v>1626</v>
      </c>
      <c r="AA155" s="52" t="s">
        <v>1571</v>
      </c>
      <c r="AB155" s="49" t="s">
        <v>136</v>
      </c>
      <c r="AC155" s="49" t="s">
        <v>136</v>
      </c>
      <c r="AD155" s="49" t="s">
        <v>147</v>
      </c>
      <c r="AE155" s="49" t="s">
        <v>1572</v>
      </c>
      <c r="AF155" s="49" t="s">
        <v>261</v>
      </c>
      <c r="AG155" s="49" t="s">
        <v>200</v>
      </c>
      <c r="AH155" s="49" t="s">
        <v>136</v>
      </c>
      <c r="AI155" s="49" t="s">
        <v>136</v>
      </c>
      <c r="AJ155" s="49" t="s">
        <v>136</v>
      </c>
      <c r="AK155" s="49" t="s">
        <v>136</v>
      </c>
      <c r="AL155" s="49" t="s">
        <v>136</v>
      </c>
      <c r="AM155" s="49" t="s">
        <v>136</v>
      </c>
      <c r="AN155" s="49" t="s">
        <v>136</v>
      </c>
      <c r="AO155" s="49" t="s">
        <v>136</v>
      </c>
      <c r="AP155" s="49" t="s">
        <v>136</v>
      </c>
      <c r="AQ155" s="49" t="s">
        <v>1573</v>
      </c>
      <c r="AR155" s="49" t="s">
        <v>136</v>
      </c>
      <c r="AS155" s="49" t="s">
        <v>136</v>
      </c>
      <c r="AT155" s="49" t="s">
        <v>136</v>
      </c>
      <c r="AU155" s="49" t="s">
        <v>136</v>
      </c>
      <c r="AV155" s="49" t="s">
        <v>136</v>
      </c>
      <c r="AW155" s="49" t="s">
        <v>136</v>
      </c>
      <c r="AX155" s="49" t="s">
        <v>136</v>
      </c>
      <c r="AY155" s="49" t="s">
        <v>136</v>
      </c>
      <c r="AZ155" s="49" t="s">
        <v>136</v>
      </c>
      <c r="BA155" s="49" t="s">
        <v>136</v>
      </c>
      <c r="BB155" s="49" t="s">
        <v>1574</v>
      </c>
      <c r="BC155" s="49" t="s">
        <v>136</v>
      </c>
      <c r="BD155" s="49" t="s">
        <v>136</v>
      </c>
      <c r="BE155" s="49" t="s">
        <v>136</v>
      </c>
      <c r="BF155" s="49" t="s">
        <v>136</v>
      </c>
      <c r="BG155" s="49" t="s">
        <v>136</v>
      </c>
      <c r="BH155" s="49" t="s">
        <v>1575</v>
      </c>
      <c r="BI155" s="49" t="s">
        <v>357</v>
      </c>
      <c r="BJ155" s="49" t="s">
        <v>214</v>
      </c>
      <c r="BK155" s="49" t="s">
        <v>163</v>
      </c>
      <c r="BL155" s="49" t="s">
        <v>367</v>
      </c>
      <c r="BM155" s="49" t="s">
        <v>1627</v>
      </c>
      <c r="BN155" s="49" t="s">
        <v>136</v>
      </c>
      <c r="BO155" s="49" t="s">
        <v>136</v>
      </c>
      <c r="BP155" s="49" t="s">
        <v>1563</v>
      </c>
      <c r="BQ155" s="49" t="s">
        <v>1578</v>
      </c>
      <c r="BR155" s="49" t="s">
        <v>136</v>
      </c>
      <c r="BS155" s="49" t="s">
        <v>136</v>
      </c>
      <c r="BT155" s="49" t="s">
        <v>136</v>
      </c>
      <c r="BU155" s="49" t="s">
        <v>1579</v>
      </c>
      <c r="BV155" s="49" t="s">
        <v>1580</v>
      </c>
      <c r="BW155" s="49" t="s">
        <v>1581</v>
      </c>
      <c r="BX155" s="49" t="s">
        <v>136</v>
      </c>
      <c r="BY155" s="49" t="s">
        <v>136</v>
      </c>
      <c r="BZ155" s="49" t="s">
        <v>136</v>
      </c>
      <c r="CA155" s="49" t="s">
        <v>136</v>
      </c>
      <c r="CB155" s="49" t="s">
        <v>1582</v>
      </c>
      <c r="CC155" s="49" t="s">
        <v>1583</v>
      </c>
      <c r="CD155" s="49" t="s">
        <v>136</v>
      </c>
      <c r="CE155" s="49" t="s">
        <v>136</v>
      </c>
      <c r="CF155" s="49" t="s">
        <v>136</v>
      </c>
      <c r="CG155" s="60" t="s">
        <v>136</v>
      </c>
      <c r="CH155" s="26" t="str">
        <f t="shared" si="87"/>
        <v>count=27</v>
      </c>
      <c r="CI155" s="27" t="s">
        <v>1</v>
      </c>
    </row>
    <row r="156" spans="1:87">
      <c r="A156" s="48" t="s">
        <v>1561</v>
      </c>
      <c r="B156" s="52" t="s">
        <v>1155</v>
      </c>
      <c r="C156" s="50" t="s">
        <v>1562</v>
      </c>
      <c r="D156" s="64" t="s">
        <v>127</v>
      </c>
      <c r="E156" s="734" t="s">
        <v>1457</v>
      </c>
      <c r="F156" s="52" t="s">
        <v>1514</v>
      </c>
      <c r="G156" s="52" t="s">
        <v>1539</v>
      </c>
      <c r="H156" s="52" t="s">
        <v>1516</v>
      </c>
      <c r="I156" s="52" t="s">
        <v>1517</v>
      </c>
      <c r="J156" s="66" t="s">
        <v>1518</v>
      </c>
      <c r="K156" s="90" t="s">
        <v>1563</v>
      </c>
      <c r="L156" s="58" t="s">
        <v>1564</v>
      </c>
      <c r="M156" s="84" t="s">
        <v>136</v>
      </c>
      <c r="N156" s="78" t="s">
        <v>1628</v>
      </c>
      <c r="O156" s="49" t="s">
        <v>136</v>
      </c>
      <c r="P156" s="49" t="s">
        <v>136</v>
      </c>
      <c r="Q156" s="52" t="s">
        <v>340</v>
      </c>
      <c r="R156" s="52" t="s">
        <v>1590</v>
      </c>
      <c r="S156" s="49" t="s">
        <v>1629</v>
      </c>
      <c r="T156" s="49" t="s">
        <v>136</v>
      </c>
      <c r="U156" s="49" t="s">
        <v>136</v>
      </c>
      <c r="V156" s="49" t="s">
        <v>1568</v>
      </c>
      <c r="W156" s="52" t="s">
        <v>1569</v>
      </c>
      <c r="X156" s="49" t="s">
        <v>136</v>
      </c>
      <c r="Y156" s="49" t="s">
        <v>136</v>
      </c>
      <c r="Z156" s="52" t="s">
        <v>1630</v>
      </c>
      <c r="AA156" s="52" t="s">
        <v>1571</v>
      </c>
      <c r="AB156" s="49" t="s">
        <v>136</v>
      </c>
      <c r="AC156" s="49" t="s">
        <v>136</v>
      </c>
      <c r="AD156" s="49" t="s">
        <v>147</v>
      </c>
      <c r="AE156" s="49" t="s">
        <v>1572</v>
      </c>
      <c r="AF156" s="49" t="s">
        <v>222</v>
      </c>
      <c r="AG156" s="49" t="s">
        <v>150</v>
      </c>
      <c r="AH156" s="49" t="s">
        <v>136</v>
      </c>
      <c r="AI156" s="49" t="s">
        <v>136</v>
      </c>
      <c r="AJ156" s="49" t="s">
        <v>136</v>
      </c>
      <c r="AK156" s="49" t="s">
        <v>136</v>
      </c>
      <c r="AL156" s="49" t="s">
        <v>136</v>
      </c>
      <c r="AM156" s="49" t="s">
        <v>136</v>
      </c>
      <c r="AN156" s="49" t="s">
        <v>136</v>
      </c>
      <c r="AO156" s="49" t="s">
        <v>136</v>
      </c>
      <c r="AP156" s="49" t="s">
        <v>136</v>
      </c>
      <c r="AQ156" s="49" t="s">
        <v>1573</v>
      </c>
      <c r="AR156" s="49" t="s">
        <v>136</v>
      </c>
      <c r="AS156" s="49" t="s">
        <v>136</v>
      </c>
      <c r="AT156" s="49" t="s">
        <v>136</v>
      </c>
      <c r="AU156" s="49" t="s">
        <v>136</v>
      </c>
      <c r="AV156" s="49" t="s">
        <v>136</v>
      </c>
      <c r="AW156" s="49" t="s">
        <v>136</v>
      </c>
      <c r="AX156" s="49" t="s">
        <v>136</v>
      </c>
      <c r="AY156" s="49" t="s">
        <v>136</v>
      </c>
      <c r="AZ156" s="49" t="s">
        <v>136</v>
      </c>
      <c r="BA156" s="49" t="s">
        <v>136</v>
      </c>
      <c r="BB156" s="49" t="s">
        <v>1574</v>
      </c>
      <c r="BC156" s="49" t="s">
        <v>136</v>
      </c>
      <c r="BD156" s="49" t="s">
        <v>136</v>
      </c>
      <c r="BE156" s="49" t="s">
        <v>136</v>
      </c>
      <c r="BF156" s="49" t="s">
        <v>136</v>
      </c>
      <c r="BG156" s="49" t="s">
        <v>136</v>
      </c>
      <c r="BH156" s="49" t="s">
        <v>1575</v>
      </c>
      <c r="BI156" s="49" t="s">
        <v>357</v>
      </c>
      <c r="BJ156" s="49" t="s">
        <v>214</v>
      </c>
      <c r="BK156" s="49" t="s">
        <v>163</v>
      </c>
      <c r="BL156" s="49" t="s">
        <v>1631</v>
      </c>
      <c r="BM156" s="49" t="s">
        <v>1632</v>
      </c>
      <c r="BN156" s="49" t="s">
        <v>136</v>
      </c>
      <c r="BO156" s="49" t="s">
        <v>136</v>
      </c>
      <c r="BP156" s="49" t="s">
        <v>1563</v>
      </c>
      <c r="BQ156" s="49" t="s">
        <v>1578</v>
      </c>
      <c r="BR156" s="49" t="s">
        <v>136</v>
      </c>
      <c r="BS156" s="49" t="s">
        <v>136</v>
      </c>
      <c r="BT156" s="49" t="s">
        <v>136</v>
      </c>
      <c r="BU156" s="49" t="s">
        <v>1579</v>
      </c>
      <c r="BV156" s="49" t="s">
        <v>1580</v>
      </c>
      <c r="BW156" s="49" t="s">
        <v>1581</v>
      </c>
      <c r="BX156" s="49" t="s">
        <v>136</v>
      </c>
      <c r="BY156" s="49" t="s">
        <v>136</v>
      </c>
      <c r="BZ156" s="49" t="s">
        <v>136</v>
      </c>
      <c r="CA156" s="49" t="s">
        <v>136</v>
      </c>
      <c r="CB156" s="49" t="s">
        <v>1582</v>
      </c>
      <c r="CC156" s="49" t="s">
        <v>1583</v>
      </c>
      <c r="CD156" s="49" t="s">
        <v>136</v>
      </c>
      <c r="CE156" s="49" t="s">
        <v>136</v>
      </c>
      <c r="CF156" s="49" t="s">
        <v>136</v>
      </c>
      <c r="CG156" s="60" t="s">
        <v>136</v>
      </c>
      <c r="CH156" s="26" t="str">
        <f t="shared" si="87"/>
        <v>count=27</v>
      </c>
      <c r="CI156" s="27" t="s">
        <v>1</v>
      </c>
    </row>
    <row r="157" spans="1:87">
      <c r="A157" s="48" t="s">
        <v>1561</v>
      </c>
      <c r="B157" s="52" t="s">
        <v>1164</v>
      </c>
      <c r="C157" s="50" t="s">
        <v>1562</v>
      </c>
      <c r="D157" s="64" t="s">
        <v>127</v>
      </c>
      <c r="E157" s="734" t="s">
        <v>1457</v>
      </c>
      <c r="F157" s="52" t="s">
        <v>1514</v>
      </c>
      <c r="G157" s="52" t="s">
        <v>1539</v>
      </c>
      <c r="H157" s="52" t="s">
        <v>1516</v>
      </c>
      <c r="I157" s="52" t="s">
        <v>1517</v>
      </c>
      <c r="J157" s="66" t="s">
        <v>1518</v>
      </c>
      <c r="K157" s="90" t="s">
        <v>1563</v>
      </c>
      <c r="L157" s="58" t="s">
        <v>1564</v>
      </c>
      <c r="M157" s="84" t="s">
        <v>136</v>
      </c>
      <c r="N157" s="78" t="s">
        <v>1633</v>
      </c>
      <c r="O157" s="49" t="s">
        <v>136</v>
      </c>
      <c r="P157" s="49" t="s">
        <v>136</v>
      </c>
      <c r="Q157" s="52" t="s">
        <v>340</v>
      </c>
      <c r="R157" s="52" t="s">
        <v>1590</v>
      </c>
      <c r="S157" s="49" t="s">
        <v>1634</v>
      </c>
      <c r="T157" s="49" t="s">
        <v>136</v>
      </c>
      <c r="U157" s="49" t="s">
        <v>136</v>
      </c>
      <c r="V157" s="49" t="s">
        <v>1568</v>
      </c>
      <c r="W157" s="52" t="s">
        <v>1569</v>
      </c>
      <c r="X157" s="49" t="s">
        <v>136</v>
      </c>
      <c r="Y157" s="49" t="s">
        <v>136</v>
      </c>
      <c r="Z157" s="52" t="s">
        <v>1635</v>
      </c>
      <c r="AA157" s="52" t="s">
        <v>1571</v>
      </c>
      <c r="AB157" s="49" t="s">
        <v>136</v>
      </c>
      <c r="AC157" s="49" t="s">
        <v>136</v>
      </c>
      <c r="AD157" s="49" t="s">
        <v>147</v>
      </c>
      <c r="AE157" s="49" t="s">
        <v>1598</v>
      </c>
      <c r="AF157" s="49" t="s">
        <v>261</v>
      </c>
      <c r="AG157" s="49" t="s">
        <v>211</v>
      </c>
      <c r="AH157" s="49" t="s">
        <v>136</v>
      </c>
      <c r="AI157" s="49" t="s">
        <v>136</v>
      </c>
      <c r="AJ157" s="49" t="s">
        <v>136</v>
      </c>
      <c r="AK157" s="49" t="s">
        <v>136</v>
      </c>
      <c r="AL157" s="49" t="s">
        <v>136</v>
      </c>
      <c r="AM157" s="49" t="s">
        <v>136</v>
      </c>
      <c r="AN157" s="49" t="s">
        <v>136</v>
      </c>
      <c r="AO157" s="49" t="s">
        <v>136</v>
      </c>
      <c r="AP157" s="49" t="s">
        <v>136</v>
      </c>
      <c r="AQ157" s="49" t="s">
        <v>1573</v>
      </c>
      <c r="AR157" s="49" t="s">
        <v>136</v>
      </c>
      <c r="AS157" s="49" t="s">
        <v>136</v>
      </c>
      <c r="AT157" s="49" t="s">
        <v>136</v>
      </c>
      <c r="AU157" s="49" t="s">
        <v>136</v>
      </c>
      <c r="AV157" s="49" t="s">
        <v>136</v>
      </c>
      <c r="AW157" s="49" t="s">
        <v>136</v>
      </c>
      <c r="AX157" s="49" t="s">
        <v>136</v>
      </c>
      <c r="AY157" s="49" t="s">
        <v>136</v>
      </c>
      <c r="AZ157" s="49" t="s">
        <v>136</v>
      </c>
      <c r="BA157" s="49" t="s">
        <v>136</v>
      </c>
      <c r="BB157" s="49" t="s">
        <v>1574</v>
      </c>
      <c r="BC157" s="49" t="s">
        <v>136</v>
      </c>
      <c r="BD157" s="49" t="s">
        <v>136</v>
      </c>
      <c r="BE157" s="49" t="s">
        <v>136</v>
      </c>
      <c r="BF157" s="49" t="s">
        <v>136</v>
      </c>
      <c r="BG157" s="49" t="s">
        <v>136</v>
      </c>
      <c r="BH157" s="49" t="s">
        <v>1575</v>
      </c>
      <c r="BI157" s="49" t="s">
        <v>357</v>
      </c>
      <c r="BJ157" s="49" t="s">
        <v>214</v>
      </c>
      <c r="BK157" s="49" t="s">
        <v>163</v>
      </c>
      <c r="BL157" s="49" t="s">
        <v>1636</v>
      </c>
      <c r="BM157" s="49" t="s">
        <v>1637</v>
      </c>
      <c r="BN157" s="49" t="s">
        <v>136</v>
      </c>
      <c r="BO157" s="49" t="s">
        <v>136</v>
      </c>
      <c r="BP157" s="49" t="s">
        <v>1563</v>
      </c>
      <c r="BQ157" s="49" t="s">
        <v>1578</v>
      </c>
      <c r="BR157" s="49" t="s">
        <v>136</v>
      </c>
      <c r="BS157" s="49" t="s">
        <v>136</v>
      </c>
      <c r="BT157" s="49" t="s">
        <v>136</v>
      </c>
      <c r="BU157" s="49" t="s">
        <v>1579</v>
      </c>
      <c r="BV157" s="49" t="s">
        <v>1580</v>
      </c>
      <c r="BW157" s="49" t="s">
        <v>1581</v>
      </c>
      <c r="BX157" s="49" t="s">
        <v>136</v>
      </c>
      <c r="BY157" s="49" t="s">
        <v>136</v>
      </c>
      <c r="BZ157" s="49" t="s">
        <v>136</v>
      </c>
      <c r="CA157" s="49" t="s">
        <v>136</v>
      </c>
      <c r="CB157" s="49" t="s">
        <v>1582</v>
      </c>
      <c r="CC157" s="49" t="s">
        <v>1583</v>
      </c>
      <c r="CD157" s="49" t="s">
        <v>136</v>
      </c>
      <c r="CE157" s="49" t="s">
        <v>136</v>
      </c>
      <c r="CF157" s="49" t="s">
        <v>136</v>
      </c>
      <c r="CG157" s="60" t="s">
        <v>136</v>
      </c>
      <c r="CH157" s="26" t="str">
        <f t="shared" si="87"/>
        <v>count=27</v>
      </c>
      <c r="CI157" s="27" t="s">
        <v>1</v>
      </c>
    </row>
    <row r="158" spans="1:87">
      <c r="A158" s="48" t="s">
        <v>1561</v>
      </c>
      <c r="B158" s="52" t="s">
        <v>1174</v>
      </c>
      <c r="C158" s="50" t="s">
        <v>1562</v>
      </c>
      <c r="D158" s="64" t="s">
        <v>127</v>
      </c>
      <c r="E158" s="734" t="s">
        <v>1457</v>
      </c>
      <c r="F158" s="52" t="s">
        <v>1514</v>
      </c>
      <c r="G158" s="52" t="s">
        <v>1539</v>
      </c>
      <c r="H158" s="52" t="s">
        <v>1516</v>
      </c>
      <c r="I158" s="52" t="s">
        <v>1517</v>
      </c>
      <c r="J158" s="66" t="s">
        <v>1518</v>
      </c>
      <c r="K158" s="90" t="s">
        <v>1563</v>
      </c>
      <c r="L158" s="58" t="s">
        <v>1564</v>
      </c>
      <c r="M158" s="84" t="s">
        <v>136</v>
      </c>
      <c r="N158" s="78" t="s">
        <v>1638</v>
      </c>
      <c r="O158" s="49" t="s">
        <v>136</v>
      </c>
      <c r="P158" s="49" t="s">
        <v>136</v>
      </c>
      <c r="Q158" s="52" t="s">
        <v>340</v>
      </c>
      <c r="R158" s="52" t="s">
        <v>1590</v>
      </c>
      <c r="S158" s="49" t="s">
        <v>1639</v>
      </c>
      <c r="T158" s="49" t="s">
        <v>136</v>
      </c>
      <c r="U158" s="49" t="s">
        <v>136</v>
      </c>
      <c r="V158" s="49" t="s">
        <v>1568</v>
      </c>
      <c r="W158" s="52" t="s">
        <v>1569</v>
      </c>
      <c r="X158" s="49" t="s">
        <v>136</v>
      </c>
      <c r="Y158" s="49" t="s">
        <v>136</v>
      </c>
      <c r="Z158" s="52" t="s">
        <v>1640</v>
      </c>
      <c r="AA158" s="52" t="s">
        <v>1571</v>
      </c>
      <c r="AB158" s="49" t="s">
        <v>136</v>
      </c>
      <c r="AC158" s="49" t="s">
        <v>136</v>
      </c>
      <c r="AD158" s="49" t="s">
        <v>147</v>
      </c>
      <c r="AE158" s="49" t="s">
        <v>1598</v>
      </c>
      <c r="AF158" s="49" t="s">
        <v>222</v>
      </c>
      <c r="AG158" s="49" t="s">
        <v>200</v>
      </c>
      <c r="AH158" s="49" t="s">
        <v>136</v>
      </c>
      <c r="AI158" s="49" t="s">
        <v>136</v>
      </c>
      <c r="AJ158" s="49" t="s">
        <v>136</v>
      </c>
      <c r="AK158" s="49" t="s">
        <v>136</v>
      </c>
      <c r="AL158" s="49" t="s">
        <v>136</v>
      </c>
      <c r="AM158" s="49" t="s">
        <v>136</v>
      </c>
      <c r="AN158" s="49" t="s">
        <v>136</v>
      </c>
      <c r="AO158" s="49" t="s">
        <v>136</v>
      </c>
      <c r="AP158" s="49" t="s">
        <v>136</v>
      </c>
      <c r="AQ158" s="49" t="s">
        <v>1573</v>
      </c>
      <c r="AR158" s="49" t="s">
        <v>136</v>
      </c>
      <c r="AS158" s="49" t="s">
        <v>136</v>
      </c>
      <c r="AT158" s="49" t="s">
        <v>136</v>
      </c>
      <c r="AU158" s="49" t="s">
        <v>136</v>
      </c>
      <c r="AV158" s="49" t="s">
        <v>136</v>
      </c>
      <c r="AW158" s="49" t="s">
        <v>136</v>
      </c>
      <c r="AX158" s="49" t="s">
        <v>136</v>
      </c>
      <c r="AY158" s="49" t="s">
        <v>136</v>
      </c>
      <c r="AZ158" s="49" t="s">
        <v>136</v>
      </c>
      <c r="BA158" s="49" t="s">
        <v>136</v>
      </c>
      <c r="BB158" s="49" t="s">
        <v>1574</v>
      </c>
      <c r="BC158" s="49" t="s">
        <v>136</v>
      </c>
      <c r="BD158" s="49" t="s">
        <v>136</v>
      </c>
      <c r="BE158" s="49" t="s">
        <v>136</v>
      </c>
      <c r="BF158" s="49" t="s">
        <v>136</v>
      </c>
      <c r="BG158" s="49" t="s">
        <v>136</v>
      </c>
      <c r="BH158" s="49" t="s">
        <v>1575</v>
      </c>
      <c r="BI158" s="49" t="s">
        <v>357</v>
      </c>
      <c r="BJ158" s="49" t="s">
        <v>214</v>
      </c>
      <c r="BK158" s="49" t="s">
        <v>163</v>
      </c>
      <c r="BL158" s="49" t="s">
        <v>1631</v>
      </c>
      <c r="BM158" s="49" t="s">
        <v>1641</v>
      </c>
      <c r="BN158" s="49" t="s">
        <v>136</v>
      </c>
      <c r="BO158" s="49" t="s">
        <v>136</v>
      </c>
      <c r="BP158" s="49" t="s">
        <v>1563</v>
      </c>
      <c r="BQ158" s="49" t="s">
        <v>1578</v>
      </c>
      <c r="BR158" s="49" t="s">
        <v>136</v>
      </c>
      <c r="BS158" s="49" t="s">
        <v>136</v>
      </c>
      <c r="BT158" s="49" t="s">
        <v>136</v>
      </c>
      <c r="BU158" s="49" t="s">
        <v>1579</v>
      </c>
      <c r="BV158" s="49" t="s">
        <v>1580</v>
      </c>
      <c r="BW158" s="49" t="s">
        <v>1581</v>
      </c>
      <c r="BX158" s="49" t="s">
        <v>136</v>
      </c>
      <c r="BY158" s="49" t="s">
        <v>136</v>
      </c>
      <c r="BZ158" s="49" t="s">
        <v>136</v>
      </c>
      <c r="CA158" s="49" t="s">
        <v>136</v>
      </c>
      <c r="CB158" s="49" t="s">
        <v>1582</v>
      </c>
      <c r="CC158" s="49" t="s">
        <v>1583</v>
      </c>
      <c r="CD158" s="49" t="s">
        <v>136</v>
      </c>
      <c r="CE158" s="49" t="s">
        <v>136</v>
      </c>
      <c r="CF158" s="49" t="s">
        <v>136</v>
      </c>
      <c r="CG158" s="60" t="s">
        <v>136</v>
      </c>
      <c r="CH158" s="26" t="str">
        <f t="shared" si="87"/>
        <v>count=27</v>
      </c>
      <c r="CI158" s="27" t="s">
        <v>1</v>
      </c>
    </row>
    <row r="159" spans="1:87">
      <c r="A159" s="48" t="s">
        <v>1561</v>
      </c>
      <c r="B159" s="52" t="s">
        <v>1184</v>
      </c>
      <c r="C159" s="50" t="s">
        <v>1562</v>
      </c>
      <c r="D159" s="64" t="s">
        <v>127</v>
      </c>
      <c r="E159" s="734" t="s">
        <v>1457</v>
      </c>
      <c r="F159" s="52" t="s">
        <v>1514</v>
      </c>
      <c r="G159" s="52" t="s">
        <v>1539</v>
      </c>
      <c r="H159" s="52" t="s">
        <v>1516</v>
      </c>
      <c r="I159" s="52" t="s">
        <v>1517</v>
      </c>
      <c r="J159" s="66" t="s">
        <v>1518</v>
      </c>
      <c r="K159" s="90" t="s">
        <v>1563</v>
      </c>
      <c r="L159" s="58" t="s">
        <v>1564</v>
      </c>
      <c r="M159" s="84" t="s">
        <v>136</v>
      </c>
      <c r="N159" s="78" t="s">
        <v>1642</v>
      </c>
      <c r="O159" s="49" t="s">
        <v>136</v>
      </c>
      <c r="P159" s="49" t="s">
        <v>136</v>
      </c>
      <c r="Q159" s="52" t="s">
        <v>340</v>
      </c>
      <c r="R159" s="52" t="s">
        <v>1566</v>
      </c>
      <c r="S159" s="49" t="s">
        <v>1643</v>
      </c>
      <c r="T159" s="49" t="s">
        <v>136</v>
      </c>
      <c r="U159" s="49" t="s">
        <v>136</v>
      </c>
      <c r="V159" s="49" t="s">
        <v>1568</v>
      </c>
      <c r="W159" s="52" t="s">
        <v>1569</v>
      </c>
      <c r="X159" s="49" t="s">
        <v>136</v>
      </c>
      <c r="Y159" s="49" t="s">
        <v>136</v>
      </c>
      <c r="Z159" s="52" t="s">
        <v>1644</v>
      </c>
      <c r="AA159" s="52" t="s">
        <v>1571</v>
      </c>
      <c r="AB159" s="49" t="s">
        <v>136</v>
      </c>
      <c r="AC159" s="49" t="s">
        <v>136</v>
      </c>
      <c r="AD159" s="49" t="s">
        <v>147</v>
      </c>
      <c r="AE159" s="49" t="s">
        <v>1598</v>
      </c>
      <c r="AF159" s="49" t="s">
        <v>210</v>
      </c>
      <c r="AG159" s="49" t="s">
        <v>200</v>
      </c>
      <c r="AH159" s="49" t="s">
        <v>136</v>
      </c>
      <c r="AI159" s="49" t="s">
        <v>136</v>
      </c>
      <c r="AJ159" s="49" t="s">
        <v>136</v>
      </c>
      <c r="AK159" s="49" t="s">
        <v>136</v>
      </c>
      <c r="AL159" s="49" t="s">
        <v>136</v>
      </c>
      <c r="AM159" s="49" t="s">
        <v>136</v>
      </c>
      <c r="AN159" s="49" t="s">
        <v>136</v>
      </c>
      <c r="AO159" s="49" t="s">
        <v>136</v>
      </c>
      <c r="AP159" s="49" t="s">
        <v>136</v>
      </c>
      <c r="AQ159" s="49" t="s">
        <v>1573</v>
      </c>
      <c r="AR159" s="49" t="s">
        <v>136</v>
      </c>
      <c r="AS159" s="49" t="s">
        <v>136</v>
      </c>
      <c r="AT159" s="49" t="s">
        <v>136</v>
      </c>
      <c r="AU159" s="49" t="s">
        <v>136</v>
      </c>
      <c r="AV159" s="49" t="s">
        <v>136</v>
      </c>
      <c r="AW159" s="49" t="s">
        <v>136</v>
      </c>
      <c r="AX159" s="49" t="s">
        <v>136</v>
      </c>
      <c r="AY159" s="49" t="s">
        <v>136</v>
      </c>
      <c r="AZ159" s="49" t="s">
        <v>136</v>
      </c>
      <c r="BA159" s="49" t="s">
        <v>136</v>
      </c>
      <c r="BB159" s="49" t="s">
        <v>1574</v>
      </c>
      <c r="BC159" s="49" t="s">
        <v>136</v>
      </c>
      <c r="BD159" s="49" t="s">
        <v>136</v>
      </c>
      <c r="BE159" s="49" t="s">
        <v>136</v>
      </c>
      <c r="BF159" s="49" t="s">
        <v>136</v>
      </c>
      <c r="BG159" s="49" t="s">
        <v>136</v>
      </c>
      <c r="BH159" s="49" t="s">
        <v>1575</v>
      </c>
      <c r="BI159" s="49" t="s">
        <v>357</v>
      </c>
      <c r="BJ159" s="49" t="s">
        <v>214</v>
      </c>
      <c r="BK159" s="49" t="s">
        <v>163</v>
      </c>
      <c r="BL159" s="49" t="s">
        <v>1613</v>
      </c>
      <c r="BM159" s="49" t="s">
        <v>631</v>
      </c>
      <c r="BN159" s="49" t="s">
        <v>136</v>
      </c>
      <c r="BO159" s="49" t="s">
        <v>136</v>
      </c>
      <c r="BP159" s="49" t="s">
        <v>1563</v>
      </c>
      <c r="BQ159" s="49" t="s">
        <v>1578</v>
      </c>
      <c r="BR159" s="49" t="s">
        <v>136</v>
      </c>
      <c r="BS159" s="49" t="s">
        <v>136</v>
      </c>
      <c r="BT159" s="49" t="s">
        <v>136</v>
      </c>
      <c r="BU159" s="49" t="s">
        <v>1579</v>
      </c>
      <c r="BV159" s="49" t="s">
        <v>1580</v>
      </c>
      <c r="BW159" s="49" t="s">
        <v>1581</v>
      </c>
      <c r="BX159" s="49" t="s">
        <v>136</v>
      </c>
      <c r="BY159" s="49" t="s">
        <v>136</v>
      </c>
      <c r="BZ159" s="49" t="s">
        <v>136</v>
      </c>
      <c r="CA159" s="49" t="s">
        <v>136</v>
      </c>
      <c r="CB159" s="49" t="s">
        <v>1582</v>
      </c>
      <c r="CC159" s="49" t="s">
        <v>1583</v>
      </c>
      <c r="CD159" s="49" t="s">
        <v>136</v>
      </c>
      <c r="CE159" s="49" t="s">
        <v>136</v>
      </c>
      <c r="CF159" s="49" t="s">
        <v>136</v>
      </c>
      <c r="CG159" s="60" t="s">
        <v>136</v>
      </c>
      <c r="CH159" s="26" t="str">
        <f t="shared" si="87"/>
        <v>count=27</v>
      </c>
      <c r="CI159" s="27" t="s">
        <v>1</v>
      </c>
    </row>
    <row r="160" spans="1:87">
      <c r="A160" s="48" t="s">
        <v>1561</v>
      </c>
      <c r="B160" s="52" t="s">
        <v>1191</v>
      </c>
      <c r="C160" s="50" t="s">
        <v>1562</v>
      </c>
      <c r="D160" s="64" t="s">
        <v>127</v>
      </c>
      <c r="E160" s="734" t="s">
        <v>1457</v>
      </c>
      <c r="F160" s="52" t="s">
        <v>1514</v>
      </c>
      <c r="G160" s="52" t="s">
        <v>1539</v>
      </c>
      <c r="H160" s="52" t="s">
        <v>1516</v>
      </c>
      <c r="I160" s="52" t="s">
        <v>1517</v>
      </c>
      <c r="J160" s="66" t="s">
        <v>1518</v>
      </c>
      <c r="K160" s="90" t="s">
        <v>1563</v>
      </c>
      <c r="L160" s="58" t="s">
        <v>1564</v>
      </c>
      <c r="M160" s="84" t="s">
        <v>136</v>
      </c>
      <c r="N160" s="78" t="s">
        <v>1645</v>
      </c>
      <c r="O160" s="49" t="s">
        <v>136</v>
      </c>
      <c r="P160" s="49" t="s">
        <v>136</v>
      </c>
      <c r="Q160" s="52" t="s">
        <v>340</v>
      </c>
      <c r="R160" s="52" t="s">
        <v>1566</v>
      </c>
      <c r="S160" s="49" t="s">
        <v>1646</v>
      </c>
      <c r="T160" s="49" t="s">
        <v>136</v>
      </c>
      <c r="U160" s="49" t="s">
        <v>136</v>
      </c>
      <c r="V160" s="49" t="s">
        <v>1568</v>
      </c>
      <c r="W160" s="52" t="s">
        <v>1569</v>
      </c>
      <c r="X160" s="49" t="s">
        <v>136</v>
      </c>
      <c r="Y160" s="49" t="s">
        <v>136</v>
      </c>
      <c r="Z160" s="52" t="s">
        <v>1647</v>
      </c>
      <c r="AA160" s="52" t="s">
        <v>1571</v>
      </c>
      <c r="AB160" s="49" t="s">
        <v>136</v>
      </c>
      <c r="AC160" s="49" t="s">
        <v>136</v>
      </c>
      <c r="AD160" s="49" t="s">
        <v>147</v>
      </c>
      <c r="AE160" s="49" t="s">
        <v>1572</v>
      </c>
      <c r="AF160" s="49" t="s">
        <v>222</v>
      </c>
      <c r="AG160" s="49" t="s">
        <v>243</v>
      </c>
      <c r="AH160" s="49" t="s">
        <v>136</v>
      </c>
      <c r="AI160" s="49" t="s">
        <v>136</v>
      </c>
      <c r="AJ160" s="49" t="s">
        <v>136</v>
      </c>
      <c r="AK160" s="49" t="s">
        <v>136</v>
      </c>
      <c r="AL160" s="49" t="s">
        <v>136</v>
      </c>
      <c r="AM160" s="49" t="s">
        <v>136</v>
      </c>
      <c r="AN160" s="49" t="s">
        <v>136</v>
      </c>
      <c r="AO160" s="49" t="s">
        <v>136</v>
      </c>
      <c r="AP160" s="49" t="s">
        <v>136</v>
      </c>
      <c r="AQ160" s="49" t="s">
        <v>1573</v>
      </c>
      <c r="AR160" s="49" t="s">
        <v>136</v>
      </c>
      <c r="AS160" s="49" t="s">
        <v>136</v>
      </c>
      <c r="AT160" s="49" t="s">
        <v>136</v>
      </c>
      <c r="AU160" s="49" t="s">
        <v>136</v>
      </c>
      <c r="AV160" s="49" t="s">
        <v>136</v>
      </c>
      <c r="AW160" s="49" t="s">
        <v>136</v>
      </c>
      <c r="AX160" s="49" t="s">
        <v>136</v>
      </c>
      <c r="AY160" s="49" t="s">
        <v>136</v>
      </c>
      <c r="AZ160" s="49" t="s">
        <v>136</v>
      </c>
      <c r="BA160" s="49" t="s">
        <v>136</v>
      </c>
      <c r="BB160" s="49" t="s">
        <v>1574</v>
      </c>
      <c r="BC160" s="49" t="s">
        <v>136</v>
      </c>
      <c r="BD160" s="49" t="s">
        <v>136</v>
      </c>
      <c r="BE160" s="49" t="s">
        <v>136</v>
      </c>
      <c r="BF160" s="49" t="s">
        <v>136</v>
      </c>
      <c r="BG160" s="49" t="s">
        <v>136</v>
      </c>
      <c r="BH160" s="49" t="s">
        <v>1575</v>
      </c>
      <c r="BI160" s="49" t="s">
        <v>357</v>
      </c>
      <c r="BJ160" s="49" t="s">
        <v>214</v>
      </c>
      <c r="BK160" s="49" t="s">
        <v>163</v>
      </c>
      <c r="BL160" s="49" t="s">
        <v>1604</v>
      </c>
      <c r="BM160" s="49" t="s">
        <v>1648</v>
      </c>
      <c r="BN160" s="49" t="s">
        <v>136</v>
      </c>
      <c r="BO160" s="49" t="s">
        <v>136</v>
      </c>
      <c r="BP160" s="49" t="s">
        <v>1563</v>
      </c>
      <c r="BQ160" s="49" t="s">
        <v>1578</v>
      </c>
      <c r="BR160" s="49" t="s">
        <v>136</v>
      </c>
      <c r="BS160" s="49" t="s">
        <v>136</v>
      </c>
      <c r="BT160" s="49" t="s">
        <v>136</v>
      </c>
      <c r="BU160" s="49" t="s">
        <v>1579</v>
      </c>
      <c r="BV160" s="49" t="s">
        <v>1580</v>
      </c>
      <c r="BW160" s="49" t="s">
        <v>1581</v>
      </c>
      <c r="BX160" s="49" t="s">
        <v>136</v>
      </c>
      <c r="BY160" s="49" t="s">
        <v>136</v>
      </c>
      <c r="BZ160" s="49" t="s">
        <v>136</v>
      </c>
      <c r="CA160" s="49" t="s">
        <v>136</v>
      </c>
      <c r="CB160" s="49" t="s">
        <v>1582</v>
      </c>
      <c r="CC160" s="49" t="s">
        <v>1583</v>
      </c>
      <c r="CD160" s="49" t="s">
        <v>136</v>
      </c>
      <c r="CE160" s="49" t="s">
        <v>136</v>
      </c>
      <c r="CF160" s="49" t="s">
        <v>136</v>
      </c>
      <c r="CG160" s="60" t="s">
        <v>136</v>
      </c>
      <c r="CH160" s="26" t="str">
        <f t="shared" si="87"/>
        <v>count=27</v>
      </c>
      <c r="CI160" s="27" t="s">
        <v>1</v>
      </c>
    </row>
    <row r="161" spans="1:87">
      <c r="A161" s="48" t="s">
        <v>1561</v>
      </c>
      <c r="B161" s="52" t="s">
        <v>1201</v>
      </c>
      <c r="C161" s="50" t="s">
        <v>1562</v>
      </c>
      <c r="D161" s="64" t="s">
        <v>127</v>
      </c>
      <c r="E161" s="734" t="s">
        <v>1457</v>
      </c>
      <c r="F161" s="52" t="s">
        <v>1514</v>
      </c>
      <c r="G161" s="52" t="s">
        <v>1539</v>
      </c>
      <c r="H161" s="52" t="s">
        <v>1516</v>
      </c>
      <c r="I161" s="52" t="s">
        <v>1517</v>
      </c>
      <c r="J161" s="66" t="s">
        <v>1518</v>
      </c>
      <c r="K161" s="90" t="s">
        <v>1563</v>
      </c>
      <c r="L161" s="58" t="s">
        <v>1564</v>
      </c>
      <c r="M161" s="84" t="s">
        <v>136</v>
      </c>
      <c r="N161" s="78" t="s">
        <v>1649</v>
      </c>
      <c r="O161" s="49" t="s">
        <v>136</v>
      </c>
      <c r="P161" s="49" t="s">
        <v>136</v>
      </c>
      <c r="Q161" s="52" t="s">
        <v>340</v>
      </c>
      <c r="R161" s="52" t="s">
        <v>1566</v>
      </c>
      <c r="S161" s="49" t="s">
        <v>1650</v>
      </c>
      <c r="T161" s="49" t="s">
        <v>136</v>
      </c>
      <c r="U161" s="49" t="s">
        <v>136</v>
      </c>
      <c r="V161" s="49" t="s">
        <v>1568</v>
      </c>
      <c r="W161" s="52" t="s">
        <v>1569</v>
      </c>
      <c r="X161" s="49" t="s">
        <v>136</v>
      </c>
      <c r="Y161" s="49" t="s">
        <v>136</v>
      </c>
      <c r="Z161" s="52" t="s">
        <v>1651</v>
      </c>
      <c r="AA161" s="52" t="s">
        <v>1571</v>
      </c>
      <c r="AB161" s="49" t="s">
        <v>136</v>
      </c>
      <c r="AC161" s="49" t="s">
        <v>136</v>
      </c>
      <c r="AD161" s="49" t="s">
        <v>147</v>
      </c>
      <c r="AE161" s="49" t="s">
        <v>1598</v>
      </c>
      <c r="AF161" s="49" t="s">
        <v>190</v>
      </c>
      <c r="AG161" s="49" t="s">
        <v>243</v>
      </c>
      <c r="AH161" s="49" t="s">
        <v>136</v>
      </c>
      <c r="AI161" s="49" t="s">
        <v>136</v>
      </c>
      <c r="AJ161" s="49" t="s">
        <v>136</v>
      </c>
      <c r="AK161" s="49" t="s">
        <v>136</v>
      </c>
      <c r="AL161" s="49" t="s">
        <v>136</v>
      </c>
      <c r="AM161" s="49" t="s">
        <v>136</v>
      </c>
      <c r="AN161" s="49" t="s">
        <v>136</v>
      </c>
      <c r="AO161" s="49" t="s">
        <v>136</v>
      </c>
      <c r="AP161" s="49" t="s">
        <v>136</v>
      </c>
      <c r="AQ161" s="49" t="s">
        <v>1573</v>
      </c>
      <c r="AR161" s="49" t="s">
        <v>136</v>
      </c>
      <c r="AS161" s="49" t="s">
        <v>136</v>
      </c>
      <c r="AT161" s="49" t="s">
        <v>136</v>
      </c>
      <c r="AU161" s="49" t="s">
        <v>136</v>
      </c>
      <c r="AV161" s="49" t="s">
        <v>136</v>
      </c>
      <c r="AW161" s="49" t="s">
        <v>136</v>
      </c>
      <c r="AX161" s="49" t="s">
        <v>136</v>
      </c>
      <c r="AY161" s="49" t="s">
        <v>136</v>
      </c>
      <c r="AZ161" s="49" t="s">
        <v>136</v>
      </c>
      <c r="BA161" s="49" t="s">
        <v>136</v>
      </c>
      <c r="BB161" s="49" t="s">
        <v>1574</v>
      </c>
      <c r="BC161" s="49" t="s">
        <v>136</v>
      </c>
      <c r="BD161" s="49" t="s">
        <v>136</v>
      </c>
      <c r="BE161" s="49" t="s">
        <v>136</v>
      </c>
      <c r="BF161" s="49" t="s">
        <v>136</v>
      </c>
      <c r="BG161" s="49" t="s">
        <v>136</v>
      </c>
      <c r="BH161" s="49" t="s">
        <v>1575</v>
      </c>
      <c r="BI161" s="49" t="s">
        <v>357</v>
      </c>
      <c r="BJ161" s="49" t="s">
        <v>214</v>
      </c>
      <c r="BK161" s="49" t="s">
        <v>163</v>
      </c>
      <c r="BL161" s="49" t="s">
        <v>1652</v>
      </c>
      <c r="BM161" s="49" t="s">
        <v>1653</v>
      </c>
      <c r="BN161" s="49" t="s">
        <v>136</v>
      </c>
      <c r="BO161" s="49" t="s">
        <v>136</v>
      </c>
      <c r="BP161" s="49" t="s">
        <v>1563</v>
      </c>
      <c r="BQ161" s="49" t="s">
        <v>1578</v>
      </c>
      <c r="BR161" s="49" t="s">
        <v>136</v>
      </c>
      <c r="BS161" s="49" t="s">
        <v>136</v>
      </c>
      <c r="BT161" s="49" t="s">
        <v>136</v>
      </c>
      <c r="BU161" s="49" t="s">
        <v>1579</v>
      </c>
      <c r="BV161" s="49" t="s">
        <v>1580</v>
      </c>
      <c r="BW161" s="49" t="s">
        <v>1581</v>
      </c>
      <c r="BX161" s="49" t="s">
        <v>136</v>
      </c>
      <c r="BY161" s="49" t="s">
        <v>136</v>
      </c>
      <c r="BZ161" s="49" t="s">
        <v>136</v>
      </c>
      <c r="CA161" s="49" t="s">
        <v>136</v>
      </c>
      <c r="CB161" s="49" t="s">
        <v>1582</v>
      </c>
      <c r="CC161" s="49" t="s">
        <v>1583</v>
      </c>
      <c r="CD161" s="49" t="s">
        <v>136</v>
      </c>
      <c r="CE161" s="49" t="s">
        <v>136</v>
      </c>
      <c r="CF161" s="49" t="s">
        <v>136</v>
      </c>
      <c r="CG161" s="60" t="s">
        <v>136</v>
      </c>
      <c r="CH161" s="26" t="str">
        <f t="shared" si="87"/>
        <v>count=27</v>
      </c>
      <c r="CI161" s="27" t="s">
        <v>1</v>
      </c>
    </row>
    <row r="162" spans="1:87">
      <c r="A162" s="48" t="s">
        <v>1561</v>
      </c>
      <c r="B162" s="52" t="s">
        <v>1211</v>
      </c>
      <c r="C162" s="50" t="s">
        <v>1562</v>
      </c>
      <c r="D162" s="64" t="s">
        <v>127</v>
      </c>
      <c r="E162" s="734" t="s">
        <v>1457</v>
      </c>
      <c r="F162" s="52" t="s">
        <v>1514</v>
      </c>
      <c r="G162" s="52" t="s">
        <v>1539</v>
      </c>
      <c r="H162" s="52" t="s">
        <v>1516</v>
      </c>
      <c r="I162" s="52" t="s">
        <v>1517</v>
      </c>
      <c r="J162" s="66" t="s">
        <v>1518</v>
      </c>
      <c r="K162" s="90" t="s">
        <v>1563</v>
      </c>
      <c r="L162" s="58" t="s">
        <v>1564</v>
      </c>
      <c r="M162" s="84" t="s">
        <v>136</v>
      </c>
      <c r="N162" s="78" t="s">
        <v>1654</v>
      </c>
      <c r="O162" s="49" t="s">
        <v>136</v>
      </c>
      <c r="P162" s="49" t="s">
        <v>136</v>
      </c>
      <c r="Q162" s="52" t="s">
        <v>340</v>
      </c>
      <c r="R162" s="52" t="s">
        <v>1566</v>
      </c>
      <c r="S162" s="49" t="s">
        <v>1655</v>
      </c>
      <c r="T162" s="49" t="s">
        <v>136</v>
      </c>
      <c r="U162" s="49" t="s">
        <v>136</v>
      </c>
      <c r="V162" s="49" t="s">
        <v>1568</v>
      </c>
      <c r="W162" s="52" t="s">
        <v>1569</v>
      </c>
      <c r="X162" s="49" t="s">
        <v>136</v>
      </c>
      <c r="Y162" s="49" t="s">
        <v>136</v>
      </c>
      <c r="Z162" s="52" t="s">
        <v>1656</v>
      </c>
      <c r="AA162" s="52" t="s">
        <v>1571</v>
      </c>
      <c r="AB162" s="49" t="s">
        <v>136</v>
      </c>
      <c r="AC162" s="49" t="s">
        <v>136</v>
      </c>
      <c r="AD162" s="49" t="s">
        <v>147</v>
      </c>
      <c r="AE162" s="49" t="s">
        <v>1598</v>
      </c>
      <c r="AF162" s="49" t="s">
        <v>210</v>
      </c>
      <c r="AG162" s="49" t="s">
        <v>280</v>
      </c>
      <c r="AH162" s="49" t="s">
        <v>136</v>
      </c>
      <c r="AI162" s="49" t="s">
        <v>136</v>
      </c>
      <c r="AJ162" s="49" t="s">
        <v>136</v>
      </c>
      <c r="AK162" s="49" t="s">
        <v>136</v>
      </c>
      <c r="AL162" s="49" t="s">
        <v>136</v>
      </c>
      <c r="AM162" s="49" t="s">
        <v>136</v>
      </c>
      <c r="AN162" s="49" t="s">
        <v>136</v>
      </c>
      <c r="AO162" s="49" t="s">
        <v>136</v>
      </c>
      <c r="AP162" s="49" t="s">
        <v>136</v>
      </c>
      <c r="AQ162" s="49" t="s">
        <v>1573</v>
      </c>
      <c r="AR162" s="49" t="s">
        <v>136</v>
      </c>
      <c r="AS162" s="49" t="s">
        <v>136</v>
      </c>
      <c r="AT162" s="49" t="s">
        <v>136</v>
      </c>
      <c r="AU162" s="49" t="s">
        <v>136</v>
      </c>
      <c r="AV162" s="49" t="s">
        <v>136</v>
      </c>
      <c r="AW162" s="49" t="s">
        <v>136</v>
      </c>
      <c r="AX162" s="49" t="s">
        <v>136</v>
      </c>
      <c r="AY162" s="49" t="s">
        <v>136</v>
      </c>
      <c r="AZ162" s="49" t="s">
        <v>136</v>
      </c>
      <c r="BA162" s="49" t="s">
        <v>136</v>
      </c>
      <c r="BB162" s="49" t="s">
        <v>1574</v>
      </c>
      <c r="BC162" s="49" t="s">
        <v>136</v>
      </c>
      <c r="BD162" s="49" t="s">
        <v>136</v>
      </c>
      <c r="BE162" s="49" t="s">
        <v>136</v>
      </c>
      <c r="BF162" s="49" t="s">
        <v>136</v>
      </c>
      <c r="BG162" s="49" t="s">
        <v>136</v>
      </c>
      <c r="BH162" s="49" t="s">
        <v>1575</v>
      </c>
      <c r="BI162" s="49" t="s">
        <v>357</v>
      </c>
      <c r="BJ162" s="49" t="s">
        <v>214</v>
      </c>
      <c r="BK162" s="49" t="s">
        <v>163</v>
      </c>
      <c r="BL162" s="49" t="s">
        <v>1599</v>
      </c>
      <c r="BM162" s="49" t="s">
        <v>1657</v>
      </c>
      <c r="BN162" s="49" t="s">
        <v>136</v>
      </c>
      <c r="BO162" s="49" t="s">
        <v>136</v>
      </c>
      <c r="BP162" s="49" t="s">
        <v>1563</v>
      </c>
      <c r="BQ162" s="49" t="s">
        <v>1578</v>
      </c>
      <c r="BR162" s="49" t="s">
        <v>136</v>
      </c>
      <c r="BS162" s="49" t="s">
        <v>136</v>
      </c>
      <c r="BT162" s="49" t="s">
        <v>136</v>
      </c>
      <c r="BU162" s="49" t="s">
        <v>1579</v>
      </c>
      <c r="BV162" s="49" t="s">
        <v>1580</v>
      </c>
      <c r="BW162" s="49" t="s">
        <v>1581</v>
      </c>
      <c r="BX162" s="49" t="s">
        <v>136</v>
      </c>
      <c r="BY162" s="49" t="s">
        <v>136</v>
      </c>
      <c r="BZ162" s="49" t="s">
        <v>136</v>
      </c>
      <c r="CA162" s="49" t="s">
        <v>136</v>
      </c>
      <c r="CB162" s="49" t="s">
        <v>1582</v>
      </c>
      <c r="CC162" s="49" t="s">
        <v>1583</v>
      </c>
      <c r="CD162" s="49" t="s">
        <v>136</v>
      </c>
      <c r="CE162" s="49" t="s">
        <v>136</v>
      </c>
      <c r="CF162" s="49" t="s">
        <v>136</v>
      </c>
      <c r="CG162" s="60" t="s">
        <v>136</v>
      </c>
      <c r="CH162" s="26" t="str">
        <f t="shared" si="87"/>
        <v>count=27</v>
      </c>
      <c r="CI162" s="27" t="s">
        <v>1</v>
      </c>
    </row>
    <row r="163" spans="1:87">
      <c r="A163" s="48" t="s">
        <v>1561</v>
      </c>
      <c r="B163" s="52" t="s">
        <v>1219</v>
      </c>
      <c r="C163" s="50" t="s">
        <v>1562</v>
      </c>
      <c r="D163" s="64" t="s">
        <v>127</v>
      </c>
      <c r="E163" s="734" t="s">
        <v>1457</v>
      </c>
      <c r="F163" s="52" t="s">
        <v>1514</v>
      </c>
      <c r="G163" s="52" t="s">
        <v>1539</v>
      </c>
      <c r="H163" s="52" t="s">
        <v>1516</v>
      </c>
      <c r="I163" s="52" t="s">
        <v>1517</v>
      </c>
      <c r="J163" s="66" t="s">
        <v>1518</v>
      </c>
      <c r="K163" s="90" t="s">
        <v>1563</v>
      </c>
      <c r="L163" s="58" t="s">
        <v>1564</v>
      </c>
      <c r="M163" s="84" t="s">
        <v>136</v>
      </c>
      <c r="N163" s="78" t="s">
        <v>1658</v>
      </c>
      <c r="O163" s="49" t="s">
        <v>136</v>
      </c>
      <c r="P163" s="49" t="s">
        <v>136</v>
      </c>
      <c r="Q163" s="52" t="s">
        <v>340</v>
      </c>
      <c r="R163" s="52" t="s">
        <v>1566</v>
      </c>
      <c r="S163" s="49" t="s">
        <v>1659</v>
      </c>
      <c r="T163" s="49" t="s">
        <v>136</v>
      </c>
      <c r="U163" s="49" t="s">
        <v>136</v>
      </c>
      <c r="V163" s="49" t="s">
        <v>1568</v>
      </c>
      <c r="W163" s="52" t="s">
        <v>1569</v>
      </c>
      <c r="X163" s="49" t="s">
        <v>136</v>
      </c>
      <c r="Y163" s="49" t="s">
        <v>136</v>
      </c>
      <c r="Z163" s="52" t="s">
        <v>1660</v>
      </c>
      <c r="AA163" s="52" t="s">
        <v>1571</v>
      </c>
      <c r="AB163" s="49" t="s">
        <v>136</v>
      </c>
      <c r="AC163" s="49" t="s">
        <v>136</v>
      </c>
      <c r="AD163" s="49" t="s">
        <v>147</v>
      </c>
      <c r="AE163" s="49" t="s">
        <v>1598</v>
      </c>
      <c r="AF163" s="49" t="s">
        <v>242</v>
      </c>
      <c r="AG163" s="49" t="s">
        <v>211</v>
      </c>
      <c r="AH163" s="49" t="s">
        <v>136</v>
      </c>
      <c r="AI163" s="49" t="s">
        <v>136</v>
      </c>
      <c r="AJ163" s="49" t="s">
        <v>136</v>
      </c>
      <c r="AK163" s="49" t="s">
        <v>136</v>
      </c>
      <c r="AL163" s="49" t="s">
        <v>136</v>
      </c>
      <c r="AM163" s="49" t="s">
        <v>136</v>
      </c>
      <c r="AN163" s="49" t="s">
        <v>136</v>
      </c>
      <c r="AO163" s="49" t="s">
        <v>136</v>
      </c>
      <c r="AP163" s="49" t="s">
        <v>136</v>
      </c>
      <c r="AQ163" s="49" t="s">
        <v>1573</v>
      </c>
      <c r="AR163" s="49" t="s">
        <v>136</v>
      </c>
      <c r="AS163" s="49" t="s">
        <v>136</v>
      </c>
      <c r="AT163" s="49" t="s">
        <v>136</v>
      </c>
      <c r="AU163" s="49" t="s">
        <v>136</v>
      </c>
      <c r="AV163" s="49" t="s">
        <v>136</v>
      </c>
      <c r="AW163" s="49" t="s">
        <v>136</v>
      </c>
      <c r="AX163" s="49" t="s">
        <v>136</v>
      </c>
      <c r="AY163" s="49" t="s">
        <v>136</v>
      </c>
      <c r="AZ163" s="49" t="s">
        <v>136</v>
      </c>
      <c r="BA163" s="49" t="s">
        <v>136</v>
      </c>
      <c r="BB163" s="49" t="s">
        <v>1574</v>
      </c>
      <c r="BC163" s="49" t="s">
        <v>136</v>
      </c>
      <c r="BD163" s="49" t="s">
        <v>136</v>
      </c>
      <c r="BE163" s="49" t="s">
        <v>136</v>
      </c>
      <c r="BF163" s="49" t="s">
        <v>136</v>
      </c>
      <c r="BG163" s="49" t="s">
        <v>136</v>
      </c>
      <c r="BH163" s="49" t="s">
        <v>1575</v>
      </c>
      <c r="BI163" s="49" t="s">
        <v>357</v>
      </c>
      <c r="BJ163" s="49" t="s">
        <v>214</v>
      </c>
      <c r="BK163" s="49" t="s">
        <v>163</v>
      </c>
      <c r="BL163" s="49" t="s">
        <v>1661</v>
      </c>
      <c r="BM163" s="49" t="s">
        <v>1662</v>
      </c>
      <c r="BN163" s="49" t="s">
        <v>136</v>
      </c>
      <c r="BO163" s="49" t="s">
        <v>136</v>
      </c>
      <c r="BP163" s="49" t="s">
        <v>1563</v>
      </c>
      <c r="BQ163" s="49" t="s">
        <v>1578</v>
      </c>
      <c r="BR163" s="49" t="s">
        <v>136</v>
      </c>
      <c r="BS163" s="49" t="s">
        <v>136</v>
      </c>
      <c r="BT163" s="49" t="s">
        <v>136</v>
      </c>
      <c r="BU163" s="49" t="s">
        <v>1579</v>
      </c>
      <c r="BV163" s="49" t="s">
        <v>1580</v>
      </c>
      <c r="BW163" s="49" t="s">
        <v>1581</v>
      </c>
      <c r="BX163" s="49" t="s">
        <v>136</v>
      </c>
      <c r="BY163" s="49" t="s">
        <v>136</v>
      </c>
      <c r="BZ163" s="49" t="s">
        <v>136</v>
      </c>
      <c r="CA163" s="49" t="s">
        <v>136</v>
      </c>
      <c r="CB163" s="49" t="s">
        <v>1582</v>
      </c>
      <c r="CC163" s="49" t="s">
        <v>1583</v>
      </c>
      <c r="CD163" s="49" t="s">
        <v>136</v>
      </c>
      <c r="CE163" s="49" t="s">
        <v>136</v>
      </c>
      <c r="CF163" s="49" t="s">
        <v>136</v>
      </c>
      <c r="CG163" s="60" t="s">
        <v>136</v>
      </c>
      <c r="CH163" s="26" t="str">
        <f t="shared" si="87"/>
        <v>count=27</v>
      </c>
      <c r="CI163" s="27" t="s">
        <v>1</v>
      </c>
    </row>
    <row r="164" spans="1:87">
      <c r="A164" s="48" t="s">
        <v>1561</v>
      </c>
      <c r="B164" s="52" t="s">
        <v>1228</v>
      </c>
      <c r="C164" s="50" t="s">
        <v>1562</v>
      </c>
      <c r="D164" s="64" t="s">
        <v>127</v>
      </c>
      <c r="E164" s="734" t="s">
        <v>1457</v>
      </c>
      <c r="F164" s="52" t="s">
        <v>1514</v>
      </c>
      <c r="G164" s="52" t="s">
        <v>1539</v>
      </c>
      <c r="H164" s="52" t="s">
        <v>1516</v>
      </c>
      <c r="I164" s="52" t="s">
        <v>1517</v>
      </c>
      <c r="J164" s="66" t="s">
        <v>1518</v>
      </c>
      <c r="K164" s="90" t="s">
        <v>1563</v>
      </c>
      <c r="L164" s="58" t="s">
        <v>1564</v>
      </c>
      <c r="M164" s="84" t="s">
        <v>136</v>
      </c>
      <c r="N164" s="78" t="s">
        <v>1663</v>
      </c>
      <c r="O164" s="49" t="s">
        <v>136</v>
      </c>
      <c r="P164" s="49" t="s">
        <v>136</v>
      </c>
      <c r="Q164" s="52" t="s">
        <v>340</v>
      </c>
      <c r="R164" s="52" t="s">
        <v>1566</v>
      </c>
      <c r="S164" s="49" t="s">
        <v>1664</v>
      </c>
      <c r="T164" s="49" t="s">
        <v>136</v>
      </c>
      <c r="U164" s="49" t="s">
        <v>136</v>
      </c>
      <c r="V164" s="49" t="s">
        <v>1568</v>
      </c>
      <c r="W164" s="52" t="s">
        <v>1569</v>
      </c>
      <c r="X164" s="49" t="s">
        <v>136</v>
      </c>
      <c r="Y164" s="49" t="s">
        <v>136</v>
      </c>
      <c r="Z164" s="52" t="s">
        <v>1665</v>
      </c>
      <c r="AA164" s="52" t="s">
        <v>1571</v>
      </c>
      <c r="AB164" s="49" t="s">
        <v>136</v>
      </c>
      <c r="AC164" s="49" t="s">
        <v>136</v>
      </c>
      <c r="AD164" s="49" t="s">
        <v>147</v>
      </c>
      <c r="AE164" s="49" t="s">
        <v>1572</v>
      </c>
      <c r="AF164" s="49" t="s">
        <v>210</v>
      </c>
      <c r="AG164" s="49" t="s">
        <v>211</v>
      </c>
      <c r="AH164" s="49" t="s">
        <v>136</v>
      </c>
      <c r="AI164" s="49" t="s">
        <v>136</v>
      </c>
      <c r="AJ164" s="49" t="s">
        <v>136</v>
      </c>
      <c r="AK164" s="49" t="s">
        <v>136</v>
      </c>
      <c r="AL164" s="49" t="s">
        <v>136</v>
      </c>
      <c r="AM164" s="49" t="s">
        <v>136</v>
      </c>
      <c r="AN164" s="49" t="s">
        <v>136</v>
      </c>
      <c r="AO164" s="49" t="s">
        <v>136</v>
      </c>
      <c r="AP164" s="49" t="s">
        <v>136</v>
      </c>
      <c r="AQ164" s="49" t="s">
        <v>1573</v>
      </c>
      <c r="AR164" s="49" t="s">
        <v>136</v>
      </c>
      <c r="AS164" s="49" t="s">
        <v>136</v>
      </c>
      <c r="AT164" s="49" t="s">
        <v>136</v>
      </c>
      <c r="AU164" s="49" t="s">
        <v>136</v>
      </c>
      <c r="AV164" s="49" t="s">
        <v>136</v>
      </c>
      <c r="AW164" s="49" t="s">
        <v>136</v>
      </c>
      <c r="AX164" s="49" t="s">
        <v>136</v>
      </c>
      <c r="AY164" s="49" t="s">
        <v>136</v>
      </c>
      <c r="AZ164" s="49" t="s">
        <v>136</v>
      </c>
      <c r="BA164" s="49" t="s">
        <v>136</v>
      </c>
      <c r="BB164" s="49" t="s">
        <v>1574</v>
      </c>
      <c r="BC164" s="49" t="s">
        <v>136</v>
      </c>
      <c r="BD164" s="49" t="s">
        <v>136</v>
      </c>
      <c r="BE164" s="49" t="s">
        <v>136</v>
      </c>
      <c r="BF164" s="49" t="s">
        <v>136</v>
      </c>
      <c r="BG164" s="49" t="s">
        <v>136</v>
      </c>
      <c r="BH164" s="49" t="s">
        <v>1575</v>
      </c>
      <c r="BI164" s="49" t="s">
        <v>357</v>
      </c>
      <c r="BJ164" s="49" t="s">
        <v>214</v>
      </c>
      <c r="BK164" s="49" t="s">
        <v>163</v>
      </c>
      <c r="BL164" s="49" t="s">
        <v>1182</v>
      </c>
      <c r="BM164" s="49" t="s">
        <v>1577</v>
      </c>
      <c r="BN164" s="49" t="s">
        <v>136</v>
      </c>
      <c r="BO164" s="49" t="s">
        <v>136</v>
      </c>
      <c r="BP164" s="49" t="s">
        <v>1563</v>
      </c>
      <c r="BQ164" s="49" t="s">
        <v>1578</v>
      </c>
      <c r="BR164" s="49" t="s">
        <v>136</v>
      </c>
      <c r="BS164" s="49" t="s">
        <v>136</v>
      </c>
      <c r="BT164" s="49" t="s">
        <v>136</v>
      </c>
      <c r="BU164" s="49" t="s">
        <v>1579</v>
      </c>
      <c r="BV164" s="49" t="s">
        <v>1580</v>
      </c>
      <c r="BW164" s="49" t="s">
        <v>1581</v>
      </c>
      <c r="BX164" s="49" t="s">
        <v>136</v>
      </c>
      <c r="BY164" s="49" t="s">
        <v>136</v>
      </c>
      <c r="BZ164" s="49" t="s">
        <v>136</v>
      </c>
      <c r="CA164" s="49" t="s">
        <v>136</v>
      </c>
      <c r="CB164" s="49" t="s">
        <v>1582</v>
      </c>
      <c r="CC164" s="49" t="s">
        <v>1583</v>
      </c>
      <c r="CD164" s="49" t="s">
        <v>136</v>
      </c>
      <c r="CE164" s="49" t="s">
        <v>136</v>
      </c>
      <c r="CF164" s="49" t="s">
        <v>136</v>
      </c>
      <c r="CG164" s="60" t="s">
        <v>136</v>
      </c>
      <c r="CH164" s="26" t="str">
        <f t="shared" si="87"/>
        <v>count=27</v>
      </c>
      <c r="CI164" s="27" t="s">
        <v>1</v>
      </c>
    </row>
    <row r="165" spans="1:87">
      <c r="A165" s="48" t="s">
        <v>1561</v>
      </c>
      <c r="B165" s="52" t="s">
        <v>1236</v>
      </c>
      <c r="C165" s="50" t="s">
        <v>1562</v>
      </c>
      <c r="D165" s="64" t="s">
        <v>127</v>
      </c>
      <c r="E165" s="734" t="s">
        <v>1457</v>
      </c>
      <c r="F165" s="52" t="s">
        <v>1514</v>
      </c>
      <c r="G165" s="52" t="s">
        <v>1539</v>
      </c>
      <c r="H165" s="52" t="s">
        <v>1516</v>
      </c>
      <c r="I165" s="52" t="s">
        <v>1517</v>
      </c>
      <c r="J165" s="66" t="s">
        <v>1518</v>
      </c>
      <c r="K165" s="90" t="s">
        <v>1563</v>
      </c>
      <c r="L165" s="58" t="s">
        <v>1564</v>
      </c>
      <c r="M165" s="84" t="s">
        <v>136</v>
      </c>
      <c r="N165" s="78" t="s">
        <v>1666</v>
      </c>
      <c r="O165" s="49" t="s">
        <v>136</v>
      </c>
      <c r="P165" s="49" t="s">
        <v>136</v>
      </c>
      <c r="Q165" s="52" t="s">
        <v>340</v>
      </c>
      <c r="R165" s="52" t="s">
        <v>1590</v>
      </c>
      <c r="S165" s="49" t="s">
        <v>1667</v>
      </c>
      <c r="T165" s="49" t="s">
        <v>136</v>
      </c>
      <c r="U165" s="49" t="s">
        <v>136</v>
      </c>
      <c r="V165" s="49" t="s">
        <v>1568</v>
      </c>
      <c r="W165" s="52" t="s">
        <v>1569</v>
      </c>
      <c r="X165" s="49" t="s">
        <v>136</v>
      </c>
      <c r="Y165" s="49" t="s">
        <v>136</v>
      </c>
      <c r="Z165" s="52" t="s">
        <v>1668</v>
      </c>
      <c r="AA165" s="52" t="s">
        <v>1571</v>
      </c>
      <c r="AB165" s="49" t="s">
        <v>136</v>
      </c>
      <c r="AC165" s="49" t="s">
        <v>136</v>
      </c>
      <c r="AD165" s="49" t="s">
        <v>147</v>
      </c>
      <c r="AE165" s="49" t="s">
        <v>1598</v>
      </c>
      <c r="AF165" s="49" t="s">
        <v>222</v>
      </c>
      <c r="AG165" s="49" t="s">
        <v>211</v>
      </c>
      <c r="AH165" s="49" t="s">
        <v>136</v>
      </c>
      <c r="AI165" s="49" t="s">
        <v>136</v>
      </c>
      <c r="AJ165" s="49" t="s">
        <v>136</v>
      </c>
      <c r="AK165" s="49" t="s">
        <v>136</v>
      </c>
      <c r="AL165" s="49" t="s">
        <v>136</v>
      </c>
      <c r="AM165" s="49" t="s">
        <v>136</v>
      </c>
      <c r="AN165" s="49" t="s">
        <v>136</v>
      </c>
      <c r="AO165" s="49" t="s">
        <v>136</v>
      </c>
      <c r="AP165" s="49" t="s">
        <v>136</v>
      </c>
      <c r="AQ165" s="49" t="s">
        <v>1573</v>
      </c>
      <c r="AR165" s="49" t="s">
        <v>136</v>
      </c>
      <c r="AS165" s="49" t="s">
        <v>136</v>
      </c>
      <c r="AT165" s="49" t="s">
        <v>136</v>
      </c>
      <c r="AU165" s="49" t="s">
        <v>136</v>
      </c>
      <c r="AV165" s="49" t="s">
        <v>136</v>
      </c>
      <c r="AW165" s="49" t="s">
        <v>136</v>
      </c>
      <c r="AX165" s="49" t="s">
        <v>136</v>
      </c>
      <c r="AY165" s="49" t="s">
        <v>136</v>
      </c>
      <c r="AZ165" s="49" t="s">
        <v>136</v>
      </c>
      <c r="BA165" s="49" t="s">
        <v>136</v>
      </c>
      <c r="BB165" s="49" t="s">
        <v>1574</v>
      </c>
      <c r="BC165" s="49" t="s">
        <v>136</v>
      </c>
      <c r="BD165" s="49" t="s">
        <v>136</v>
      </c>
      <c r="BE165" s="49" t="s">
        <v>136</v>
      </c>
      <c r="BF165" s="49" t="s">
        <v>136</v>
      </c>
      <c r="BG165" s="49" t="s">
        <v>136</v>
      </c>
      <c r="BH165" s="49" t="s">
        <v>1575</v>
      </c>
      <c r="BI165" s="49" t="s">
        <v>357</v>
      </c>
      <c r="BJ165" s="49" t="s">
        <v>214</v>
      </c>
      <c r="BK165" s="49" t="s">
        <v>163</v>
      </c>
      <c r="BL165" s="49" t="s">
        <v>1576</v>
      </c>
      <c r="BM165" s="49" t="s">
        <v>1067</v>
      </c>
      <c r="BN165" s="49" t="s">
        <v>136</v>
      </c>
      <c r="BO165" s="49" t="s">
        <v>136</v>
      </c>
      <c r="BP165" s="49" t="s">
        <v>1563</v>
      </c>
      <c r="BQ165" s="49" t="s">
        <v>1578</v>
      </c>
      <c r="BR165" s="49" t="s">
        <v>136</v>
      </c>
      <c r="BS165" s="49" t="s">
        <v>136</v>
      </c>
      <c r="BT165" s="49" t="s">
        <v>136</v>
      </c>
      <c r="BU165" s="49" t="s">
        <v>1579</v>
      </c>
      <c r="BV165" s="49" t="s">
        <v>1580</v>
      </c>
      <c r="BW165" s="49" t="s">
        <v>1581</v>
      </c>
      <c r="BX165" s="49" t="s">
        <v>136</v>
      </c>
      <c r="BY165" s="49" t="s">
        <v>136</v>
      </c>
      <c r="BZ165" s="49" t="s">
        <v>136</v>
      </c>
      <c r="CA165" s="49" t="s">
        <v>136</v>
      </c>
      <c r="CB165" s="49" t="s">
        <v>1582</v>
      </c>
      <c r="CC165" s="49" t="s">
        <v>1583</v>
      </c>
      <c r="CD165" s="49" t="s">
        <v>136</v>
      </c>
      <c r="CE165" s="49" t="s">
        <v>136</v>
      </c>
      <c r="CF165" s="49" t="s">
        <v>136</v>
      </c>
      <c r="CG165" s="60" t="s">
        <v>136</v>
      </c>
      <c r="CH165" s="26" t="str">
        <f t="shared" si="87"/>
        <v>count=27</v>
      </c>
      <c r="CI165" s="27" t="s">
        <v>1</v>
      </c>
    </row>
    <row r="166" spans="1:87">
      <c r="A166" s="48" t="s">
        <v>1561</v>
      </c>
      <c r="B166" s="71" t="s">
        <v>129</v>
      </c>
      <c r="C166" s="50" t="s">
        <v>1562</v>
      </c>
      <c r="D166" s="79" t="s">
        <v>127</v>
      </c>
      <c r="E166" s="736" t="s">
        <v>1457</v>
      </c>
      <c r="F166" s="71" t="s">
        <v>1514</v>
      </c>
      <c r="G166" s="71" t="s">
        <v>1539</v>
      </c>
      <c r="H166" s="71" t="s">
        <v>1516</v>
      </c>
      <c r="I166" s="71" t="s">
        <v>1517</v>
      </c>
      <c r="J166" s="81" t="s">
        <v>1518</v>
      </c>
      <c r="K166" s="94" t="s">
        <v>1563</v>
      </c>
      <c r="L166" s="74" t="str">
        <f t="shared" ref="L166:AQ166" si="88">_xlfn.CONCAT("count=",COUNTIFS(L146:L165,"&lt;&gt;no_info",L146:L165,"&lt;&gt;NA",L146:L165,"&lt;&gt;count*",L146:L165,"&lt;&gt;ADD",L146:L165,"&lt;&gt;blank_data",L146:L165,"&lt;&gt;not_yet",L146:L165,"&lt;&gt;not_informed"))</f>
        <v>count=20</v>
      </c>
      <c r="M166" s="74" t="str">
        <f t="shared" si="88"/>
        <v>count=0</v>
      </c>
      <c r="N166" s="75" t="str">
        <f t="shared" si="88"/>
        <v>count=20</v>
      </c>
      <c r="O166" s="69" t="str">
        <f t="shared" si="88"/>
        <v>count=0</v>
      </c>
      <c r="P166" s="69" t="str">
        <f t="shared" si="88"/>
        <v>count=0</v>
      </c>
      <c r="Q166" s="69" t="str">
        <f t="shared" si="88"/>
        <v>count=20</v>
      </c>
      <c r="R166" s="69" t="str">
        <f t="shared" si="88"/>
        <v>count=20</v>
      </c>
      <c r="S166" s="69" t="str">
        <f t="shared" si="88"/>
        <v>count=20</v>
      </c>
      <c r="T166" s="69" t="str">
        <f t="shared" si="88"/>
        <v>count=0</v>
      </c>
      <c r="U166" s="69" t="str">
        <f t="shared" si="88"/>
        <v>count=0</v>
      </c>
      <c r="V166" s="69" t="str">
        <f t="shared" si="88"/>
        <v>count=20</v>
      </c>
      <c r="W166" s="69" t="str">
        <f t="shared" si="88"/>
        <v>count=20</v>
      </c>
      <c r="X166" s="69" t="str">
        <f t="shared" si="88"/>
        <v>count=0</v>
      </c>
      <c r="Y166" s="69" t="str">
        <f t="shared" si="88"/>
        <v>count=0</v>
      </c>
      <c r="Z166" s="69" t="str">
        <f t="shared" si="88"/>
        <v>count=20</v>
      </c>
      <c r="AA166" s="69" t="str">
        <f t="shared" si="88"/>
        <v>count=20</v>
      </c>
      <c r="AB166" s="69" t="str">
        <f t="shared" si="88"/>
        <v>count=0</v>
      </c>
      <c r="AC166" s="69" t="str">
        <f t="shared" si="88"/>
        <v>count=0</v>
      </c>
      <c r="AD166" s="69" t="str">
        <f t="shared" si="88"/>
        <v>count=20</v>
      </c>
      <c r="AE166" s="69" t="str">
        <f t="shared" si="88"/>
        <v>count=20</v>
      </c>
      <c r="AF166" s="69" t="str">
        <f t="shared" si="88"/>
        <v>count=20</v>
      </c>
      <c r="AG166" s="69" t="str">
        <f t="shared" si="88"/>
        <v>count=20</v>
      </c>
      <c r="AH166" s="69" t="str">
        <f t="shared" si="88"/>
        <v>count=0</v>
      </c>
      <c r="AI166" s="69" t="str">
        <f t="shared" si="88"/>
        <v>count=0</v>
      </c>
      <c r="AJ166" s="69" t="str">
        <f t="shared" si="88"/>
        <v>count=0</v>
      </c>
      <c r="AK166" s="69" t="str">
        <f t="shared" si="88"/>
        <v>count=0</v>
      </c>
      <c r="AL166" s="69" t="str">
        <f t="shared" si="88"/>
        <v>count=0</v>
      </c>
      <c r="AM166" s="69" t="str">
        <f t="shared" si="88"/>
        <v>count=0</v>
      </c>
      <c r="AN166" s="69" t="str">
        <f t="shared" si="88"/>
        <v>count=0</v>
      </c>
      <c r="AO166" s="69" t="str">
        <f t="shared" si="88"/>
        <v>count=0</v>
      </c>
      <c r="AP166" s="69" t="str">
        <f t="shared" si="88"/>
        <v>count=0</v>
      </c>
      <c r="AQ166" s="69" t="str">
        <f t="shared" si="88"/>
        <v>count=20</v>
      </c>
      <c r="AR166" s="69" t="str">
        <f t="shared" ref="AR166:BW166" si="89">_xlfn.CONCAT("count=",COUNTIFS(AR146:AR165,"&lt;&gt;no_info",AR146:AR165,"&lt;&gt;NA",AR146:AR165,"&lt;&gt;count*",AR146:AR165,"&lt;&gt;ADD",AR146:AR165,"&lt;&gt;blank_data",AR146:AR165,"&lt;&gt;not_yet",AR146:AR165,"&lt;&gt;not_informed"))</f>
        <v>count=0</v>
      </c>
      <c r="AS166" s="69" t="str">
        <f t="shared" si="89"/>
        <v>count=0</v>
      </c>
      <c r="AT166" s="69" t="str">
        <f t="shared" si="89"/>
        <v>count=0</v>
      </c>
      <c r="AU166" s="69" t="str">
        <f t="shared" si="89"/>
        <v>count=0</v>
      </c>
      <c r="AV166" s="69" t="str">
        <f t="shared" si="89"/>
        <v>count=0</v>
      </c>
      <c r="AW166" s="69" t="str">
        <f t="shared" si="89"/>
        <v>count=0</v>
      </c>
      <c r="AX166" s="69" t="str">
        <f t="shared" si="89"/>
        <v>count=0</v>
      </c>
      <c r="AY166" s="69" t="str">
        <f t="shared" si="89"/>
        <v>count=0</v>
      </c>
      <c r="AZ166" s="69" t="str">
        <f t="shared" si="89"/>
        <v>count=0</v>
      </c>
      <c r="BA166" s="69" t="str">
        <f t="shared" si="89"/>
        <v>count=0</v>
      </c>
      <c r="BB166" s="69" t="str">
        <f t="shared" si="89"/>
        <v>count=20</v>
      </c>
      <c r="BC166" s="69" t="str">
        <f t="shared" si="89"/>
        <v>count=0</v>
      </c>
      <c r="BD166" s="69" t="str">
        <f t="shared" si="89"/>
        <v>count=0</v>
      </c>
      <c r="BE166" s="69" t="str">
        <f t="shared" si="89"/>
        <v>count=0</v>
      </c>
      <c r="BF166" s="69" t="str">
        <f t="shared" si="89"/>
        <v>count=0</v>
      </c>
      <c r="BG166" s="69" t="str">
        <f t="shared" si="89"/>
        <v>count=0</v>
      </c>
      <c r="BH166" s="69" t="str">
        <f t="shared" si="89"/>
        <v>count=20</v>
      </c>
      <c r="BI166" s="69" t="str">
        <f t="shared" si="89"/>
        <v>count=20</v>
      </c>
      <c r="BJ166" s="69" t="str">
        <f t="shared" si="89"/>
        <v>count=20</v>
      </c>
      <c r="BK166" s="69" t="str">
        <f t="shared" si="89"/>
        <v>count=20</v>
      </c>
      <c r="BL166" s="69" t="str">
        <f t="shared" si="89"/>
        <v>count=20</v>
      </c>
      <c r="BM166" s="69" t="str">
        <f t="shared" si="89"/>
        <v>count=20</v>
      </c>
      <c r="BN166" s="69" t="str">
        <f t="shared" si="89"/>
        <v>count=0</v>
      </c>
      <c r="BO166" s="69" t="str">
        <f t="shared" si="89"/>
        <v>count=0</v>
      </c>
      <c r="BP166" s="69" t="str">
        <f t="shared" si="89"/>
        <v>count=20</v>
      </c>
      <c r="BQ166" s="69" t="str">
        <f t="shared" si="89"/>
        <v>count=20</v>
      </c>
      <c r="BR166" s="69" t="str">
        <f t="shared" si="89"/>
        <v>count=0</v>
      </c>
      <c r="BS166" s="69" t="str">
        <f t="shared" si="89"/>
        <v>count=0</v>
      </c>
      <c r="BT166" s="69" t="str">
        <f t="shared" si="89"/>
        <v>count=0</v>
      </c>
      <c r="BU166" s="69" t="str">
        <f t="shared" si="89"/>
        <v>count=20</v>
      </c>
      <c r="BV166" s="69" t="str">
        <f t="shared" si="89"/>
        <v>count=20</v>
      </c>
      <c r="BW166" s="69" t="str">
        <f t="shared" si="89"/>
        <v>count=20</v>
      </c>
      <c r="BX166" s="69" t="str">
        <f t="shared" ref="BX166:DC166" si="90">_xlfn.CONCAT("count=",COUNTIFS(BX146:BX165,"&lt;&gt;no_info",BX146:BX165,"&lt;&gt;NA",BX146:BX165,"&lt;&gt;count*",BX146:BX165,"&lt;&gt;ADD",BX146:BX165,"&lt;&gt;blank_data",BX146:BX165,"&lt;&gt;not_yet",BX146:BX165,"&lt;&gt;not_informed"))</f>
        <v>count=0</v>
      </c>
      <c r="BY166" s="69" t="str">
        <f t="shared" si="90"/>
        <v>count=0</v>
      </c>
      <c r="BZ166" s="69" t="str">
        <f t="shared" si="90"/>
        <v>count=0</v>
      </c>
      <c r="CA166" s="69" t="str">
        <f t="shared" si="90"/>
        <v>count=0</v>
      </c>
      <c r="CB166" s="69" t="str">
        <f t="shared" si="90"/>
        <v>count=20</v>
      </c>
      <c r="CC166" s="69" t="str">
        <f t="shared" si="90"/>
        <v>count=20</v>
      </c>
      <c r="CD166" s="69" t="str">
        <f t="shared" si="90"/>
        <v>count=0</v>
      </c>
      <c r="CE166" s="69" t="str">
        <f t="shared" si="90"/>
        <v>count=0</v>
      </c>
      <c r="CF166" s="69" t="str">
        <f t="shared" si="90"/>
        <v>count=0</v>
      </c>
      <c r="CG166" s="76" t="str">
        <f t="shared" si="90"/>
        <v>count=0</v>
      </c>
      <c r="CH166" s="75" t="s">
        <v>129</v>
      </c>
      <c r="CI166" s="27" t="s">
        <v>1</v>
      </c>
    </row>
    <row r="167" spans="1:87">
      <c r="A167" s="128" t="s">
        <v>1669</v>
      </c>
      <c r="B167" s="52" t="s">
        <v>550</v>
      </c>
      <c r="C167" s="38" t="s">
        <v>1562</v>
      </c>
      <c r="D167" s="39" t="s">
        <v>127</v>
      </c>
      <c r="E167" s="732" t="s">
        <v>1457</v>
      </c>
      <c r="F167" s="37" t="s">
        <v>1514</v>
      </c>
      <c r="G167" s="37" t="s">
        <v>1539</v>
      </c>
      <c r="H167" s="37" t="s">
        <v>1516</v>
      </c>
      <c r="I167" s="37" t="s">
        <v>1517</v>
      </c>
      <c r="J167" s="41" t="s">
        <v>1518</v>
      </c>
      <c r="K167" s="90" t="s">
        <v>1563</v>
      </c>
      <c r="L167" s="26" t="s">
        <v>1670</v>
      </c>
      <c r="M167" s="84" t="s">
        <v>136</v>
      </c>
      <c r="N167" s="129" t="s">
        <v>136</v>
      </c>
      <c r="O167" s="46" t="s">
        <v>136</v>
      </c>
      <c r="P167" s="46" t="s">
        <v>136</v>
      </c>
      <c r="Q167" s="46" t="s">
        <v>136</v>
      </c>
      <c r="R167" s="46" t="s">
        <v>136</v>
      </c>
      <c r="S167" s="46" t="s">
        <v>136</v>
      </c>
      <c r="T167" s="46" t="s">
        <v>136</v>
      </c>
      <c r="U167" s="46" t="s">
        <v>136</v>
      </c>
      <c r="V167" s="46" t="s">
        <v>136</v>
      </c>
      <c r="W167" s="46" t="s">
        <v>136</v>
      </c>
      <c r="X167" s="46" t="s">
        <v>136</v>
      </c>
      <c r="Y167" s="46" t="s">
        <v>136</v>
      </c>
      <c r="Z167" s="46" t="s">
        <v>136</v>
      </c>
      <c r="AA167" s="46" t="s">
        <v>136</v>
      </c>
      <c r="AB167" s="46" t="s">
        <v>136</v>
      </c>
      <c r="AC167" s="46" t="s">
        <v>136</v>
      </c>
      <c r="AD167" s="46" t="s">
        <v>136</v>
      </c>
      <c r="AE167" s="46" t="s">
        <v>136</v>
      </c>
      <c r="AF167" s="46" t="s">
        <v>136</v>
      </c>
      <c r="AG167" s="46" t="s">
        <v>136</v>
      </c>
      <c r="AH167" s="46" t="s">
        <v>136</v>
      </c>
      <c r="AI167" s="46" t="s">
        <v>136</v>
      </c>
      <c r="AJ167" s="46" t="s">
        <v>136</v>
      </c>
      <c r="AK167" s="46" t="s">
        <v>136</v>
      </c>
      <c r="AL167" s="46" t="s">
        <v>136</v>
      </c>
      <c r="AM167" s="46" t="s">
        <v>136</v>
      </c>
      <c r="AN167" s="46" t="s">
        <v>136</v>
      </c>
      <c r="AO167" s="46" t="s">
        <v>136</v>
      </c>
      <c r="AP167" s="46" t="s">
        <v>136</v>
      </c>
      <c r="AQ167" s="46" t="s">
        <v>136</v>
      </c>
      <c r="AR167" s="46" t="s">
        <v>136</v>
      </c>
      <c r="AS167" s="46" t="s">
        <v>136</v>
      </c>
      <c r="AT167" s="46" t="s">
        <v>136</v>
      </c>
      <c r="AU167" s="46" t="s">
        <v>136</v>
      </c>
      <c r="AV167" s="46" t="s">
        <v>136</v>
      </c>
      <c r="AW167" s="46" t="s">
        <v>136</v>
      </c>
      <c r="AX167" s="46" t="s">
        <v>136</v>
      </c>
      <c r="AY167" s="46" t="s">
        <v>136</v>
      </c>
      <c r="AZ167" s="46" t="s">
        <v>136</v>
      </c>
      <c r="BA167" s="46" t="s">
        <v>136</v>
      </c>
      <c r="BB167" s="46" t="s">
        <v>136</v>
      </c>
      <c r="BC167" s="46" t="s">
        <v>136</v>
      </c>
      <c r="BD167" s="46" t="s">
        <v>136</v>
      </c>
      <c r="BE167" s="46" t="s">
        <v>136</v>
      </c>
      <c r="BF167" s="46" t="s">
        <v>136</v>
      </c>
      <c r="BG167" s="46" t="s">
        <v>136</v>
      </c>
      <c r="BH167" s="46" t="s">
        <v>136</v>
      </c>
      <c r="BI167" s="46" t="s">
        <v>136</v>
      </c>
      <c r="BJ167" s="46" t="s">
        <v>136</v>
      </c>
      <c r="BK167" s="46" t="s">
        <v>136</v>
      </c>
      <c r="BL167" s="46" t="s">
        <v>136</v>
      </c>
      <c r="BM167" s="46" t="s">
        <v>136</v>
      </c>
      <c r="BN167" s="46" t="s">
        <v>136</v>
      </c>
      <c r="BO167" s="46" t="s">
        <v>136</v>
      </c>
      <c r="BP167" s="46" t="s">
        <v>136</v>
      </c>
      <c r="BQ167" s="46" t="s">
        <v>136</v>
      </c>
      <c r="BR167" s="46" t="s">
        <v>136</v>
      </c>
      <c r="BS167" s="46" t="s">
        <v>136</v>
      </c>
      <c r="BT167" s="46" t="s">
        <v>136</v>
      </c>
      <c r="BU167" s="46" t="s">
        <v>136</v>
      </c>
      <c r="BV167" s="46" t="s">
        <v>136</v>
      </c>
      <c r="BW167" s="46" t="s">
        <v>136</v>
      </c>
      <c r="BX167" s="46" t="s">
        <v>136</v>
      </c>
      <c r="BY167" s="46" t="s">
        <v>136</v>
      </c>
      <c r="BZ167" s="46" t="s">
        <v>136</v>
      </c>
      <c r="CA167" s="46" t="s">
        <v>136</v>
      </c>
      <c r="CB167" s="46" t="s">
        <v>136</v>
      </c>
      <c r="CC167" s="46" t="s">
        <v>136</v>
      </c>
      <c r="CD167" s="46" t="s">
        <v>136</v>
      </c>
      <c r="CE167" s="46" t="s">
        <v>136</v>
      </c>
      <c r="CF167" s="46" t="s">
        <v>136</v>
      </c>
      <c r="CG167" s="60" t="s">
        <v>136</v>
      </c>
      <c r="CH167" s="62" t="str">
        <f>_xlfn.CONCAT("count=",COUNTIFS(M167:CG167,"&lt;&gt;no_info",M167:CG167,"&lt;&gt;NA",M167:CG167,"&lt;&gt;count*",M167:CG167,"&lt;&gt;ADD",M167:CG167,"&lt;&gt;blank_data",M167:CG167,"&lt;&gt;not_yet",M167:CG167,"&lt;&gt;not_informed"))</f>
        <v>count=0</v>
      </c>
      <c r="CI167" s="27" t="s">
        <v>1</v>
      </c>
    </row>
    <row r="168" spans="1:87">
      <c r="A168" s="48" t="s">
        <v>1669</v>
      </c>
      <c r="B168" s="71" t="s">
        <v>129</v>
      </c>
      <c r="C168" s="50" t="s">
        <v>1562</v>
      </c>
      <c r="D168" s="79" t="s">
        <v>127</v>
      </c>
      <c r="E168" s="736" t="s">
        <v>1457</v>
      </c>
      <c r="F168" s="71" t="s">
        <v>1514</v>
      </c>
      <c r="G168" s="71" t="s">
        <v>1539</v>
      </c>
      <c r="H168" s="71" t="s">
        <v>1516</v>
      </c>
      <c r="I168" s="71" t="s">
        <v>1517</v>
      </c>
      <c r="J168" s="81" t="s">
        <v>1518</v>
      </c>
      <c r="K168" s="94" t="s">
        <v>1563</v>
      </c>
      <c r="L168" s="74" t="str">
        <f t="shared" ref="L168:AQ168" si="91">_xlfn.CONCAT("count=",COUNTIFS(L167,"&lt;&gt;no_info",L167,"&lt;&gt;NA",L167,"&lt;&gt;count*",L167,"&lt;&gt;ADD",L167,"&lt;&gt;blank_data",L167,"&lt;&gt;not_yet",L167,"&lt;&gt;not_informed"))</f>
        <v>count=1</v>
      </c>
      <c r="M168" s="74" t="str">
        <f t="shared" si="91"/>
        <v>count=0</v>
      </c>
      <c r="N168" s="75" t="str">
        <f t="shared" si="91"/>
        <v>count=0</v>
      </c>
      <c r="O168" s="69" t="str">
        <f t="shared" si="91"/>
        <v>count=0</v>
      </c>
      <c r="P168" s="69" t="str">
        <f t="shared" si="91"/>
        <v>count=0</v>
      </c>
      <c r="Q168" s="69" t="str">
        <f t="shared" si="91"/>
        <v>count=0</v>
      </c>
      <c r="R168" s="69" t="str">
        <f t="shared" si="91"/>
        <v>count=0</v>
      </c>
      <c r="S168" s="69" t="str">
        <f t="shared" si="91"/>
        <v>count=0</v>
      </c>
      <c r="T168" s="69" t="str">
        <f t="shared" si="91"/>
        <v>count=0</v>
      </c>
      <c r="U168" s="69" t="str">
        <f t="shared" si="91"/>
        <v>count=0</v>
      </c>
      <c r="V168" s="69" t="str">
        <f t="shared" si="91"/>
        <v>count=0</v>
      </c>
      <c r="W168" s="69" t="str">
        <f t="shared" si="91"/>
        <v>count=0</v>
      </c>
      <c r="X168" s="69" t="str">
        <f t="shared" si="91"/>
        <v>count=0</v>
      </c>
      <c r="Y168" s="69" t="str">
        <f t="shared" si="91"/>
        <v>count=0</v>
      </c>
      <c r="Z168" s="69" t="str">
        <f t="shared" si="91"/>
        <v>count=0</v>
      </c>
      <c r="AA168" s="69" t="str">
        <f t="shared" si="91"/>
        <v>count=0</v>
      </c>
      <c r="AB168" s="69" t="str">
        <f t="shared" si="91"/>
        <v>count=0</v>
      </c>
      <c r="AC168" s="69" t="str">
        <f t="shared" si="91"/>
        <v>count=0</v>
      </c>
      <c r="AD168" s="69" t="str">
        <f t="shared" si="91"/>
        <v>count=0</v>
      </c>
      <c r="AE168" s="69" t="str">
        <f t="shared" si="91"/>
        <v>count=0</v>
      </c>
      <c r="AF168" s="69" t="str">
        <f t="shared" si="91"/>
        <v>count=0</v>
      </c>
      <c r="AG168" s="69" t="str">
        <f t="shared" si="91"/>
        <v>count=0</v>
      </c>
      <c r="AH168" s="69" t="str">
        <f t="shared" si="91"/>
        <v>count=0</v>
      </c>
      <c r="AI168" s="69" t="str">
        <f t="shared" si="91"/>
        <v>count=0</v>
      </c>
      <c r="AJ168" s="69" t="str">
        <f t="shared" si="91"/>
        <v>count=0</v>
      </c>
      <c r="AK168" s="69" t="str">
        <f t="shared" si="91"/>
        <v>count=0</v>
      </c>
      <c r="AL168" s="69" t="str">
        <f t="shared" si="91"/>
        <v>count=0</v>
      </c>
      <c r="AM168" s="69" t="str">
        <f t="shared" si="91"/>
        <v>count=0</v>
      </c>
      <c r="AN168" s="69" t="str">
        <f t="shared" si="91"/>
        <v>count=0</v>
      </c>
      <c r="AO168" s="69" t="str">
        <f t="shared" si="91"/>
        <v>count=0</v>
      </c>
      <c r="AP168" s="69" t="str">
        <f t="shared" si="91"/>
        <v>count=0</v>
      </c>
      <c r="AQ168" s="69" t="str">
        <f t="shared" si="91"/>
        <v>count=0</v>
      </c>
      <c r="AR168" s="69" t="str">
        <f t="shared" ref="AR168:BW168" si="92">_xlfn.CONCAT("count=",COUNTIFS(AR167,"&lt;&gt;no_info",AR167,"&lt;&gt;NA",AR167,"&lt;&gt;count*",AR167,"&lt;&gt;ADD",AR167,"&lt;&gt;blank_data",AR167,"&lt;&gt;not_yet",AR167,"&lt;&gt;not_informed"))</f>
        <v>count=0</v>
      </c>
      <c r="AS168" s="69" t="str">
        <f t="shared" si="92"/>
        <v>count=0</v>
      </c>
      <c r="AT168" s="69" t="str">
        <f t="shared" si="92"/>
        <v>count=0</v>
      </c>
      <c r="AU168" s="69" t="str">
        <f t="shared" si="92"/>
        <v>count=0</v>
      </c>
      <c r="AV168" s="69" t="str">
        <f t="shared" si="92"/>
        <v>count=0</v>
      </c>
      <c r="AW168" s="69" t="str">
        <f t="shared" si="92"/>
        <v>count=0</v>
      </c>
      <c r="AX168" s="69" t="str">
        <f t="shared" si="92"/>
        <v>count=0</v>
      </c>
      <c r="AY168" s="69" t="str">
        <f t="shared" si="92"/>
        <v>count=0</v>
      </c>
      <c r="AZ168" s="69" t="str">
        <f t="shared" si="92"/>
        <v>count=0</v>
      </c>
      <c r="BA168" s="69" t="str">
        <f t="shared" si="92"/>
        <v>count=0</v>
      </c>
      <c r="BB168" s="69" t="str">
        <f t="shared" si="92"/>
        <v>count=0</v>
      </c>
      <c r="BC168" s="69" t="str">
        <f t="shared" si="92"/>
        <v>count=0</v>
      </c>
      <c r="BD168" s="69" t="str">
        <f t="shared" si="92"/>
        <v>count=0</v>
      </c>
      <c r="BE168" s="69" t="str">
        <f t="shared" si="92"/>
        <v>count=0</v>
      </c>
      <c r="BF168" s="69" t="str">
        <f t="shared" si="92"/>
        <v>count=0</v>
      </c>
      <c r="BG168" s="69" t="str">
        <f t="shared" si="92"/>
        <v>count=0</v>
      </c>
      <c r="BH168" s="69" t="str">
        <f t="shared" si="92"/>
        <v>count=0</v>
      </c>
      <c r="BI168" s="69" t="str">
        <f t="shared" si="92"/>
        <v>count=0</v>
      </c>
      <c r="BJ168" s="69" t="str">
        <f t="shared" si="92"/>
        <v>count=0</v>
      </c>
      <c r="BK168" s="69" t="str">
        <f t="shared" si="92"/>
        <v>count=0</v>
      </c>
      <c r="BL168" s="69" t="str">
        <f t="shared" si="92"/>
        <v>count=0</v>
      </c>
      <c r="BM168" s="69" t="str">
        <f t="shared" si="92"/>
        <v>count=0</v>
      </c>
      <c r="BN168" s="69" t="str">
        <f t="shared" si="92"/>
        <v>count=0</v>
      </c>
      <c r="BO168" s="69" t="str">
        <f t="shared" si="92"/>
        <v>count=0</v>
      </c>
      <c r="BP168" s="69" t="str">
        <f t="shared" si="92"/>
        <v>count=0</v>
      </c>
      <c r="BQ168" s="69" t="str">
        <f t="shared" si="92"/>
        <v>count=0</v>
      </c>
      <c r="BR168" s="69" t="str">
        <f t="shared" si="92"/>
        <v>count=0</v>
      </c>
      <c r="BS168" s="69" t="str">
        <f t="shared" si="92"/>
        <v>count=0</v>
      </c>
      <c r="BT168" s="69" t="str">
        <f t="shared" si="92"/>
        <v>count=0</v>
      </c>
      <c r="BU168" s="69" t="str">
        <f t="shared" si="92"/>
        <v>count=0</v>
      </c>
      <c r="BV168" s="69" t="str">
        <f t="shared" si="92"/>
        <v>count=0</v>
      </c>
      <c r="BW168" s="69" t="str">
        <f t="shared" si="92"/>
        <v>count=0</v>
      </c>
      <c r="BX168" s="69" t="str">
        <f t="shared" ref="BX168:DC168" si="93">_xlfn.CONCAT("count=",COUNTIFS(BX167,"&lt;&gt;no_info",BX167,"&lt;&gt;NA",BX167,"&lt;&gt;count*",BX167,"&lt;&gt;ADD",BX167,"&lt;&gt;blank_data",BX167,"&lt;&gt;not_yet",BX167,"&lt;&gt;not_informed"))</f>
        <v>count=0</v>
      </c>
      <c r="BY168" s="69" t="str">
        <f t="shared" si="93"/>
        <v>count=0</v>
      </c>
      <c r="BZ168" s="69" t="str">
        <f t="shared" si="93"/>
        <v>count=0</v>
      </c>
      <c r="CA168" s="69" t="str">
        <f t="shared" si="93"/>
        <v>count=0</v>
      </c>
      <c r="CB168" s="69" t="str">
        <f t="shared" si="93"/>
        <v>count=0</v>
      </c>
      <c r="CC168" s="69" t="str">
        <f t="shared" si="93"/>
        <v>count=0</v>
      </c>
      <c r="CD168" s="69" t="str">
        <f t="shared" si="93"/>
        <v>count=0</v>
      </c>
      <c r="CE168" s="69" t="str">
        <f t="shared" si="93"/>
        <v>count=0</v>
      </c>
      <c r="CF168" s="69" t="str">
        <f t="shared" si="93"/>
        <v>count=0</v>
      </c>
      <c r="CG168" s="76" t="str">
        <f t="shared" si="93"/>
        <v>count=0</v>
      </c>
      <c r="CH168" s="75" t="s">
        <v>129</v>
      </c>
      <c r="CI168" s="27" t="s">
        <v>1</v>
      </c>
    </row>
    <row r="169" spans="1:87">
      <c r="A169" s="36" t="s">
        <v>1671</v>
      </c>
      <c r="B169" s="37" t="s">
        <v>1455</v>
      </c>
      <c r="C169" s="38" t="s">
        <v>1562</v>
      </c>
      <c r="D169" s="39" t="s">
        <v>127</v>
      </c>
      <c r="E169" s="732" t="s">
        <v>1457</v>
      </c>
      <c r="F169" s="37" t="s">
        <v>1514</v>
      </c>
      <c r="G169" s="37" t="s">
        <v>1539</v>
      </c>
      <c r="H169" s="37" t="s">
        <v>1516</v>
      </c>
      <c r="I169" s="37" t="s">
        <v>1517</v>
      </c>
      <c r="J169" s="41" t="s">
        <v>1518</v>
      </c>
      <c r="K169" s="87" t="s">
        <v>1563</v>
      </c>
      <c r="L169" s="62" t="s">
        <v>1672</v>
      </c>
      <c r="M169" s="117" t="s">
        <v>134</v>
      </c>
      <c r="N169" s="83" t="s">
        <v>1673</v>
      </c>
      <c r="O169" s="46" t="s">
        <v>136</v>
      </c>
      <c r="P169" s="46" t="s">
        <v>136</v>
      </c>
      <c r="Q169" s="37" t="s">
        <v>340</v>
      </c>
      <c r="R169" s="37" t="s">
        <v>1576</v>
      </c>
      <c r="S169" s="46" t="s">
        <v>1674</v>
      </c>
      <c r="T169" s="46" t="s">
        <v>136</v>
      </c>
      <c r="U169" s="46" t="s">
        <v>1675</v>
      </c>
      <c r="V169" s="46" t="s">
        <v>1676</v>
      </c>
      <c r="W169" s="37" t="s">
        <v>1677</v>
      </c>
      <c r="X169" s="46" t="s">
        <v>136</v>
      </c>
      <c r="Y169" s="46" t="s">
        <v>136</v>
      </c>
      <c r="Z169" s="37" t="s">
        <v>1678</v>
      </c>
      <c r="AA169" s="37" t="s">
        <v>1679</v>
      </c>
      <c r="AB169" s="46" t="s">
        <v>136</v>
      </c>
      <c r="AC169" s="37" t="s">
        <v>1680</v>
      </c>
      <c r="AD169" s="46" t="s">
        <v>147</v>
      </c>
      <c r="AE169" s="46" t="s">
        <v>1681</v>
      </c>
      <c r="AF169" s="46" t="s">
        <v>261</v>
      </c>
      <c r="AG169" s="46" t="s">
        <v>243</v>
      </c>
      <c r="AH169" s="46" t="s">
        <v>136</v>
      </c>
      <c r="AI169" s="46" t="s">
        <v>136</v>
      </c>
      <c r="AJ169" s="46" t="s">
        <v>151</v>
      </c>
      <c r="AK169" s="46" t="s">
        <v>136</v>
      </c>
      <c r="AL169" s="46" t="s">
        <v>136</v>
      </c>
      <c r="AM169" s="46" t="s">
        <v>136</v>
      </c>
      <c r="AN169" s="46" t="s">
        <v>1682</v>
      </c>
      <c r="AO169" s="46" t="s">
        <v>136</v>
      </c>
      <c r="AP169" s="46" t="s">
        <v>136</v>
      </c>
      <c r="AQ169" s="46" t="s">
        <v>1683</v>
      </c>
      <c r="AR169" s="46" t="s">
        <v>1684</v>
      </c>
      <c r="AS169" s="46" t="s">
        <v>617</v>
      </c>
      <c r="AT169" s="46" t="s">
        <v>1685</v>
      </c>
      <c r="AU169" s="46" t="s">
        <v>136</v>
      </c>
      <c r="AV169" s="46" t="s">
        <v>136</v>
      </c>
      <c r="AW169" s="46" t="s">
        <v>136</v>
      </c>
      <c r="AX169" s="46" t="s">
        <v>136</v>
      </c>
      <c r="AY169" s="46" t="s">
        <v>136</v>
      </c>
      <c r="AZ169" s="46" t="s">
        <v>136</v>
      </c>
      <c r="BA169" s="46" t="s">
        <v>136</v>
      </c>
      <c r="BB169" s="46" t="s">
        <v>1686</v>
      </c>
      <c r="BC169" s="46" t="s">
        <v>1687</v>
      </c>
      <c r="BD169" s="46" t="s">
        <v>136</v>
      </c>
      <c r="BE169" s="46" t="s">
        <v>136</v>
      </c>
      <c r="BF169" s="46" t="s">
        <v>136</v>
      </c>
      <c r="BG169" s="46" t="s">
        <v>1688</v>
      </c>
      <c r="BH169" s="46" t="s">
        <v>1689</v>
      </c>
      <c r="BI169" s="46" t="s">
        <v>161</v>
      </c>
      <c r="BJ169" s="46" t="s">
        <v>162</v>
      </c>
      <c r="BK169" s="46" t="s">
        <v>163</v>
      </c>
      <c r="BL169" s="46" t="s">
        <v>1690</v>
      </c>
      <c r="BM169" s="46" t="s">
        <v>1691</v>
      </c>
      <c r="BN169" s="46" t="s">
        <v>136</v>
      </c>
      <c r="BO169" s="46" t="s">
        <v>136</v>
      </c>
      <c r="BP169" s="46" t="s">
        <v>1563</v>
      </c>
      <c r="BQ169" s="46" t="s">
        <v>1692</v>
      </c>
      <c r="BR169" s="46" t="s">
        <v>1693</v>
      </c>
      <c r="BS169" s="46" t="s">
        <v>1694</v>
      </c>
      <c r="BT169" s="46" t="s">
        <v>1695</v>
      </c>
      <c r="BU169" s="46" t="s">
        <v>1696</v>
      </c>
      <c r="BV169" s="46" t="s">
        <v>1697</v>
      </c>
      <c r="BW169" s="46" t="s">
        <v>1698</v>
      </c>
      <c r="BX169" s="46" t="s">
        <v>136</v>
      </c>
      <c r="BY169" s="46" t="s">
        <v>136</v>
      </c>
      <c r="BZ169" s="46" t="s">
        <v>136</v>
      </c>
      <c r="CA169" s="46" t="s">
        <v>136</v>
      </c>
      <c r="CB169" s="46" t="s">
        <v>1699</v>
      </c>
      <c r="CC169" s="46" t="s">
        <v>1700</v>
      </c>
      <c r="CD169" s="46" t="s">
        <v>136</v>
      </c>
      <c r="CE169" s="46" t="s">
        <v>136</v>
      </c>
      <c r="CF169" s="46" t="s">
        <v>136</v>
      </c>
      <c r="CG169" s="47" t="s">
        <v>136</v>
      </c>
      <c r="CH169" s="62" t="str">
        <f>_xlfn.CONCAT("count=",COUNTIFS(M169:CG169,"&lt;&gt;no_info",M169:CG169,"&lt;&gt;NA",M169:CG169,"&lt;&gt;count*",M169:CG169,"&lt;&gt;ADD",M169:CG169,"&lt;&gt;blank_data",M169:CG169,"&lt;&gt;not_yet",M169:CG169,"&lt;&gt;not_informed"))</f>
        <v>count=40</v>
      </c>
      <c r="CI169" s="27" t="s">
        <v>1</v>
      </c>
    </row>
    <row r="170" spans="1:87">
      <c r="A170" s="48" t="s">
        <v>1671</v>
      </c>
      <c r="B170" s="52" t="s">
        <v>1476</v>
      </c>
      <c r="C170" s="50" t="s">
        <v>1562</v>
      </c>
      <c r="D170" s="64" t="s">
        <v>127</v>
      </c>
      <c r="E170" s="734" t="s">
        <v>1457</v>
      </c>
      <c r="F170" s="52" t="s">
        <v>1514</v>
      </c>
      <c r="G170" s="52" t="s">
        <v>1539</v>
      </c>
      <c r="H170" s="52" t="s">
        <v>1516</v>
      </c>
      <c r="I170" s="52" t="s">
        <v>1517</v>
      </c>
      <c r="J170" s="66" t="s">
        <v>1518</v>
      </c>
      <c r="K170" s="90" t="s">
        <v>1563</v>
      </c>
      <c r="L170" s="64" t="s">
        <v>1672</v>
      </c>
      <c r="M170" s="77" t="s">
        <v>134</v>
      </c>
      <c r="N170" s="78" t="s">
        <v>1701</v>
      </c>
      <c r="O170" s="49" t="s">
        <v>136</v>
      </c>
      <c r="P170" s="49" t="s">
        <v>136</v>
      </c>
      <c r="Q170" s="52" t="s">
        <v>340</v>
      </c>
      <c r="R170" s="52" t="s">
        <v>733</v>
      </c>
      <c r="S170" s="49" t="s">
        <v>1702</v>
      </c>
      <c r="T170" s="49" t="s">
        <v>136</v>
      </c>
      <c r="U170" s="49" t="s">
        <v>1675</v>
      </c>
      <c r="V170" s="49" t="s">
        <v>1676</v>
      </c>
      <c r="W170" s="52" t="s">
        <v>1677</v>
      </c>
      <c r="X170" s="49" t="s">
        <v>136</v>
      </c>
      <c r="Y170" s="49" t="s">
        <v>136</v>
      </c>
      <c r="Z170" s="52" t="s">
        <v>1703</v>
      </c>
      <c r="AA170" s="52" t="s">
        <v>1679</v>
      </c>
      <c r="AB170" s="49" t="s">
        <v>136</v>
      </c>
      <c r="AC170" s="52" t="s">
        <v>1680</v>
      </c>
      <c r="AD170" s="49" t="s">
        <v>147</v>
      </c>
      <c r="AE170" s="49" t="s">
        <v>148</v>
      </c>
      <c r="AF170" s="49" t="s">
        <v>210</v>
      </c>
      <c r="AG170" s="49" t="s">
        <v>223</v>
      </c>
      <c r="AH170" s="49" t="s">
        <v>136</v>
      </c>
      <c r="AI170" s="49" t="s">
        <v>136</v>
      </c>
      <c r="AJ170" s="49" t="s">
        <v>151</v>
      </c>
      <c r="AK170" s="49" t="s">
        <v>136</v>
      </c>
      <c r="AL170" s="49" t="s">
        <v>136</v>
      </c>
      <c r="AM170" s="49" t="s">
        <v>136</v>
      </c>
      <c r="AN170" s="49" t="s">
        <v>1682</v>
      </c>
      <c r="AO170" s="49" t="s">
        <v>136</v>
      </c>
      <c r="AP170" s="49" t="s">
        <v>136</v>
      </c>
      <c r="AQ170" s="49" t="s">
        <v>1704</v>
      </c>
      <c r="AR170" s="49" t="s">
        <v>1684</v>
      </c>
      <c r="AS170" s="49" t="s">
        <v>617</v>
      </c>
      <c r="AT170" s="49" t="s">
        <v>1685</v>
      </c>
      <c r="AU170" s="49" t="s">
        <v>136</v>
      </c>
      <c r="AV170" s="49" t="s">
        <v>136</v>
      </c>
      <c r="AW170" s="49" t="s">
        <v>136</v>
      </c>
      <c r="AX170" s="49" t="s">
        <v>136</v>
      </c>
      <c r="AY170" s="49" t="s">
        <v>136</v>
      </c>
      <c r="AZ170" s="49" t="s">
        <v>136</v>
      </c>
      <c r="BA170" s="49" t="s">
        <v>136</v>
      </c>
      <c r="BB170" s="49" t="s">
        <v>1705</v>
      </c>
      <c r="BC170" s="49" t="s">
        <v>1687</v>
      </c>
      <c r="BD170" s="49" t="s">
        <v>136</v>
      </c>
      <c r="BE170" s="49" t="s">
        <v>136</v>
      </c>
      <c r="BF170" s="49" t="s">
        <v>136</v>
      </c>
      <c r="BG170" s="49" t="s">
        <v>1688</v>
      </c>
      <c r="BH170" s="49" t="s">
        <v>1706</v>
      </c>
      <c r="BI170" s="49" t="s">
        <v>161</v>
      </c>
      <c r="BJ170" s="49" t="s">
        <v>162</v>
      </c>
      <c r="BK170" s="49" t="s">
        <v>163</v>
      </c>
      <c r="BL170" s="49" t="s">
        <v>1707</v>
      </c>
      <c r="BM170" s="49" t="s">
        <v>1708</v>
      </c>
      <c r="BN170" s="49" t="s">
        <v>136</v>
      </c>
      <c r="BO170" s="49" t="s">
        <v>136</v>
      </c>
      <c r="BP170" s="49" t="s">
        <v>1563</v>
      </c>
      <c r="BQ170" s="49" t="s">
        <v>168</v>
      </c>
      <c r="BR170" s="49" t="s">
        <v>1693</v>
      </c>
      <c r="BS170" s="49" t="s">
        <v>1694</v>
      </c>
      <c r="BT170" s="49" t="s">
        <v>1695</v>
      </c>
      <c r="BU170" s="49" t="s">
        <v>1709</v>
      </c>
      <c r="BV170" s="49" t="s">
        <v>1697</v>
      </c>
      <c r="BW170" s="49" t="s">
        <v>1698</v>
      </c>
      <c r="BX170" s="49" t="s">
        <v>136</v>
      </c>
      <c r="BY170" s="49" t="s">
        <v>136</v>
      </c>
      <c r="BZ170" s="49" t="s">
        <v>136</v>
      </c>
      <c r="CA170" s="49" t="s">
        <v>136</v>
      </c>
      <c r="CB170" s="49" t="s">
        <v>1699</v>
      </c>
      <c r="CC170" s="49" t="s">
        <v>1700</v>
      </c>
      <c r="CD170" s="49" t="s">
        <v>136</v>
      </c>
      <c r="CE170" s="49" t="s">
        <v>136</v>
      </c>
      <c r="CF170" s="49" t="s">
        <v>136</v>
      </c>
      <c r="CG170" s="60" t="s">
        <v>136</v>
      </c>
      <c r="CH170" s="26" t="str">
        <f>_xlfn.CONCAT("count=",COUNTIFS(M170:CG170,"&lt;&gt;no_info",M170:CG170,"&lt;&gt;NA",M170:CG170,"&lt;&gt;count*",M170:CG170,"&lt;&gt;ADD",M170:CG170,"&lt;&gt;blank_data",M170:CG170,"&lt;&gt;not_yet",M170:CG170,"&lt;&gt;not_informed"))</f>
        <v>count=40</v>
      </c>
      <c r="CI170" s="27" t="s">
        <v>1</v>
      </c>
    </row>
    <row r="171" spans="1:87">
      <c r="A171" s="48" t="s">
        <v>1671</v>
      </c>
      <c r="B171" s="52" t="s">
        <v>1486</v>
      </c>
      <c r="C171" s="50" t="s">
        <v>1562</v>
      </c>
      <c r="D171" s="64" t="s">
        <v>127</v>
      </c>
      <c r="E171" s="734" t="s">
        <v>1457</v>
      </c>
      <c r="F171" s="52" t="s">
        <v>1514</v>
      </c>
      <c r="G171" s="52" t="s">
        <v>1539</v>
      </c>
      <c r="H171" s="52" t="s">
        <v>1516</v>
      </c>
      <c r="I171" s="52" t="s">
        <v>1517</v>
      </c>
      <c r="J171" s="66" t="s">
        <v>1518</v>
      </c>
      <c r="K171" s="90" t="s">
        <v>1563</v>
      </c>
      <c r="L171" s="64" t="s">
        <v>1672</v>
      </c>
      <c r="M171" s="77" t="s">
        <v>134</v>
      </c>
      <c r="N171" s="78" t="s">
        <v>1710</v>
      </c>
      <c r="O171" s="49" t="s">
        <v>136</v>
      </c>
      <c r="P171" s="49" t="s">
        <v>136</v>
      </c>
      <c r="Q171" s="52" t="s">
        <v>340</v>
      </c>
      <c r="R171" s="52" t="s">
        <v>733</v>
      </c>
      <c r="S171" s="49" t="s">
        <v>1711</v>
      </c>
      <c r="T171" s="49" t="s">
        <v>136</v>
      </c>
      <c r="U171" s="49" t="s">
        <v>1675</v>
      </c>
      <c r="V171" s="49" t="s">
        <v>1676</v>
      </c>
      <c r="W171" s="52" t="s">
        <v>1677</v>
      </c>
      <c r="X171" s="49" t="s">
        <v>136</v>
      </c>
      <c r="Y171" s="49" t="s">
        <v>136</v>
      </c>
      <c r="Z171" s="52" t="s">
        <v>1712</v>
      </c>
      <c r="AA171" s="52" t="s">
        <v>1679</v>
      </c>
      <c r="AB171" s="49" t="s">
        <v>136</v>
      </c>
      <c r="AC171" s="52" t="s">
        <v>1680</v>
      </c>
      <c r="AD171" s="49" t="s">
        <v>147</v>
      </c>
      <c r="AE171" s="49" t="s">
        <v>148</v>
      </c>
      <c r="AF171" s="49" t="s">
        <v>210</v>
      </c>
      <c r="AG171" s="49" t="s">
        <v>280</v>
      </c>
      <c r="AH171" s="49" t="s">
        <v>136</v>
      </c>
      <c r="AI171" s="49" t="s">
        <v>136</v>
      </c>
      <c r="AJ171" s="49" t="s">
        <v>151</v>
      </c>
      <c r="AK171" s="49" t="s">
        <v>136</v>
      </c>
      <c r="AL171" s="49" t="s">
        <v>136</v>
      </c>
      <c r="AM171" s="49" t="s">
        <v>136</v>
      </c>
      <c r="AN171" s="49" t="s">
        <v>1682</v>
      </c>
      <c r="AO171" s="49" t="s">
        <v>136</v>
      </c>
      <c r="AP171" s="49" t="s">
        <v>136</v>
      </c>
      <c r="AQ171" s="49" t="s">
        <v>1713</v>
      </c>
      <c r="AR171" s="49" t="s">
        <v>1684</v>
      </c>
      <c r="AS171" s="49" t="s">
        <v>617</v>
      </c>
      <c r="AT171" s="49" t="s">
        <v>1685</v>
      </c>
      <c r="AU171" s="49" t="s">
        <v>136</v>
      </c>
      <c r="AV171" s="49" t="s">
        <v>136</v>
      </c>
      <c r="AW171" s="49" t="s">
        <v>136</v>
      </c>
      <c r="AX171" s="49" t="s">
        <v>136</v>
      </c>
      <c r="AY171" s="49" t="s">
        <v>136</v>
      </c>
      <c r="AZ171" s="49" t="s">
        <v>136</v>
      </c>
      <c r="BA171" s="49" t="s">
        <v>136</v>
      </c>
      <c r="BB171" s="49" t="s">
        <v>1705</v>
      </c>
      <c r="BC171" s="49" t="s">
        <v>1687</v>
      </c>
      <c r="BD171" s="49" t="s">
        <v>136</v>
      </c>
      <c r="BE171" s="49" t="s">
        <v>136</v>
      </c>
      <c r="BF171" s="49" t="s">
        <v>136</v>
      </c>
      <c r="BG171" s="49" t="s">
        <v>1688</v>
      </c>
      <c r="BH171" s="49" t="s">
        <v>1714</v>
      </c>
      <c r="BI171" s="49" t="s">
        <v>161</v>
      </c>
      <c r="BJ171" s="49" t="s">
        <v>162</v>
      </c>
      <c r="BK171" s="49" t="s">
        <v>163</v>
      </c>
      <c r="BL171" s="49" t="s">
        <v>1715</v>
      </c>
      <c r="BM171" s="49" t="s">
        <v>1716</v>
      </c>
      <c r="BN171" s="49" t="s">
        <v>136</v>
      </c>
      <c r="BO171" s="49" t="s">
        <v>136</v>
      </c>
      <c r="BP171" s="49" t="s">
        <v>1563</v>
      </c>
      <c r="BQ171" s="49" t="s">
        <v>168</v>
      </c>
      <c r="BR171" s="49" t="s">
        <v>1693</v>
      </c>
      <c r="BS171" s="49" t="s">
        <v>1694</v>
      </c>
      <c r="BT171" s="49" t="s">
        <v>1695</v>
      </c>
      <c r="BU171" s="49" t="s">
        <v>1709</v>
      </c>
      <c r="BV171" s="49" t="s">
        <v>1697</v>
      </c>
      <c r="BW171" s="49" t="s">
        <v>1698</v>
      </c>
      <c r="BX171" s="49" t="s">
        <v>136</v>
      </c>
      <c r="BY171" s="49" t="s">
        <v>136</v>
      </c>
      <c r="BZ171" s="49" t="s">
        <v>136</v>
      </c>
      <c r="CA171" s="49" t="s">
        <v>136</v>
      </c>
      <c r="CB171" s="49" t="s">
        <v>1699</v>
      </c>
      <c r="CC171" s="49" t="s">
        <v>1700</v>
      </c>
      <c r="CD171" s="49" t="s">
        <v>136</v>
      </c>
      <c r="CE171" s="49" t="s">
        <v>136</v>
      </c>
      <c r="CF171" s="49" t="s">
        <v>136</v>
      </c>
      <c r="CG171" s="60" t="s">
        <v>136</v>
      </c>
      <c r="CH171" s="26" t="str">
        <f>_xlfn.CONCAT("count=",COUNTIFS(M171:CG171,"&lt;&gt;no_info",M171:CG171,"&lt;&gt;NA",M171:CG171,"&lt;&gt;count*",M171:CG171,"&lt;&gt;ADD",M171:CG171,"&lt;&gt;blank_data",M171:CG171,"&lt;&gt;not_yet",M171:CG171,"&lt;&gt;not_informed"))</f>
        <v>count=40</v>
      </c>
      <c r="CI171" s="27" t="s">
        <v>1</v>
      </c>
    </row>
    <row r="172" spans="1:87">
      <c r="A172" s="68" t="s">
        <v>1671</v>
      </c>
      <c r="B172" s="71" t="s">
        <v>129</v>
      </c>
      <c r="C172" s="92" t="s">
        <v>1562</v>
      </c>
      <c r="D172" s="79" t="s">
        <v>127</v>
      </c>
      <c r="E172" s="736" t="s">
        <v>1457</v>
      </c>
      <c r="F172" s="71" t="s">
        <v>1514</v>
      </c>
      <c r="G172" s="71" t="s">
        <v>1539</v>
      </c>
      <c r="H172" s="71" t="s">
        <v>1516</v>
      </c>
      <c r="I172" s="71" t="s">
        <v>1517</v>
      </c>
      <c r="J172" s="81" t="s">
        <v>1518</v>
      </c>
      <c r="K172" s="94" t="s">
        <v>1563</v>
      </c>
      <c r="L172" s="74" t="str">
        <f t="shared" ref="L172:AQ172" si="94">_xlfn.CONCAT("count=",COUNTIFS(L169:L171,"&lt;&gt;no_info",L169:L171,"&lt;&gt;NA",L169:L171,"&lt;&gt;count*",L169:L171,"&lt;&gt;ADD",L169:L171,"&lt;&gt;blank_data",L169:L171,"&lt;&gt;not_yet",L169:L171,"&lt;&gt;not_informed"))</f>
        <v>count=3</v>
      </c>
      <c r="M172" s="74" t="str">
        <f t="shared" si="94"/>
        <v>count=3</v>
      </c>
      <c r="N172" s="75" t="str">
        <f t="shared" si="94"/>
        <v>count=3</v>
      </c>
      <c r="O172" s="69" t="str">
        <f t="shared" si="94"/>
        <v>count=0</v>
      </c>
      <c r="P172" s="69" t="str">
        <f t="shared" si="94"/>
        <v>count=0</v>
      </c>
      <c r="Q172" s="69" t="str">
        <f t="shared" si="94"/>
        <v>count=3</v>
      </c>
      <c r="R172" s="69" t="str">
        <f t="shared" si="94"/>
        <v>count=3</v>
      </c>
      <c r="S172" s="69" t="str">
        <f t="shared" si="94"/>
        <v>count=3</v>
      </c>
      <c r="T172" s="69" t="str">
        <f t="shared" si="94"/>
        <v>count=0</v>
      </c>
      <c r="U172" s="69" t="str">
        <f t="shared" si="94"/>
        <v>count=3</v>
      </c>
      <c r="V172" s="69" t="str">
        <f t="shared" si="94"/>
        <v>count=3</v>
      </c>
      <c r="W172" s="69" t="str">
        <f t="shared" si="94"/>
        <v>count=3</v>
      </c>
      <c r="X172" s="69" t="str">
        <f t="shared" si="94"/>
        <v>count=0</v>
      </c>
      <c r="Y172" s="69" t="str">
        <f t="shared" si="94"/>
        <v>count=0</v>
      </c>
      <c r="Z172" s="69" t="str">
        <f t="shared" si="94"/>
        <v>count=3</v>
      </c>
      <c r="AA172" s="69" t="str">
        <f t="shared" si="94"/>
        <v>count=3</v>
      </c>
      <c r="AB172" s="69" t="str">
        <f t="shared" si="94"/>
        <v>count=0</v>
      </c>
      <c r="AC172" s="69" t="str">
        <f t="shared" si="94"/>
        <v>count=3</v>
      </c>
      <c r="AD172" s="69" t="str">
        <f t="shared" si="94"/>
        <v>count=3</v>
      </c>
      <c r="AE172" s="69" t="str">
        <f t="shared" si="94"/>
        <v>count=3</v>
      </c>
      <c r="AF172" s="69" t="str">
        <f t="shared" si="94"/>
        <v>count=3</v>
      </c>
      <c r="AG172" s="69" t="str">
        <f t="shared" si="94"/>
        <v>count=3</v>
      </c>
      <c r="AH172" s="69" t="str">
        <f t="shared" si="94"/>
        <v>count=0</v>
      </c>
      <c r="AI172" s="69" t="str">
        <f t="shared" si="94"/>
        <v>count=0</v>
      </c>
      <c r="AJ172" s="69" t="str">
        <f t="shared" si="94"/>
        <v>count=3</v>
      </c>
      <c r="AK172" s="69" t="str">
        <f t="shared" si="94"/>
        <v>count=0</v>
      </c>
      <c r="AL172" s="69" t="str">
        <f t="shared" si="94"/>
        <v>count=0</v>
      </c>
      <c r="AM172" s="69" t="str">
        <f t="shared" si="94"/>
        <v>count=0</v>
      </c>
      <c r="AN172" s="69" t="str">
        <f t="shared" si="94"/>
        <v>count=3</v>
      </c>
      <c r="AO172" s="69" t="str">
        <f t="shared" si="94"/>
        <v>count=0</v>
      </c>
      <c r="AP172" s="69" t="str">
        <f t="shared" si="94"/>
        <v>count=0</v>
      </c>
      <c r="AQ172" s="69" t="str">
        <f t="shared" si="94"/>
        <v>count=3</v>
      </c>
      <c r="AR172" s="69" t="str">
        <f t="shared" ref="AR172:BW172" si="95">_xlfn.CONCAT("count=",COUNTIFS(AR169:AR171,"&lt;&gt;no_info",AR169:AR171,"&lt;&gt;NA",AR169:AR171,"&lt;&gt;count*",AR169:AR171,"&lt;&gt;ADD",AR169:AR171,"&lt;&gt;blank_data",AR169:AR171,"&lt;&gt;not_yet",AR169:AR171,"&lt;&gt;not_informed"))</f>
        <v>count=3</v>
      </c>
      <c r="AS172" s="69" t="str">
        <f t="shared" si="95"/>
        <v>count=3</v>
      </c>
      <c r="AT172" s="69" t="str">
        <f t="shared" si="95"/>
        <v>count=3</v>
      </c>
      <c r="AU172" s="69" t="str">
        <f t="shared" si="95"/>
        <v>count=0</v>
      </c>
      <c r="AV172" s="69" t="str">
        <f t="shared" si="95"/>
        <v>count=0</v>
      </c>
      <c r="AW172" s="69" t="str">
        <f t="shared" si="95"/>
        <v>count=0</v>
      </c>
      <c r="AX172" s="69" t="str">
        <f t="shared" si="95"/>
        <v>count=0</v>
      </c>
      <c r="AY172" s="69" t="str">
        <f t="shared" si="95"/>
        <v>count=0</v>
      </c>
      <c r="AZ172" s="69" t="str">
        <f t="shared" si="95"/>
        <v>count=0</v>
      </c>
      <c r="BA172" s="69" t="str">
        <f t="shared" si="95"/>
        <v>count=0</v>
      </c>
      <c r="BB172" s="69" t="str">
        <f t="shared" si="95"/>
        <v>count=3</v>
      </c>
      <c r="BC172" s="69" t="str">
        <f t="shared" si="95"/>
        <v>count=3</v>
      </c>
      <c r="BD172" s="69" t="str">
        <f t="shared" si="95"/>
        <v>count=0</v>
      </c>
      <c r="BE172" s="69" t="str">
        <f t="shared" si="95"/>
        <v>count=0</v>
      </c>
      <c r="BF172" s="69" t="str">
        <f t="shared" si="95"/>
        <v>count=0</v>
      </c>
      <c r="BG172" s="69" t="str">
        <f t="shared" si="95"/>
        <v>count=3</v>
      </c>
      <c r="BH172" s="69" t="str">
        <f t="shared" si="95"/>
        <v>count=3</v>
      </c>
      <c r="BI172" s="69" t="str">
        <f t="shared" si="95"/>
        <v>count=3</v>
      </c>
      <c r="BJ172" s="69" t="str">
        <f t="shared" si="95"/>
        <v>count=3</v>
      </c>
      <c r="BK172" s="69" t="str">
        <f t="shared" si="95"/>
        <v>count=3</v>
      </c>
      <c r="BL172" s="69" t="str">
        <f t="shared" si="95"/>
        <v>count=3</v>
      </c>
      <c r="BM172" s="69" t="str">
        <f t="shared" si="95"/>
        <v>count=3</v>
      </c>
      <c r="BN172" s="69" t="str">
        <f t="shared" si="95"/>
        <v>count=0</v>
      </c>
      <c r="BO172" s="69" t="str">
        <f t="shared" si="95"/>
        <v>count=0</v>
      </c>
      <c r="BP172" s="69" t="str">
        <f t="shared" si="95"/>
        <v>count=3</v>
      </c>
      <c r="BQ172" s="69" t="str">
        <f t="shared" si="95"/>
        <v>count=3</v>
      </c>
      <c r="BR172" s="69" t="str">
        <f t="shared" si="95"/>
        <v>count=3</v>
      </c>
      <c r="BS172" s="69" t="str">
        <f t="shared" si="95"/>
        <v>count=3</v>
      </c>
      <c r="BT172" s="69" t="str">
        <f t="shared" si="95"/>
        <v>count=3</v>
      </c>
      <c r="BU172" s="69" t="str">
        <f t="shared" si="95"/>
        <v>count=3</v>
      </c>
      <c r="BV172" s="69" t="str">
        <f t="shared" si="95"/>
        <v>count=3</v>
      </c>
      <c r="BW172" s="69" t="str">
        <f t="shared" si="95"/>
        <v>count=3</v>
      </c>
      <c r="BX172" s="69" t="str">
        <f t="shared" ref="BX172:DC172" si="96">_xlfn.CONCAT("count=",COUNTIFS(BX169:BX171,"&lt;&gt;no_info",BX169:BX171,"&lt;&gt;NA",BX169:BX171,"&lt;&gt;count*",BX169:BX171,"&lt;&gt;ADD",BX169:BX171,"&lt;&gt;blank_data",BX169:BX171,"&lt;&gt;not_yet",BX169:BX171,"&lt;&gt;not_informed"))</f>
        <v>count=0</v>
      </c>
      <c r="BY172" s="69" t="str">
        <f t="shared" si="96"/>
        <v>count=0</v>
      </c>
      <c r="BZ172" s="69" t="str">
        <f t="shared" si="96"/>
        <v>count=0</v>
      </c>
      <c r="CA172" s="69" t="str">
        <f t="shared" si="96"/>
        <v>count=0</v>
      </c>
      <c r="CB172" s="69" t="str">
        <f t="shared" si="96"/>
        <v>count=3</v>
      </c>
      <c r="CC172" s="69" t="str">
        <f t="shared" si="96"/>
        <v>count=3</v>
      </c>
      <c r="CD172" s="69" t="str">
        <f t="shared" si="96"/>
        <v>count=0</v>
      </c>
      <c r="CE172" s="69" t="str">
        <f t="shared" si="96"/>
        <v>count=0</v>
      </c>
      <c r="CF172" s="69" t="str">
        <f t="shared" si="96"/>
        <v>count=0</v>
      </c>
      <c r="CG172" s="76" t="str">
        <f t="shared" si="96"/>
        <v>count=0</v>
      </c>
      <c r="CH172" s="75" t="s">
        <v>129</v>
      </c>
      <c r="CI172" s="27" t="s">
        <v>1</v>
      </c>
    </row>
    <row r="173" spans="1:87">
      <c r="A173" s="48" t="s">
        <v>1717</v>
      </c>
      <c r="B173" s="52" t="s">
        <v>550</v>
      </c>
      <c r="C173" s="50" t="s">
        <v>1718</v>
      </c>
      <c r="D173" s="64" t="s">
        <v>127</v>
      </c>
      <c r="E173" s="732" t="s">
        <v>1457</v>
      </c>
      <c r="F173" s="37" t="s">
        <v>1514</v>
      </c>
      <c r="G173" s="37" t="s">
        <v>1539</v>
      </c>
      <c r="H173" s="52" t="s">
        <v>1719</v>
      </c>
      <c r="I173" s="52" t="s">
        <v>1720</v>
      </c>
      <c r="J173" s="66" t="s">
        <v>1721</v>
      </c>
      <c r="K173" s="90" t="s">
        <v>1722</v>
      </c>
      <c r="L173" s="62" t="s">
        <v>440</v>
      </c>
      <c r="M173" s="84" t="s">
        <v>136</v>
      </c>
      <c r="N173" s="78" t="s">
        <v>1723</v>
      </c>
      <c r="O173" s="46" t="s">
        <v>136</v>
      </c>
      <c r="P173" s="46" t="s">
        <v>136</v>
      </c>
      <c r="Q173" s="52" t="s">
        <v>340</v>
      </c>
      <c r="R173" s="52" t="s">
        <v>442</v>
      </c>
      <c r="S173" s="49" t="s">
        <v>1724</v>
      </c>
      <c r="T173" s="46" t="s">
        <v>136</v>
      </c>
      <c r="U173" s="46" t="s">
        <v>136</v>
      </c>
      <c r="V173" s="49" t="s">
        <v>1725</v>
      </c>
      <c r="W173" s="52" t="s">
        <v>1726</v>
      </c>
      <c r="X173" s="52" t="s">
        <v>1502</v>
      </c>
      <c r="Y173" s="46" t="s">
        <v>136</v>
      </c>
      <c r="Z173" s="52" t="s">
        <v>1727</v>
      </c>
      <c r="AA173" s="52" t="s">
        <v>440</v>
      </c>
      <c r="AB173" s="46" t="s">
        <v>136</v>
      </c>
      <c r="AC173" s="46" t="s">
        <v>136</v>
      </c>
      <c r="AD173" s="46" t="s">
        <v>147</v>
      </c>
      <c r="AE173" s="49" t="s">
        <v>189</v>
      </c>
      <c r="AF173" s="49" t="s">
        <v>210</v>
      </c>
      <c r="AG173" s="49" t="s">
        <v>211</v>
      </c>
      <c r="AH173" s="46" t="s">
        <v>136</v>
      </c>
      <c r="AI173" s="46" t="s">
        <v>136</v>
      </c>
      <c r="AJ173" s="49" t="s">
        <v>364</v>
      </c>
      <c r="AK173" s="46" t="s">
        <v>136</v>
      </c>
      <c r="AL173" s="46" t="s">
        <v>136</v>
      </c>
      <c r="AM173" s="46" t="s">
        <v>136</v>
      </c>
      <c r="AN173" s="46" t="s">
        <v>136</v>
      </c>
      <c r="AO173" s="46" t="s">
        <v>136</v>
      </c>
      <c r="AP173" s="46" t="s">
        <v>136</v>
      </c>
      <c r="AQ173" s="49" t="s">
        <v>1728</v>
      </c>
      <c r="AR173" s="46" t="s">
        <v>136</v>
      </c>
      <c r="AS173" s="46" t="s">
        <v>136</v>
      </c>
      <c r="AT173" s="46" t="s">
        <v>136</v>
      </c>
      <c r="AU173" s="46" t="s">
        <v>136</v>
      </c>
      <c r="AV173" s="46" t="s">
        <v>136</v>
      </c>
      <c r="AW173" s="46" t="s">
        <v>136</v>
      </c>
      <c r="AX173" s="46" t="s">
        <v>136</v>
      </c>
      <c r="AY173" s="46" t="s">
        <v>136</v>
      </c>
      <c r="AZ173" s="46" t="s">
        <v>136</v>
      </c>
      <c r="BA173" s="46" t="s">
        <v>136</v>
      </c>
      <c r="BB173" s="49" t="s">
        <v>450</v>
      </c>
      <c r="BC173" s="46" t="s">
        <v>136</v>
      </c>
      <c r="BD173" s="49" t="s">
        <v>1729</v>
      </c>
      <c r="BE173" s="46" t="s">
        <v>136</v>
      </c>
      <c r="BF173" s="46" t="s">
        <v>136</v>
      </c>
      <c r="BG173" s="46" t="s">
        <v>136</v>
      </c>
      <c r="BH173" s="46" t="s">
        <v>1730</v>
      </c>
      <c r="BI173" s="46" t="s">
        <v>161</v>
      </c>
      <c r="BJ173" s="49" t="s">
        <v>214</v>
      </c>
      <c r="BK173" s="52" t="s">
        <v>163</v>
      </c>
      <c r="BL173" s="49" t="s">
        <v>1731</v>
      </c>
      <c r="BM173" s="49" t="s">
        <v>1732</v>
      </c>
      <c r="BN173" s="46" t="s">
        <v>136</v>
      </c>
      <c r="BO173" s="46" t="s">
        <v>136</v>
      </c>
      <c r="BP173" s="49" t="s">
        <v>1722</v>
      </c>
      <c r="BQ173" s="49" t="s">
        <v>168</v>
      </c>
      <c r="BR173" s="46" t="s">
        <v>136</v>
      </c>
      <c r="BS173" s="46" t="s">
        <v>136</v>
      </c>
      <c r="BT173" s="46" t="s">
        <v>136</v>
      </c>
      <c r="BU173" s="49" t="s">
        <v>1733</v>
      </c>
      <c r="BV173" s="49" t="s">
        <v>1734</v>
      </c>
      <c r="BW173" s="49" t="s">
        <v>1722</v>
      </c>
      <c r="BX173" s="46" t="s">
        <v>136</v>
      </c>
      <c r="BY173" s="46" t="s">
        <v>136</v>
      </c>
      <c r="BZ173" s="46" t="s">
        <v>136</v>
      </c>
      <c r="CA173" s="46" t="s">
        <v>136</v>
      </c>
      <c r="CB173" s="49" t="s">
        <v>1735</v>
      </c>
      <c r="CC173" s="46" t="s">
        <v>136</v>
      </c>
      <c r="CD173" s="46" t="s">
        <v>136</v>
      </c>
      <c r="CE173" s="46" t="s">
        <v>136</v>
      </c>
      <c r="CF173" s="46" t="s">
        <v>136</v>
      </c>
      <c r="CG173" s="60" t="s">
        <v>534</v>
      </c>
      <c r="CH173" s="62" t="str">
        <f>_xlfn.CONCAT("count=",COUNTIFS(M173:CG173,"&lt;&gt;no_info",M173:CG173,"&lt;&gt;NA",M173:CG173,"&lt;&gt;count*",M173:CG173,"&lt;&gt;ADD",M173:CG173,"&lt;&gt;blank_data",M173:CG173,"&lt;&gt;not_yet",M173:CG173,"&lt;&gt;not_informed"))</f>
        <v>count=30</v>
      </c>
      <c r="CI173" s="27" t="s">
        <v>1</v>
      </c>
    </row>
    <row r="174" spans="1:87">
      <c r="A174" s="130" t="s">
        <v>1717</v>
      </c>
      <c r="B174" s="71" t="s">
        <v>129</v>
      </c>
      <c r="C174" s="92" t="s">
        <v>1718</v>
      </c>
      <c r="D174" s="79" t="s">
        <v>127</v>
      </c>
      <c r="E174" s="736" t="s">
        <v>1457</v>
      </c>
      <c r="F174" s="71" t="s">
        <v>1514</v>
      </c>
      <c r="G174" s="71" t="s">
        <v>1539</v>
      </c>
      <c r="H174" s="131" t="s">
        <v>1719</v>
      </c>
      <c r="I174" s="71" t="s">
        <v>1720</v>
      </c>
      <c r="J174" s="81" t="s">
        <v>1721</v>
      </c>
      <c r="K174" s="94" t="s">
        <v>1722</v>
      </c>
      <c r="L174" s="75" t="s">
        <v>440</v>
      </c>
      <c r="M174" s="74" t="str">
        <f t="shared" ref="M174:AR174" si="97">_xlfn.CONCAT("count=",COUNTIFS(M173,"&lt;&gt;no_info",M173,"&lt;&gt;NA",M173,"&lt;&gt;count*",M173,"&lt;&gt;ADD",M173,"&lt;&gt;blank_data",M173,"&lt;&gt;not_yet",M173,"&lt;&gt;not_informed"))</f>
        <v>count=0</v>
      </c>
      <c r="N174" s="75" t="str">
        <f t="shared" si="97"/>
        <v>count=1</v>
      </c>
      <c r="O174" s="69" t="str">
        <f t="shared" si="97"/>
        <v>count=0</v>
      </c>
      <c r="P174" s="69" t="str">
        <f t="shared" si="97"/>
        <v>count=0</v>
      </c>
      <c r="Q174" s="69" t="str">
        <f t="shared" si="97"/>
        <v>count=1</v>
      </c>
      <c r="R174" s="69" t="str">
        <f t="shared" si="97"/>
        <v>count=1</v>
      </c>
      <c r="S174" s="69" t="str">
        <f t="shared" si="97"/>
        <v>count=1</v>
      </c>
      <c r="T174" s="69" t="str">
        <f t="shared" si="97"/>
        <v>count=0</v>
      </c>
      <c r="U174" s="69" t="str">
        <f t="shared" si="97"/>
        <v>count=0</v>
      </c>
      <c r="V174" s="69" t="str">
        <f t="shared" si="97"/>
        <v>count=1</v>
      </c>
      <c r="W174" s="69" t="str">
        <f t="shared" si="97"/>
        <v>count=1</v>
      </c>
      <c r="X174" s="69" t="str">
        <f t="shared" si="97"/>
        <v>count=1</v>
      </c>
      <c r="Y174" s="69" t="str">
        <f t="shared" si="97"/>
        <v>count=0</v>
      </c>
      <c r="Z174" s="69" t="str">
        <f t="shared" si="97"/>
        <v>count=1</v>
      </c>
      <c r="AA174" s="69" t="str">
        <f t="shared" si="97"/>
        <v>count=1</v>
      </c>
      <c r="AB174" s="69" t="str">
        <f t="shared" si="97"/>
        <v>count=0</v>
      </c>
      <c r="AC174" s="69" t="str">
        <f t="shared" si="97"/>
        <v>count=0</v>
      </c>
      <c r="AD174" s="69" t="str">
        <f t="shared" si="97"/>
        <v>count=1</v>
      </c>
      <c r="AE174" s="69" t="str">
        <f t="shared" si="97"/>
        <v>count=1</v>
      </c>
      <c r="AF174" s="69" t="str">
        <f t="shared" si="97"/>
        <v>count=1</v>
      </c>
      <c r="AG174" s="69" t="str">
        <f t="shared" si="97"/>
        <v>count=1</v>
      </c>
      <c r="AH174" s="69" t="str">
        <f t="shared" si="97"/>
        <v>count=0</v>
      </c>
      <c r="AI174" s="69" t="str">
        <f t="shared" si="97"/>
        <v>count=0</v>
      </c>
      <c r="AJ174" s="69" t="str">
        <f t="shared" si="97"/>
        <v>count=1</v>
      </c>
      <c r="AK174" s="69" t="str">
        <f t="shared" si="97"/>
        <v>count=0</v>
      </c>
      <c r="AL174" s="69" t="str">
        <f t="shared" si="97"/>
        <v>count=0</v>
      </c>
      <c r="AM174" s="69" t="str">
        <f t="shared" si="97"/>
        <v>count=0</v>
      </c>
      <c r="AN174" s="69" t="str">
        <f t="shared" si="97"/>
        <v>count=0</v>
      </c>
      <c r="AO174" s="69" t="str">
        <f t="shared" si="97"/>
        <v>count=0</v>
      </c>
      <c r="AP174" s="69" t="str">
        <f t="shared" si="97"/>
        <v>count=0</v>
      </c>
      <c r="AQ174" s="69" t="str">
        <f t="shared" si="97"/>
        <v>count=1</v>
      </c>
      <c r="AR174" s="69" t="str">
        <f t="shared" si="97"/>
        <v>count=0</v>
      </c>
      <c r="AS174" s="69" t="str">
        <f t="shared" ref="AS174:BX174" si="98">_xlfn.CONCAT("count=",COUNTIFS(AS173,"&lt;&gt;no_info",AS173,"&lt;&gt;NA",AS173,"&lt;&gt;count*",AS173,"&lt;&gt;ADD",AS173,"&lt;&gt;blank_data",AS173,"&lt;&gt;not_yet",AS173,"&lt;&gt;not_informed"))</f>
        <v>count=0</v>
      </c>
      <c r="AT174" s="69" t="str">
        <f t="shared" si="98"/>
        <v>count=0</v>
      </c>
      <c r="AU174" s="69" t="str">
        <f t="shared" si="98"/>
        <v>count=0</v>
      </c>
      <c r="AV174" s="69" t="str">
        <f t="shared" si="98"/>
        <v>count=0</v>
      </c>
      <c r="AW174" s="69" t="str">
        <f t="shared" si="98"/>
        <v>count=0</v>
      </c>
      <c r="AX174" s="69" t="str">
        <f t="shared" si="98"/>
        <v>count=0</v>
      </c>
      <c r="AY174" s="69" t="str">
        <f t="shared" si="98"/>
        <v>count=0</v>
      </c>
      <c r="AZ174" s="69" t="str">
        <f t="shared" si="98"/>
        <v>count=0</v>
      </c>
      <c r="BA174" s="69" t="str">
        <f t="shared" si="98"/>
        <v>count=0</v>
      </c>
      <c r="BB174" s="69" t="str">
        <f t="shared" si="98"/>
        <v>count=1</v>
      </c>
      <c r="BC174" s="69" t="str">
        <f t="shared" si="98"/>
        <v>count=0</v>
      </c>
      <c r="BD174" s="69" t="str">
        <f t="shared" si="98"/>
        <v>count=1</v>
      </c>
      <c r="BE174" s="69" t="str">
        <f t="shared" si="98"/>
        <v>count=0</v>
      </c>
      <c r="BF174" s="69" t="str">
        <f t="shared" si="98"/>
        <v>count=0</v>
      </c>
      <c r="BG174" s="69" t="str">
        <f t="shared" si="98"/>
        <v>count=0</v>
      </c>
      <c r="BH174" s="69" t="str">
        <f t="shared" si="98"/>
        <v>count=1</v>
      </c>
      <c r="BI174" s="69" t="str">
        <f t="shared" si="98"/>
        <v>count=1</v>
      </c>
      <c r="BJ174" s="69" t="str">
        <f t="shared" si="98"/>
        <v>count=1</v>
      </c>
      <c r="BK174" s="69" t="str">
        <f t="shared" si="98"/>
        <v>count=1</v>
      </c>
      <c r="BL174" s="69" t="str">
        <f t="shared" si="98"/>
        <v>count=1</v>
      </c>
      <c r="BM174" s="69" t="str">
        <f t="shared" si="98"/>
        <v>count=1</v>
      </c>
      <c r="BN174" s="69" t="str">
        <f t="shared" si="98"/>
        <v>count=0</v>
      </c>
      <c r="BO174" s="69" t="str">
        <f t="shared" si="98"/>
        <v>count=0</v>
      </c>
      <c r="BP174" s="69" t="str">
        <f t="shared" si="98"/>
        <v>count=1</v>
      </c>
      <c r="BQ174" s="69" t="str">
        <f t="shared" si="98"/>
        <v>count=1</v>
      </c>
      <c r="BR174" s="69" t="str">
        <f t="shared" si="98"/>
        <v>count=0</v>
      </c>
      <c r="BS174" s="69" t="str">
        <f t="shared" si="98"/>
        <v>count=0</v>
      </c>
      <c r="BT174" s="69" t="str">
        <f t="shared" si="98"/>
        <v>count=0</v>
      </c>
      <c r="BU174" s="69" t="str">
        <f t="shared" si="98"/>
        <v>count=1</v>
      </c>
      <c r="BV174" s="69" t="str">
        <f t="shared" si="98"/>
        <v>count=1</v>
      </c>
      <c r="BW174" s="69" t="str">
        <f t="shared" si="98"/>
        <v>count=1</v>
      </c>
      <c r="BX174" s="69" t="str">
        <f t="shared" si="98"/>
        <v>count=0</v>
      </c>
      <c r="BY174" s="69" t="str">
        <f t="shared" ref="BY174:DD174" si="99">_xlfn.CONCAT("count=",COUNTIFS(BY173,"&lt;&gt;no_info",BY173,"&lt;&gt;NA",BY173,"&lt;&gt;count*",BY173,"&lt;&gt;ADD",BY173,"&lt;&gt;blank_data",BY173,"&lt;&gt;not_yet",BY173,"&lt;&gt;not_informed"))</f>
        <v>count=0</v>
      </c>
      <c r="BZ174" s="69" t="str">
        <f t="shared" si="99"/>
        <v>count=0</v>
      </c>
      <c r="CA174" s="69" t="str">
        <f t="shared" si="99"/>
        <v>count=0</v>
      </c>
      <c r="CB174" s="69" t="str">
        <f t="shared" si="99"/>
        <v>count=1</v>
      </c>
      <c r="CC174" s="69" t="str">
        <f t="shared" si="99"/>
        <v>count=0</v>
      </c>
      <c r="CD174" s="69" t="str">
        <f t="shared" si="99"/>
        <v>count=0</v>
      </c>
      <c r="CE174" s="69" t="str">
        <f t="shared" si="99"/>
        <v>count=0</v>
      </c>
      <c r="CF174" s="69" t="str">
        <f t="shared" si="99"/>
        <v>count=0</v>
      </c>
      <c r="CG174" s="76" t="str">
        <f t="shared" si="99"/>
        <v>count=1</v>
      </c>
      <c r="CH174" s="75" t="s">
        <v>129</v>
      </c>
      <c r="CI174" s="27" t="s">
        <v>1</v>
      </c>
    </row>
    <row r="175" spans="1:87">
      <c r="A175" s="48" t="s">
        <v>1736</v>
      </c>
      <c r="B175" s="52" t="s">
        <v>1455</v>
      </c>
      <c r="C175" s="50" t="s">
        <v>1737</v>
      </c>
      <c r="D175" s="64" t="s">
        <v>127</v>
      </c>
      <c r="E175" s="732" t="s">
        <v>1457</v>
      </c>
      <c r="F175" s="37" t="s">
        <v>1514</v>
      </c>
      <c r="G175" s="37" t="s">
        <v>1539</v>
      </c>
      <c r="H175" s="52" t="s">
        <v>1738</v>
      </c>
      <c r="I175" s="52" t="s">
        <v>1739</v>
      </c>
      <c r="J175" s="66" t="s">
        <v>1740</v>
      </c>
      <c r="K175" s="90" t="s">
        <v>1741</v>
      </c>
      <c r="L175" s="62" t="s">
        <v>1670</v>
      </c>
      <c r="M175" s="84" t="s">
        <v>136</v>
      </c>
      <c r="N175" s="78" t="s">
        <v>1742</v>
      </c>
      <c r="O175" s="46" t="s">
        <v>136</v>
      </c>
      <c r="P175" s="46" t="s">
        <v>136</v>
      </c>
      <c r="Q175" s="37" t="s">
        <v>340</v>
      </c>
      <c r="R175" s="52" t="s">
        <v>1743</v>
      </c>
      <c r="S175" s="49" t="s">
        <v>1744</v>
      </c>
      <c r="T175" s="46" t="s">
        <v>136</v>
      </c>
      <c r="U175" s="46" t="s">
        <v>136</v>
      </c>
      <c r="V175" s="49" t="s">
        <v>1745</v>
      </c>
      <c r="W175" s="52" t="s">
        <v>1746</v>
      </c>
      <c r="X175" s="49" t="s">
        <v>142</v>
      </c>
      <c r="Y175" s="46" t="s">
        <v>136</v>
      </c>
      <c r="Z175" s="52" t="s">
        <v>1747</v>
      </c>
      <c r="AA175" s="52" t="s">
        <v>1670</v>
      </c>
      <c r="AB175" s="49" t="s">
        <v>1748</v>
      </c>
      <c r="AC175" s="49" t="s">
        <v>1749</v>
      </c>
      <c r="AD175" s="49" t="s">
        <v>147</v>
      </c>
      <c r="AE175" s="49" t="s">
        <v>189</v>
      </c>
      <c r="AF175" s="49" t="s">
        <v>210</v>
      </c>
      <c r="AG175" s="49" t="s">
        <v>211</v>
      </c>
      <c r="AH175" s="46" t="s">
        <v>136</v>
      </c>
      <c r="AI175" s="46" t="s">
        <v>136</v>
      </c>
      <c r="AJ175" s="49" t="s">
        <v>151</v>
      </c>
      <c r="AK175" s="46" t="s">
        <v>136</v>
      </c>
      <c r="AL175" s="46" t="s">
        <v>136</v>
      </c>
      <c r="AM175" s="46" t="s">
        <v>136</v>
      </c>
      <c r="AN175" s="46" t="s">
        <v>136</v>
      </c>
      <c r="AO175" s="49" t="s">
        <v>1750</v>
      </c>
      <c r="AP175" s="46" t="s">
        <v>136</v>
      </c>
      <c r="AQ175" s="49" t="s">
        <v>1751</v>
      </c>
      <c r="AR175" s="49" t="s">
        <v>1752</v>
      </c>
      <c r="AS175" s="49" t="s">
        <v>154</v>
      </c>
      <c r="AT175" s="49" t="s">
        <v>1753</v>
      </c>
      <c r="AU175" s="46" t="s">
        <v>136</v>
      </c>
      <c r="AV175" s="49" t="s">
        <v>1754</v>
      </c>
      <c r="AW175" s="46" t="s">
        <v>136</v>
      </c>
      <c r="AX175" s="46" t="s">
        <v>136</v>
      </c>
      <c r="AY175" s="46" t="s">
        <v>136</v>
      </c>
      <c r="AZ175" s="46" t="s">
        <v>136</v>
      </c>
      <c r="BA175" s="46" t="s">
        <v>136</v>
      </c>
      <c r="BB175" s="49" t="s">
        <v>156</v>
      </c>
      <c r="BC175" s="46" t="s">
        <v>136</v>
      </c>
      <c r="BD175" s="49" t="s">
        <v>1755</v>
      </c>
      <c r="BE175" s="49" t="s">
        <v>1756</v>
      </c>
      <c r="BF175" s="46" t="s">
        <v>136</v>
      </c>
      <c r="BG175" s="46" t="s">
        <v>136</v>
      </c>
      <c r="BH175" s="49" t="s">
        <v>1757</v>
      </c>
      <c r="BI175" s="49" t="s">
        <v>357</v>
      </c>
      <c r="BJ175" s="49" t="s">
        <v>1000</v>
      </c>
      <c r="BK175" s="46" t="s">
        <v>163</v>
      </c>
      <c r="BL175" s="49" t="s">
        <v>1758</v>
      </c>
      <c r="BM175" s="49" t="s">
        <v>1759</v>
      </c>
      <c r="BN175" s="46" t="s">
        <v>136</v>
      </c>
      <c r="BO175" s="46" t="s">
        <v>136</v>
      </c>
      <c r="BP175" s="49" t="s">
        <v>1741</v>
      </c>
      <c r="BQ175" s="49" t="s">
        <v>168</v>
      </c>
      <c r="BR175" s="46" t="s">
        <v>136</v>
      </c>
      <c r="BS175" s="49" t="s">
        <v>136</v>
      </c>
      <c r="BT175" s="49" t="s">
        <v>136</v>
      </c>
      <c r="BU175" s="49" t="s">
        <v>1760</v>
      </c>
      <c r="BV175" s="49" t="s">
        <v>1761</v>
      </c>
      <c r="BW175" s="49" t="s">
        <v>1762</v>
      </c>
      <c r="BX175" s="46" t="s">
        <v>136</v>
      </c>
      <c r="BY175" s="49" t="s">
        <v>1005</v>
      </c>
      <c r="BZ175" s="46" t="s">
        <v>136</v>
      </c>
      <c r="CA175" s="46" t="s">
        <v>136</v>
      </c>
      <c r="CB175" s="49" t="s">
        <v>1763</v>
      </c>
      <c r="CC175" s="46" t="s">
        <v>136</v>
      </c>
      <c r="CD175" s="46" t="s">
        <v>136</v>
      </c>
      <c r="CE175" s="46" t="s">
        <v>136</v>
      </c>
      <c r="CF175" s="46" t="s">
        <v>136</v>
      </c>
      <c r="CG175" s="60" t="s">
        <v>1764</v>
      </c>
      <c r="CH175" s="62" t="str">
        <f>_xlfn.CONCAT("count=",COUNTIFS(M175:CG175,"&lt;&gt;no_info",M175:CG175,"&lt;&gt;NA",M175:CG175,"&lt;&gt;count*",M175:CG175,"&lt;&gt;ADD",M175:CG175,"&lt;&gt;blank_data",M175:CG175,"&lt;&gt;not_yet",M175:CG175,"&lt;&gt;not_informed"))</f>
        <v>count=39</v>
      </c>
      <c r="CI175" s="27" t="s">
        <v>1</v>
      </c>
    </row>
    <row r="176" spans="1:87">
      <c r="A176" s="48" t="s">
        <v>1736</v>
      </c>
      <c r="B176" s="52" t="s">
        <v>1476</v>
      </c>
      <c r="C176" s="50" t="s">
        <v>1737</v>
      </c>
      <c r="D176" s="64" t="s">
        <v>127</v>
      </c>
      <c r="E176" s="734" t="s">
        <v>1457</v>
      </c>
      <c r="F176" s="52" t="s">
        <v>1514</v>
      </c>
      <c r="G176" s="52" t="s">
        <v>1539</v>
      </c>
      <c r="H176" s="52" t="s">
        <v>1738</v>
      </c>
      <c r="I176" s="52" t="s">
        <v>1739</v>
      </c>
      <c r="J176" s="66" t="s">
        <v>1740</v>
      </c>
      <c r="K176" s="90" t="s">
        <v>1741</v>
      </c>
      <c r="L176" s="26" t="s">
        <v>1670</v>
      </c>
      <c r="M176" s="27" t="s">
        <v>136</v>
      </c>
      <c r="N176" s="50" t="s">
        <v>1765</v>
      </c>
      <c r="O176" s="49" t="s">
        <v>136</v>
      </c>
      <c r="P176" s="49" t="s">
        <v>136</v>
      </c>
      <c r="Q176" s="52" t="s">
        <v>340</v>
      </c>
      <c r="R176" s="52" t="s">
        <v>1120</v>
      </c>
      <c r="S176" s="49" t="s">
        <v>1766</v>
      </c>
      <c r="T176" s="49" t="s">
        <v>136</v>
      </c>
      <c r="U176" s="49" t="s">
        <v>136</v>
      </c>
      <c r="V176" s="49" t="s">
        <v>1745</v>
      </c>
      <c r="W176" s="52" t="s">
        <v>1746</v>
      </c>
      <c r="X176" s="49" t="s">
        <v>142</v>
      </c>
      <c r="Y176" s="49" t="s">
        <v>136</v>
      </c>
      <c r="Z176" s="52" t="s">
        <v>1767</v>
      </c>
      <c r="AA176" s="52" t="s">
        <v>1670</v>
      </c>
      <c r="AB176" s="49" t="s">
        <v>1748</v>
      </c>
      <c r="AC176" s="49" t="s">
        <v>1749</v>
      </c>
      <c r="AD176" s="49" t="s">
        <v>147</v>
      </c>
      <c r="AE176" s="49" t="s">
        <v>189</v>
      </c>
      <c r="AF176" s="49" t="s">
        <v>210</v>
      </c>
      <c r="AG176" s="49" t="s">
        <v>211</v>
      </c>
      <c r="AH176" s="49" t="s">
        <v>136</v>
      </c>
      <c r="AI176" s="49" t="s">
        <v>136</v>
      </c>
      <c r="AJ176" s="49" t="s">
        <v>151</v>
      </c>
      <c r="AK176" s="49" t="s">
        <v>136</v>
      </c>
      <c r="AL176" s="49" t="s">
        <v>136</v>
      </c>
      <c r="AM176" s="49" t="s">
        <v>136</v>
      </c>
      <c r="AN176" s="49" t="s">
        <v>136</v>
      </c>
      <c r="AO176" s="49" t="s">
        <v>1750</v>
      </c>
      <c r="AP176" s="49" t="s">
        <v>136</v>
      </c>
      <c r="AQ176" s="49" t="s">
        <v>1768</v>
      </c>
      <c r="AR176" s="49" t="s">
        <v>1752</v>
      </c>
      <c r="AS176" s="49" t="s">
        <v>154</v>
      </c>
      <c r="AT176" s="49" t="s">
        <v>1753</v>
      </c>
      <c r="AU176" s="49" t="s">
        <v>136</v>
      </c>
      <c r="AV176" s="49" t="s">
        <v>1754</v>
      </c>
      <c r="AW176" s="49" t="s">
        <v>136</v>
      </c>
      <c r="AX176" s="49" t="s">
        <v>136</v>
      </c>
      <c r="AY176" s="49" t="s">
        <v>136</v>
      </c>
      <c r="AZ176" s="49" t="s">
        <v>136</v>
      </c>
      <c r="BA176" s="49" t="s">
        <v>136</v>
      </c>
      <c r="BB176" s="49" t="s">
        <v>371</v>
      </c>
      <c r="BC176" s="49" t="s">
        <v>136</v>
      </c>
      <c r="BD176" s="49" t="s">
        <v>1755</v>
      </c>
      <c r="BE176" s="49" t="s">
        <v>1756</v>
      </c>
      <c r="BF176" s="49" t="s">
        <v>136</v>
      </c>
      <c r="BG176" s="49" t="s">
        <v>136</v>
      </c>
      <c r="BH176" s="49" t="s">
        <v>1769</v>
      </c>
      <c r="BI176" s="49" t="s">
        <v>161</v>
      </c>
      <c r="BJ176" s="49" t="s">
        <v>1000</v>
      </c>
      <c r="BK176" s="49" t="s">
        <v>163</v>
      </c>
      <c r="BL176" s="49" t="s">
        <v>1770</v>
      </c>
      <c r="BM176" s="49" t="s">
        <v>1771</v>
      </c>
      <c r="BN176" s="49" t="s">
        <v>136</v>
      </c>
      <c r="BO176" s="49" t="s">
        <v>136</v>
      </c>
      <c r="BP176" s="49" t="s">
        <v>1741</v>
      </c>
      <c r="BQ176" s="49" t="s">
        <v>168</v>
      </c>
      <c r="BR176" s="49" t="s">
        <v>136</v>
      </c>
      <c r="BS176" s="49" t="s">
        <v>136</v>
      </c>
      <c r="BT176" s="49" t="s">
        <v>136</v>
      </c>
      <c r="BU176" s="49" t="s">
        <v>1760</v>
      </c>
      <c r="BV176" s="49" t="s">
        <v>1761</v>
      </c>
      <c r="BW176" s="49" t="s">
        <v>1762</v>
      </c>
      <c r="BX176" s="49" t="s">
        <v>136</v>
      </c>
      <c r="BY176" s="49" t="s">
        <v>1005</v>
      </c>
      <c r="BZ176" s="49" t="s">
        <v>136</v>
      </c>
      <c r="CA176" s="49" t="s">
        <v>136</v>
      </c>
      <c r="CB176" s="49" t="s">
        <v>1763</v>
      </c>
      <c r="CC176" s="49" t="s">
        <v>136</v>
      </c>
      <c r="CD176" s="49" t="s">
        <v>136</v>
      </c>
      <c r="CE176" s="49" t="s">
        <v>136</v>
      </c>
      <c r="CF176" s="49" t="s">
        <v>136</v>
      </c>
      <c r="CG176" s="60" t="s">
        <v>1764</v>
      </c>
      <c r="CH176" s="26" t="str">
        <f>_xlfn.CONCAT("count=",COUNTIFS(M176:CG176,"&lt;&gt;no_info",M176:CG176,"&lt;&gt;NA",M176:CG176,"&lt;&gt;count*",M176:CG176,"&lt;&gt;ADD",M176:CG176,"&lt;&gt;blank_data",M176:CG176,"&lt;&gt;not_yet",M176:CG176,"&lt;&gt;not_informed"))</f>
        <v>count=39</v>
      </c>
      <c r="CI176" s="27" t="s">
        <v>1</v>
      </c>
    </row>
    <row r="177" spans="1:87">
      <c r="A177" s="48" t="s">
        <v>1736</v>
      </c>
      <c r="B177" s="52" t="s">
        <v>1486</v>
      </c>
      <c r="C177" s="50" t="s">
        <v>1737</v>
      </c>
      <c r="D177" s="64" t="s">
        <v>127</v>
      </c>
      <c r="E177" s="734" t="s">
        <v>1457</v>
      </c>
      <c r="F177" s="52" t="s">
        <v>1514</v>
      </c>
      <c r="G177" s="52" t="s">
        <v>1539</v>
      </c>
      <c r="H177" s="52" t="s">
        <v>1738</v>
      </c>
      <c r="I177" s="52" t="s">
        <v>1739</v>
      </c>
      <c r="J177" s="66" t="s">
        <v>1740</v>
      </c>
      <c r="K177" s="90" t="s">
        <v>1741</v>
      </c>
      <c r="L177" s="26" t="s">
        <v>1670</v>
      </c>
      <c r="M177" s="27" t="s">
        <v>136</v>
      </c>
      <c r="N177" s="50" t="s">
        <v>1772</v>
      </c>
      <c r="O177" s="49" t="s">
        <v>136</v>
      </c>
      <c r="P177" s="49" t="s">
        <v>136</v>
      </c>
      <c r="Q177" s="52" t="s">
        <v>340</v>
      </c>
      <c r="R177" s="52" t="s">
        <v>1120</v>
      </c>
      <c r="S177" s="49" t="s">
        <v>1773</v>
      </c>
      <c r="T177" s="49" t="s">
        <v>136</v>
      </c>
      <c r="U177" s="49" t="s">
        <v>136</v>
      </c>
      <c r="V177" s="49" t="s">
        <v>1745</v>
      </c>
      <c r="W177" s="52" t="s">
        <v>1746</v>
      </c>
      <c r="X177" s="49" t="s">
        <v>142</v>
      </c>
      <c r="Y177" s="49" t="s">
        <v>136</v>
      </c>
      <c r="Z177" s="52" t="s">
        <v>1774</v>
      </c>
      <c r="AA177" s="52" t="s">
        <v>1670</v>
      </c>
      <c r="AB177" s="49" t="s">
        <v>1748</v>
      </c>
      <c r="AC177" s="49" t="s">
        <v>1749</v>
      </c>
      <c r="AD177" s="49" t="s">
        <v>147</v>
      </c>
      <c r="AE177" s="49" t="s">
        <v>189</v>
      </c>
      <c r="AF177" s="49" t="s">
        <v>210</v>
      </c>
      <c r="AG177" s="49" t="s">
        <v>211</v>
      </c>
      <c r="AH177" s="49" t="s">
        <v>136</v>
      </c>
      <c r="AI177" s="49" t="s">
        <v>136</v>
      </c>
      <c r="AJ177" s="49" t="s">
        <v>151</v>
      </c>
      <c r="AK177" s="49" t="s">
        <v>136</v>
      </c>
      <c r="AL177" s="49" t="s">
        <v>136</v>
      </c>
      <c r="AM177" s="49" t="s">
        <v>136</v>
      </c>
      <c r="AN177" s="49" t="s">
        <v>136</v>
      </c>
      <c r="AO177" s="49" t="s">
        <v>1750</v>
      </c>
      <c r="AP177" s="49" t="s">
        <v>136</v>
      </c>
      <c r="AQ177" s="49" t="s">
        <v>1775</v>
      </c>
      <c r="AR177" s="49" t="s">
        <v>1752</v>
      </c>
      <c r="AS177" s="49" t="s">
        <v>154</v>
      </c>
      <c r="AT177" s="49" t="s">
        <v>1753</v>
      </c>
      <c r="AU177" s="49" t="s">
        <v>136</v>
      </c>
      <c r="AV177" s="49" t="s">
        <v>1754</v>
      </c>
      <c r="AW177" s="49" t="s">
        <v>136</v>
      </c>
      <c r="AX177" s="49" t="s">
        <v>136</v>
      </c>
      <c r="AY177" s="49" t="s">
        <v>136</v>
      </c>
      <c r="AZ177" s="49" t="s">
        <v>136</v>
      </c>
      <c r="BA177" s="49" t="s">
        <v>136</v>
      </c>
      <c r="BB177" s="49" t="s">
        <v>371</v>
      </c>
      <c r="BC177" s="49" t="s">
        <v>136</v>
      </c>
      <c r="BD177" s="49" t="s">
        <v>1755</v>
      </c>
      <c r="BE177" s="49" t="s">
        <v>1756</v>
      </c>
      <c r="BF177" s="49" t="s">
        <v>136</v>
      </c>
      <c r="BG177" s="49" t="s">
        <v>136</v>
      </c>
      <c r="BH177" s="49" t="s">
        <v>1776</v>
      </c>
      <c r="BI177" s="49" t="s">
        <v>161</v>
      </c>
      <c r="BJ177" s="49" t="s">
        <v>1000</v>
      </c>
      <c r="BK177" s="49" t="s">
        <v>163</v>
      </c>
      <c r="BL177" s="49" t="s">
        <v>1777</v>
      </c>
      <c r="BM177" s="49" t="s">
        <v>1778</v>
      </c>
      <c r="BN177" s="49" t="s">
        <v>136</v>
      </c>
      <c r="BO177" s="49" t="s">
        <v>136</v>
      </c>
      <c r="BP177" s="49" t="s">
        <v>1741</v>
      </c>
      <c r="BQ177" s="49" t="s">
        <v>168</v>
      </c>
      <c r="BR177" s="49" t="s">
        <v>136</v>
      </c>
      <c r="BS177" s="49" t="s">
        <v>136</v>
      </c>
      <c r="BT177" s="49" t="s">
        <v>136</v>
      </c>
      <c r="BU177" s="49" t="s">
        <v>1760</v>
      </c>
      <c r="BV177" s="49" t="s">
        <v>1761</v>
      </c>
      <c r="BW177" s="49" t="s">
        <v>1762</v>
      </c>
      <c r="BX177" s="49" t="s">
        <v>136</v>
      </c>
      <c r="BY177" s="49" t="s">
        <v>1005</v>
      </c>
      <c r="BZ177" s="49" t="s">
        <v>136</v>
      </c>
      <c r="CA177" s="49" t="s">
        <v>136</v>
      </c>
      <c r="CB177" s="49" t="s">
        <v>1763</v>
      </c>
      <c r="CC177" s="49" t="s">
        <v>136</v>
      </c>
      <c r="CD177" s="49" t="s">
        <v>136</v>
      </c>
      <c r="CE177" s="49" t="s">
        <v>136</v>
      </c>
      <c r="CF177" s="49" t="s">
        <v>136</v>
      </c>
      <c r="CG177" s="60" t="s">
        <v>1764</v>
      </c>
      <c r="CH177" s="26" t="str">
        <f>_xlfn.CONCAT("count=",COUNTIFS(M177:CG177,"&lt;&gt;no_info",M177:CG177,"&lt;&gt;NA",M177:CG177,"&lt;&gt;count*",M177:CG177,"&lt;&gt;ADD",M177:CG177,"&lt;&gt;blank_data",M177:CG177,"&lt;&gt;not_yet",M177:CG177,"&lt;&gt;not_informed"))</f>
        <v>count=39</v>
      </c>
      <c r="CI177" s="27" t="s">
        <v>1</v>
      </c>
    </row>
    <row r="178" spans="1:87">
      <c r="A178" s="68" t="s">
        <v>1736</v>
      </c>
      <c r="B178" s="71" t="s">
        <v>129</v>
      </c>
      <c r="C178" s="92" t="s">
        <v>1737</v>
      </c>
      <c r="D178" s="79" t="s">
        <v>127</v>
      </c>
      <c r="E178" s="736" t="s">
        <v>1457</v>
      </c>
      <c r="F178" s="71" t="s">
        <v>1514</v>
      </c>
      <c r="G178" s="71" t="s">
        <v>1539</v>
      </c>
      <c r="H178" s="71" t="s">
        <v>1738</v>
      </c>
      <c r="I178" s="71" t="s">
        <v>1739</v>
      </c>
      <c r="J178" s="81" t="s">
        <v>1740</v>
      </c>
      <c r="K178" s="94" t="s">
        <v>1741</v>
      </c>
      <c r="L178" s="75" t="s">
        <v>1670</v>
      </c>
      <c r="M178" s="74" t="str">
        <f>_xlfn.CONCAT("count=",COUNTIFS(M175,"&lt;&gt;no_info",M175,"&lt;&gt;NA",M175,"&lt;&gt;count*",M175,"&lt;&gt;ADD",M175,"&lt;&gt;blank_data",M175,"&lt;&gt;not_yet",M175,"&lt;&gt;not_informed"))</f>
        <v>count=0</v>
      </c>
      <c r="N178" s="75" t="str">
        <f t="shared" ref="N178:AS178" si="100">_xlfn.CONCAT("count=",COUNTIFS(N175:N177,"&lt;&gt;no_info",N175:N177,"&lt;&gt;NA",N175:N177,"&lt;&gt;count*",N175:N177,"&lt;&gt;ADD",N175:N177,"&lt;&gt;blank_data",N175:N177,"&lt;&gt;not_yet",N175:N177,"&lt;&gt;not_informed"))</f>
        <v>count=3</v>
      </c>
      <c r="O178" s="69" t="str">
        <f t="shared" si="100"/>
        <v>count=0</v>
      </c>
      <c r="P178" s="69" t="str">
        <f t="shared" si="100"/>
        <v>count=0</v>
      </c>
      <c r="Q178" s="69" t="str">
        <f t="shared" si="100"/>
        <v>count=3</v>
      </c>
      <c r="R178" s="69" t="str">
        <f t="shared" si="100"/>
        <v>count=3</v>
      </c>
      <c r="S178" s="69" t="str">
        <f t="shared" si="100"/>
        <v>count=3</v>
      </c>
      <c r="T178" s="69" t="str">
        <f t="shared" si="100"/>
        <v>count=0</v>
      </c>
      <c r="U178" s="69" t="str">
        <f t="shared" si="100"/>
        <v>count=0</v>
      </c>
      <c r="V178" s="69" t="str">
        <f t="shared" si="100"/>
        <v>count=3</v>
      </c>
      <c r="W178" s="69" t="str">
        <f t="shared" si="100"/>
        <v>count=3</v>
      </c>
      <c r="X178" s="69" t="str">
        <f t="shared" si="100"/>
        <v>count=3</v>
      </c>
      <c r="Y178" s="69" t="str">
        <f t="shared" si="100"/>
        <v>count=0</v>
      </c>
      <c r="Z178" s="69" t="str">
        <f t="shared" si="100"/>
        <v>count=3</v>
      </c>
      <c r="AA178" s="69" t="str">
        <f t="shared" si="100"/>
        <v>count=3</v>
      </c>
      <c r="AB178" s="69" t="str">
        <f t="shared" si="100"/>
        <v>count=3</v>
      </c>
      <c r="AC178" s="69" t="str">
        <f t="shared" si="100"/>
        <v>count=3</v>
      </c>
      <c r="AD178" s="69" t="str">
        <f t="shared" si="100"/>
        <v>count=3</v>
      </c>
      <c r="AE178" s="69" t="str">
        <f t="shared" si="100"/>
        <v>count=3</v>
      </c>
      <c r="AF178" s="69" t="str">
        <f t="shared" si="100"/>
        <v>count=3</v>
      </c>
      <c r="AG178" s="69" t="str">
        <f t="shared" si="100"/>
        <v>count=3</v>
      </c>
      <c r="AH178" s="69" t="str">
        <f t="shared" si="100"/>
        <v>count=0</v>
      </c>
      <c r="AI178" s="69" t="str">
        <f t="shared" si="100"/>
        <v>count=0</v>
      </c>
      <c r="AJ178" s="69" t="str">
        <f t="shared" si="100"/>
        <v>count=3</v>
      </c>
      <c r="AK178" s="69" t="str">
        <f t="shared" si="100"/>
        <v>count=0</v>
      </c>
      <c r="AL178" s="69" t="str">
        <f t="shared" si="100"/>
        <v>count=0</v>
      </c>
      <c r="AM178" s="69" t="str">
        <f t="shared" si="100"/>
        <v>count=0</v>
      </c>
      <c r="AN178" s="69" t="str">
        <f t="shared" si="100"/>
        <v>count=0</v>
      </c>
      <c r="AO178" s="69" t="str">
        <f t="shared" si="100"/>
        <v>count=3</v>
      </c>
      <c r="AP178" s="69" t="str">
        <f t="shared" si="100"/>
        <v>count=0</v>
      </c>
      <c r="AQ178" s="69" t="str">
        <f t="shared" si="100"/>
        <v>count=3</v>
      </c>
      <c r="AR178" s="69" t="str">
        <f t="shared" si="100"/>
        <v>count=3</v>
      </c>
      <c r="AS178" s="69" t="str">
        <f t="shared" si="100"/>
        <v>count=3</v>
      </c>
      <c r="AT178" s="69" t="str">
        <f t="shared" ref="AT178:BY178" si="101">_xlfn.CONCAT("count=",COUNTIFS(AT175:AT177,"&lt;&gt;no_info",AT175:AT177,"&lt;&gt;NA",AT175:AT177,"&lt;&gt;count*",AT175:AT177,"&lt;&gt;ADD",AT175:AT177,"&lt;&gt;blank_data",AT175:AT177,"&lt;&gt;not_yet",AT175:AT177,"&lt;&gt;not_informed"))</f>
        <v>count=3</v>
      </c>
      <c r="AU178" s="69" t="str">
        <f t="shared" si="101"/>
        <v>count=0</v>
      </c>
      <c r="AV178" s="69" t="str">
        <f t="shared" si="101"/>
        <v>count=3</v>
      </c>
      <c r="AW178" s="69" t="str">
        <f t="shared" si="101"/>
        <v>count=0</v>
      </c>
      <c r="AX178" s="69" t="str">
        <f t="shared" si="101"/>
        <v>count=0</v>
      </c>
      <c r="AY178" s="69" t="str">
        <f t="shared" si="101"/>
        <v>count=0</v>
      </c>
      <c r="AZ178" s="69" t="str">
        <f t="shared" si="101"/>
        <v>count=0</v>
      </c>
      <c r="BA178" s="69" t="str">
        <f t="shared" si="101"/>
        <v>count=0</v>
      </c>
      <c r="BB178" s="69" t="str">
        <f t="shared" si="101"/>
        <v>count=3</v>
      </c>
      <c r="BC178" s="69" t="str">
        <f t="shared" si="101"/>
        <v>count=0</v>
      </c>
      <c r="BD178" s="69" t="str">
        <f t="shared" si="101"/>
        <v>count=3</v>
      </c>
      <c r="BE178" s="69" t="str">
        <f t="shared" si="101"/>
        <v>count=3</v>
      </c>
      <c r="BF178" s="69" t="str">
        <f t="shared" si="101"/>
        <v>count=0</v>
      </c>
      <c r="BG178" s="69" t="str">
        <f t="shared" si="101"/>
        <v>count=0</v>
      </c>
      <c r="BH178" s="69" t="str">
        <f t="shared" si="101"/>
        <v>count=3</v>
      </c>
      <c r="BI178" s="69" t="str">
        <f t="shared" si="101"/>
        <v>count=3</v>
      </c>
      <c r="BJ178" s="69" t="str">
        <f t="shared" si="101"/>
        <v>count=3</v>
      </c>
      <c r="BK178" s="69" t="str">
        <f t="shared" si="101"/>
        <v>count=3</v>
      </c>
      <c r="BL178" s="69" t="str">
        <f t="shared" si="101"/>
        <v>count=3</v>
      </c>
      <c r="BM178" s="69" t="str">
        <f t="shared" si="101"/>
        <v>count=3</v>
      </c>
      <c r="BN178" s="69" t="str">
        <f t="shared" si="101"/>
        <v>count=0</v>
      </c>
      <c r="BO178" s="69" t="str">
        <f t="shared" si="101"/>
        <v>count=0</v>
      </c>
      <c r="BP178" s="69" t="str">
        <f t="shared" si="101"/>
        <v>count=3</v>
      </c>
      <c r="BQ178" s="69" t="str">
        <f t="shared" si="101"/>
        <v>count=3</v>
      </c>
      <c r="BR178" s="69" t="str">
        <f t="shared" si="101"/>
        <v>count=0</v>
      </c>
      <c r="BS178" s="69" t="str">
        <f t="shared" si="101"/>
        <v>count=0</v>
      </c>
      <c r="BT178" s="69" t="str">
        <f t="shared" si="101"/>
        <v>count=0</v>
      </c>
      <c r="BU178" s="69" t="str">
        <f t="shared" si="101"/>
        <v>count=3</v>
      </c>
      <c r="BV178" s="69" t="str">
        <f t="shared" si="101"/>
        <v>count=3</v>
      </c>
      <c r="BW178" s="69" t="str">
        <f t="shared" si="101"/>
        <v>count=3</v>
      </c>
      <c r="BX178" s="69" t="str">
        <f t="shared" si="101"/>
        <v>count=0</v>
      </c>
      <c r="BY178" s="69" t="str">
        <f t="shared" si="101"/>
        <v>count=3</v>
      </c>
      <c r="BZ178" s="69" t="str">
        <f t="shared" ref="BZ178:DE178" si="102">_xlfn.CONCAT("count=",COUNTIFS(BZ175:BZ177,"&lt;&gt;no_info",BZ175:BZ177,"&lt;&gt;NA",BZ175:BZ177,"&lt;&gt;count*",BZ175:BZ177,"&lt;&gt;ADD",BZ175:BZ177,"&lt;&gt;blank_data",BZ175:BZ177,"&lt;&gt;not_yet",BZ175:BZ177,"&lt;&gt;not_informed"))</f>
        <v>count=0</v>
      </c>
      <c r="CA178" s="69" t="str">
        <f t="shared" si="102"/>
        <v>count=0</v>
      </c>
      <c r="CB178" s="69" t="str">
        <f t="shared" si="102"/>
        <v>count=3</v>
      </c>
      <c r="CC178" s="69" t="str">
        <f t="shared" si="102"/>
        <v>count=0</v>
      </c>
      <c r="CD178" s="69" t="str">
        <f t="shared" si="102"/>
        <v>count=0</v>
      </c>
      <c r="CE178" s="69" t="str">
        <f t="shared" si="102"/>
        <v>count=0</v>
      </c>
      <c r="CF178" s="69" t="str">
        <f t="shared" si="102"/>
        <v>count=0</v>
      </c>
      <c r="CG178" s="76" t="str">
        <f t="shared" si="102"/>
        <v>count=3</v>
      </c>
      <c r="CH178" s="75" t="s">
        <v>129</v>
      </c>
      <c r="CI178" s="27" t="s">
        <v>1</v>
      </c>
    </row>
    <row r="179" spans="1:87">
      <c r="A179" s="48" t="s">
        <v>1779</v>
      </c>
      <c r="B179" s="52" t="s">
        <v>550</v>
      </c>
      <c r="C179" s="112">
        <v>2790655</v>
      </c>
      <c r="D179" s="64" t="s">
        <v>127</v>
      </c>
      <c r="E179" s="734" t="s">
        <v>1457</v>
      </c>
      <c r="F179" s="52" t="s">
        <v>1514</v>
      </c>
      <c r="G179" s="52" t="s">
        <v>1780</v>
      </c>
      <c r="H179" s="52" t="s">
        <v>1781</v>
      </c>
      <c r="I179" s="52" t="s">
        <v>1782</v>
      </c>
      <c r="J179" s="66" t="s">
        <v>1783</v>
      </c>
      <c r="K179" s="724" t="s">
        <v>4599</v>
      </c>
      <c r="L179" s="26" t="s">
        <v>1785</v>
      </c>
      <c r="M179" s="84" t="s">
        <v>136</v>
      </c>
      <c r="N179" s="78" t="s">
        <v>1786</v>
      </c>
      <c r="O179" s="46" t="s">
        <v>136</v>
      </c>
      <c r="P179" s="46" t="s">
        <v>136</v>
      </c>
      <c r="Q179" s="52" t="s">
        <v>340</v>
      </c>
      <c r="R179" s="52" t="s">
        <v>1787</v>
      </c>
      <c r="S179" s="49" t="s">
        <v>1788</v>
      </c>
      <c r="T179" s="46" t="s">
        <v>136</v>
      </c>
      <c r="U179" s="46" t="s">
        <v>136</v>
      </c>
      <c r="V179" s="49" t="s">
        <v>1789</v>
      </c>
      <c r="W179" s="52" t="s">
        <v>1790</v>
      </c>
      <c r="X179" s="49" t="s">
        <v>142</v>
      </c>
      <c r="Y179" s="46" t="s">
        <v>136</v>
      </c>
      <c r="Z179" s="46" t="s">
        <v>1791</v>
      </c>
      <c r="AA179" s="52" t="s">
        <v>1792</v>
      </c>
      <c r="AB179" s="46" t="s">
        <v>136</v>
      </c>
      <c r="AC179" s="49" t="s">
        <v>1793</v>
      </c>
      <c r="AD179" s="49" t="s">
        <v>147</v>
      </c>
      <c r="AE179" s="49" t="s">
        <v>189</v>
      </c>
      <c r="AF179" s="49" t="s">
        <v>210</v>
      </c>
      <c r="AG179" s="49" t="s">
        <v>211</v>
      </c>
      <c r="AH179" s="46" t="s">
        <v>136</v>
      </c>
      <c r="AI179" s="46" t="s">
        <v>136</v>
      </c>
      <c r="AJ179" s="46" t="s">
        <v>136</v>
      </c>
      <c r="AK179" s="46" t="s">
        <v>136</v>
      </c>
      <c r="AL179" s="46" t="s">
        <v>136</v>
      </c>
      <c r="AM179" s="46" t="s">
        <v>136</v>
      </c>
      <c r="AN179" s="46" t="s">
        <v>136</v>
      </c>
      <c r="AO179" s="46" t="s">
        <v>136</v>
      </c>
      <c r="AP179" s="46" t="s">
        <v>136</v>
      </c>
      <c r="AQ179" s="49" t="s">
        <v>1794</v>
      </c>
      <c r="AR179" s="49" t="s">
        <v>741</v>
      </c>
      <c r="AS179" s="49" t="s">
        <v>617</v>
      </c>
      <c r="AT179" s="49" t="s">
        <v>741</v>
      </c>
      <c r="AU179" s="49" t="s">
        <v>1795</v>
      </c>
      <c r="AV179" s="46" t="s">
        <v>136</v>
      </c>
      <c r="AW179" s="46" t="s">
        <v>136</v>
      </c>
      <c r="AX179" s="46" t="s">
        <v>136</v>
      </c>
      <c r="AY179" s="46" t="s">
        <v>136</v>
      </c>
      <c r="AZ179" s="46" t="s">
        <v>136</v>
      </c>
      <c r="BA179" s="46" t="s">
        <v>136</v>
      </c>
      <c r="BB179" s="49" t="s">
        <v>1796</v>
      </c>
      <c r="BC179" s="46" t="s">
        <v>136</v>
      </c>
      <c r="BD179" s="49" t="s">
        <v>1797</v>
      </c>
      <c r="BE179" s="46" t="s">
        <v>136</v>
      </c>
      <c r="BF179" s="46" t="s">
        <v>136</v>
      </c>
      <c r="BG179" s="46" t="s">
        <v>136</v>
      </c>
      <c r="BH179" s="49" t="s">
        <v>1518</v>
      </c>
      <c r="BI179" s="49" t="s">
        <v>161</v>
      </c>
      <c r="BJ179" s="49" t="s">
        <v>214</v>
      </c>
      <c r="BK179" s="46" t="s">
        <v>163</v>
      </c>
      <c r="BL179" s="49" t="s">
        <v>1798</v>
      </c>
      <c r="BM179" s="49" t="s">
        <v>1798</v>
      </c>
      <c r="BN179" s="46" t="s">
        <v>136</v>
      </c>
      <c r="BO179" s="46" t="s">
        <v>136</v>
      </c>
      <c r="BP179" s="49" t="s">
        <v>1784</v>
      </c>
      <c r="BQ179" s="49" t="s">
        <v>1799</v>
      </c>
      <c r="BR179" s="46" t="s">
        <v>136</v>
      </c>
      <c r="BS179" s="46" t="s">
        <v>136</v>
      </c>
      <c r="BT179" s="46" t="s">
        <v>136</v>
      </c>
      <c r="BU179" s="49" t="s">
        <v>1800</v>
      </c>
      <c r="BV179" s="49" t="s">
        <v>1801</v>
      </c>
      <c r="BW179" s="49" t="s">
        <v>1518</v>
      </c>
      <c r="BX179" s="46" t="s">
        <v>136</v>
      </c>
      <c r="BY179" s="46" t="s">
        <v>136</v>
      </c>
      <c r="BZ179" s="46" t="s">
        <v>136</v>
      </c>
      <c r="CA179" s="46" t="s">
        <v>136</v>
      </c>
      <c r="CB179" s="49" t="s">
        <v>1802</v>
      </c>
      <c r="CC179" s="46" t="s">
        <v>136</v>
      </c>
      <c r="CD179" s="46" t="s">
        <v>136</v>
      </c>
      <c r="CE179" s="46" t="s">
        <v>136</v>
      </c>
      <c r="CF179" s="46" t="s">
        <v>136</v>
      </c>
      <c r="CG179" s="60" t="s">
        <v>1803</v>
      </c>
      <c r="CH179" s="26" t="str">
        <f>_xlfn.CONCAT("count=",COUNTIFS(N179:CG179,"&lt;&gt;no_info",N179:CG179,"&lt;&gt;NA",N179:CG179,"&lt;&gt;count*",N179:CG179,"&lt;&gt;ADD",N179:CG179,"&lt;&gt;blank_data",N179:CG179,"&lt;&gt;not_yet",N179:CG179,"&lt;&gt;not_informed"))</f>
        <v>count=34</v>
      </c>
      <c r="CI179" s="27" t="s">
        <v>1</v>
      </c>
    </row>
    <row r="180" spans="1:87">
      <c r="A180" s="68" t="s">
        <v>1779</v>
      </c>
      <c r="B180" s="71" t="s">
        <v>129</v>
      </c>
      <c r="C180" s="112">
        <v>2790655</v>
      </c>
      <c r="D180" s="79" t="s">
        <v>127</v>
      </c>
      <c r="E180" s="736" t="s">
        <v>1457</v>
      </c>
      <c r="F180" s="71" t="s">
        <v>1514</v>
      </c>
      <c r="G180" s="71" t="s">
        <v>1780</v>
      </c>
      <c r="H180" s="71" t="s">
        <v>1781</v>
      </c>
      <c r="I180" s="71" t="s">
        <v>1782</v>
      </c>
      <c r="J180" s="81" t="s">
        <v>1783</v>
      </c>
      <c r="K180" s="730" t="s">
        <v>4599</v>
      </c>
      <c r="L180" s="75" t="s">
        <v>1785</v>
      </c>
      <c r="M180" s="74" t="str">
        <f t="shared" ref="M180:AR180" si="103">_xlfn.CONCAT("count=",COUNTIFS(M179,"&lt;&gt;no_info",M179,"&lt;&gt;NA",M179,"&lt;&gt;count*",M179,"&lt;&gt;ADD",M179,"&lt;&gt;blank_data",M179,"&lt;&gt;not_yet",M179,"&lt;&gt;not_informed"))</f>
        <v>count=0</v>
      </c>
      <c r="N180" s="75" t="str">
        <f t="shared" si="103"/>
        <v>count=1</v>
      </c>
      <c r="O180" s="69" t="str">
        <f t="shared" si="103"/>
        <v>count=0</v>
      </c>
      <c r="P180" s="69" t="str">
        <f t="shared" si="103"/>
        <v>count=0</v>
      </c>
      <c r="Q180" s="69" t="str">
        <f t="shared" si="103"/>
        <v>count=1</v>
      </c>
      <c r="R180" s="69" t="str">
        <f t="shared" si="103"/>
        <v>count=1</v>
      </c>
      <c r="S180" s="69" t="str">
        <f t="shared" si="103"/>
        <v>count=1</v>
      </c>
      <c r="T180" s="69" t="str">
        <f t="shared" si="103"/>
        <v>count=0</v>
      </c>
      <c r="U180" s="69" t="str">
        <f t="shared" si="103"/>
        <v>count=0</v>
      </c>
      <c r="V180" s="69" t="str">
        <f t="shared" si="103"/>
        <v>count=1</v>
      </c>
      <c r="W180" s="69" t="str">
        <f t="shared" si="103"/>
        <v>count=1</v>
      </c>
      <c r="X180" s="69" t="str">
        <f t="shared" si="103"/>
        <v>count=1</v>
      </c>
      <c r="Y180" s="69" t="str">
        <f t="shared" si="103"/>
        <v>count=0</v>
      </c>
      <c r="Z180" s="69" t="str">
        <f t="shared" si="103"/>
        <v>count=1</v>
      </c>
      <c r="AA180" s="69" t="str">
        <f t="shared" si="103"/>
        <v>count=1</v>
      </c>
      <c r="AB180" s="69" t="str">
        <f t="shared" si="103"/>
        <v>count=0</v>
      </c>
      <c r="AC180" s="69" t="str">
        <f t="shared" si="103"/>
        <v>count=1</v>
      </c>
      <c r="AD180" s="69" t="str">
        <f t="shared" si="103"/>
        <v>count=1</v>
      </c>
      <c r="AE180" s="69" t="str">
        <f t="shared" si="103"/>
        <v>count=1</v>
      </c>
      <c r="AF180" s="69" t="str">
        <f t="shared" si="103"/>
        <v>count=1</v>
      </c>
      <c r="AG180" s="69" t="str">
        <f t="shared" si="103"/>
        <v>count=1</v>
      </c>
      <c r="AH180" s="69" t="str">
        <f t="shared" si="103"/>
        <v>count=0</v>
      </c>
      <c r="AI180" s="69" t="str">
        <f t="shared" si="103"/>
        <v>count=0</v>
      </c>
      <c r="AJ180" s="69" t="str">
        <f t="shared" si="103"/>
        <v>count=0</v>
      </c>
      <c r="AK180" s="69" t="str">
        <f t="shared" si="103"/>
        <v>count=0</v>
      </c>
      <c r="AL180" s="69" t="str">
        <f t="shared" si="103"/>
        <v>count=0</v>
      </c>
      <c r="AM180" s="69" t="str">
        <f t="shared" si="103"/>
        <v>count=0</v>
      </c>
      <c r="AN180" s="69" t="str">
        <f t="shared" si="103"/>
        <v>count=0</v>
      </c>
      <c r="AO180" s="69" t="str">
        <f t="shared" si="103"/>
        <v>count=0</v>
      </c>
      <c r="AP180" s="69" t="str">
        <f t="shared" si="103"/>
        <v>count=0</v>
      </c>
      <c r="AQ180" s="69" t="str">
        <f t="shared" si="103"/>
        <v>count=1</v>
      </c>
      <c r="AR180" s="69" t="str">
        <f t="shared" si="103"/>
        <v>count=1</v>
      </c>
      <c r="AS180" s="69" t="str">
        <f t="shared" ref="AS180:BX180" si="104">_xlfn.CONCAT("count=",COUNTIFS(AS179,"&lt;&gt;no_info",AS179,"&lt;&gt;NA",AS179,"&lt;&gt;count*",AS179,"&lt;&gt;ADD",AS179,"&lt;&gt;blank_data",AS179,"&lt;&gt;not_yet",AS179,"&lt;&gt;not_informed"))</f>
        <v>count=1</v>
      </c>
      <c r="AT180" s="69" t="str">
        <f t="shared" si="104"/>
        <v>count=1</v>
      </c>
      <c r="AU180" s="69" t="str">
        <f t="shared" si="104"/>
        <v>count=1</v>
      </c>
      <c r="AV180" s="69" t="str">
        <f t="shared" si="104"/>
        <v>count=0</v>
      </c>
      <c r="AW180" s="69" t="str">
        <f t="shared" si="104"/>
        <v>count=0</v>
      </c>
      <c r="AX180" s="69" t="str">
        <f t="shared" si="104"/>
        <v>count=0</v>
      </c>
      <c r="AY180" s="69" t="str">
        <f t="shared" si="104"/>
        <v>count=0</v>
      </c>
      <c r="AZ180" s="69" t="str">
        <f t="shared" si="104"/>
        <v>count=0</v>
      </c>
      <c r="BA180" s="69" t="str">
        <f t="shared" si="104"/>
        <v>count=0</v>
      </c>
      <c r="BB180" s="69" t="str">
        <f t="shared" si="104"/>
        <v>count=1</v>
      </c>
      <c r="BC180" s="69" t="str">
        <f t="shared" si="104"/>
        <v>count=0</v>
      </c>
      <c r="BD180" s="69" t="str">
        <f t="shared" si="104"/>
        <v>count=1</v>
      </c>
      <c r="BE180" s="69" t="str">
        <f t="shared" si="104"/>
        <v>count=0</v>
      </c>
      <c r="BF180" s="69" t="str">
        <f t="shared" si="104"/>
        <v>count=0</v>
      </c>
      <c r="BG180" s="69" t="str">
        <f t="shared" si="104"/>
        <v>count=0</v>
      </c>
      <c r="BH180" s="69" t="str">
        <f t="shared" si="104"/>
        <v>count=1</v>
      </c>
      <c r="BI180" s="69" t="str">
        <f t="shared" si="104"/>
        <v>count=1</v>
      </c>
      <c r="BJ180" s="69" t="str">
        <f t="shared" si="104"/>
        <v>count=1</v>
      </c>
      <c r="BK180" s="69" t="str">
        <f t="shared" si="104"/>
        <v>count=1</v>
      </c>
      <c r="BL180" s="69" t="str">
        <f t="shared" si="104"/>
        <v>count=1</v>
      </c>
      <c r="BM180" s="69" t="str">
        <f t="shared" si="104"/>
        <v>count=1</v>
      </c>
      <c r="BN180" s="69" t="str">
        <f t="shared" si="104"/>
        <v>count=0</v>
      </c>
      <c r="BO180" s="69" t="str">
        <f t="shared" si="104"/>
        <v>count=0</v>
      </c>
      <c r="BP180" s="69" t="str">
        <f t="shared" si="104"/>
        <v>count=1</v>
      </c>
      <c r="BQ180" s="69" t="str">
        <f t="shared" si="104"/>
        <v>count=1</v>
      </c>
      <c r="BR180" s="69" t="str">
        <f t="shared" si="104"/>
        <v>count=0</v>
      </c>
      <c r="BS180" s="69" t="str">
        <f t="shared" si="104"/>
        <v>count=0</v>
      </c>
      <c r="BT180" s="69" t="str">
        <f t="shared" si="104"/>
        <v>count=0</v>
      </c>
      <c r="BU180" s="69" t="str">
        <f t="shared" si="104"/>
        <v>count=1</v>
      </c>
      <c r="BV180" s="69" t="str">
        <f t="shared" si="104"/>
        <v>count=1</v>
      </c>
      <c r="BW180" s="69" t="str">
        <f t="shared" si="104"/>
        <v>count=1</v>
      </c>
      <c r="BX180" s="69" t="str">
        <f t="shared" si="104"/>
        <v>count=0</v>
      </c>
      <c r="BY180" s="69" t="str">
        <f t="shared" ref="BY180:DD180" si="105">_xlfn.CONCAT("count=",COUNTIFS(BY179,"&lt;&gt;no_info",BY179,"&lt;&gt;NA",BY179,"&lt;&gt;count*",BY179,"&lt;&gt;ADD",BY179,"&lt;&gt;blank_data",BY179,"&lt;&gt;not_yet",BY179,"&lt;&gt;not_informed"))</f>
        <v>count=0</v>
      </c>
      <c r="BZ180" s="69" t="str">
        <f t="shared" si="105"/>
        <v>count=0</v>
      </c>
      <c r="CA180" s="69" t="str">
        <f t="shared" si="105"/>
        <v>count=0</v>
      </c>
      <c r="CB180" s="69" t="str">
        <f t="shared" si="105"/>
        <v>count=1</v>
      </c>
      <c r="CC180" s="69" t="str">
        <f t="shared" si="105"/>
        <v>count=0</v>
      </c>
      <c r="CD180" s="69" t="str">
        <f t="shared" si="105"/>
        <v>count=0</v>
      </c>
      <c r="CE180" s="69" t="str">
        <f t="shared" si="105"/>
        <v>count=0</v>
      </c>
      <c r="CF180" s="69" t="str">
        <f t="shared" si="105"/>
        <v>count=0</v>
      </c>
      <c r="CG180" s="76" t="str">
        <f t="shared" si="105"/>
        <v>count=1</v>
      </c>
      <c r="CH180" s="75" t="s">
        <v>129</v>
      </c>
      <c r="CI180" s="27" t="s">
        <v>1</v>
      </c>
    </row>
    <row r="181" spans="1:87">
      <c r="A181" s="48" t="s">
        <v>1804</v>
      </c>
      <c r="B181" s="52" t="s">
        <v>1805</v>
      </c>
      <c r="C181" s="38" t="s">
        <v>1806</v>
      </c>
      <c r="D181" s="64" t="s">
        <v>127</v>
      </c>
      <c r="E181" s="734" t="s">
        <v>1457</v>
      </c>
      <c r="F181" s="52" t="s">
        <v>1514</v>
      </c>
      <c r="G181" s="52" t="s">
        <v>1780</v>
      </c>
      <c r="H181" s="52" t="s">
        <v>1807</v>
      </c>
      <c r="I181" s="52" t="s">
        <v>1808</v>
      </c>
      <c r="J181" s="66" t="s">
        <v>1809</v>
      </c>
      <c r="K181" s="90" t="s">
        <v>1810</v>
      </c>
      <c r="L181" s="58" t="s">
        <v>1811</v>
      </c>
      <c r="M181" s="77" t="s">
        <v>134</v>
      </c>
      <c r="N181" s="78" t="s">
        <v>1812</v>
      </c>
      <c r="O181" s="46" t="s">
        <v>136</v>
      </c>
      <c r="P181" s="49" t="s">
        <v>1813</v>
      </c>
      <c r="Q181" s="52" t="s">
        <v>340</v>
      </c>
      <c r="R181" s="52" t="s">
        <v>378</v>
      </c>
      <c r="S181" s="49" t="s">
        <v>1814</v>
      </c>
      <c r="T181" s="46" t="s">
        <v>136</v>
      </c>
      <c r="U181" s="46" t="s">
        <v>136</v>
      </c>
      <c r="V181" s="49" t="s">
        <v>1815</v>
      </c>
      <c r="W181" s="52" t="s">
        <v>1816</v>
      </c>
      <c r="X181" s="46" t="s">
        <v>136</v>
      </c>
      <c r="Y181" s="46" t="s">
        <v>136</v>
      </c>
      <c r="Z181" s="52" t="s">
        <v>1817</v>
      </c>
      <c r="AA181" s="52" t="s">
        <v>1818</v>
      </c>
      <c r="AB181" s="46" t="s">
        <v>136</v>
      </c>
      <c r="AC181" s="46" t="s">
        <v>136</v>
      </c>
      <c r="AD181" s="49" t="s">
        <v>147</v>
      </c>
      <c r="AE181" s="49" t="s">
        <v>148</v>
      </c>
      <c r="AF181" s="49" t="s">
        <v>1819</v>
      </c>
      <c r="AG181" s="49" t="s">
        <v>1820</v>
      </c>
      <c r="AH181" s="46" t="s">
        <v>136</v>
      </c>
      <c r="AI181" s="46" t="s">
        <v>136</v>
      </c>
      <c r="AJ181" s="49" t="s">
        <v>151</v>
      </c>
      <c r="AK181" s="49" t="s">
        <v>993</v>
      </c>
      <c r="AL181" s="49" t="s">
        <v>1821</v>
      </c>
      <c r="AM181" s="49" t="s">
        <v>1822</v>
      </c>
      <c r="AN181" s="46" t="s">
        <v>136</v>
      </c>
      <c r="AO181" s="46"/>
      <c r="AP181" s="46" t="s">
        <v>136</v>
      </c>
      <c r="AQ181" s="49" t="s">
        <v>1823</v>
      </c>
      <c r="AR181" s="46" t="s">
        <v>136</v>
      </c>
      <c r="AS181" s="46" t="s">
        <v>136</v>
      </c>
      <c r="AT181" s="46" t="s">
        <v>136</v>
      </c>
      <c r="AU181" s="46" t="s">
        <v>136</v>
      </c>
      <c r="AV181" s="46" t="s">
        <v>136</v>
      </c>
      <c r="AW181" s="49" t="s">
        <v>1824</v>
      </c>
      <c r="AX181" s="49" t="s">
        <v>1824</v>
      </c>
      <c r="AY181" s="49" t="s">
        <v>1825</v>
      </c>
      <c r="AZ181" s="49" t="s">
        <v>1826</v>
      </c>
      <c r="BA181" s="49" t="s">
        <v>147</v>
      </c>
      <c r="BB181" s="49" t="s">
        <v>391</v>
      </c>
      <c r="BC181" s="46" t="s">
        <v>136</v>
      </c>
      <c r="BD181" s="46" t="s">
        <v>136</v>
      </c>
      <c r="BE181" s="46" t="s">
        <v>136</v>
      </c>
      <c r="BF181" s="46" t="s">
        <v>1827</v>
      </c>
      <c r="BG181" s="46" t="s">
        <v>136</v>
      </c>
      <c r="BH181" s="49" t="s">
        <v>1828</v>
      </c>
      <c r="BI181" s="49" t="s">
        <v>161</v>
      </c>
      <c r="BJ181" s="49" t="s">
        <v>214</v>
      </c>
      <c r="BK181" s="49" t="s">
        <v>163</v>
      </c>
      <c r="BL181" s="49" t="s">
        <v>1829</v>
      </c>
      <c r="BM181" s="49" t="s">
        <v>1830</v>
      </c>
      <c r="BN181" s="46" t="s">
        <v>136</v>
      </c>
      <c r="BO181" s="46" t="s">
        <v>1653</v>
      </c>
      <c r="BP181" s="49" t="s">
        <v>1810</v>
      </c>
      <c r="BQ181" s="49" t="s">
        <v>168</v>
      </c>
      <c r="BR181" s="46" t="s">
        <v>136</v>
      </c>
      <c r="BS181" s="46" t="s">
        <v>136</v>
      </c>
      <c r="BT181" s="46" t="s">
        <v>136</v>
      </c>
      <c r="BU181" s="49" t="s">
        <v>1831</v>
      </c>
      <c r="BV181" s="49" t="s">
        <v>1832</v>
      </c>
      <c r="BW181" s="49" t="s">
        <v>1816</v>
      </c>
      <c r="BX181" s="49" t="s">
        <v>1832</v>
      </c>
      <c r="BY181" s="49" t="s">
        <v>172</v>
      </c>
      <c r="BZ181" s="46" t="s">
        <v>136</v>
      </c>
      <c r="CA181" s="49" t="s">
        <v>1832</v>
      </c>
      <c r="CB181" s="49" t="s">
        <v>1833</v>
      </c>
      <c r="CC181" s="49" t="s">
        <v>1834</v>
      </c>
      <c r="CD181" s="46" t="s">
        <v>136</v>
      </c>
      <c r="CE181" s="46" t="s">
        <v>136</v>
      </c>
      <c r="CF181" s="49" t="s">
        <v>1835</v>
      </c>
      <c r="CG181" s="47" t="s">
        <v>136</v>
      </c>
      <c r="CH181" s="62" t="str">
        <f t="shared" ref="CH181:CH212" si="106">_xlfn.CONCAT("count=",COUNTIFS(M181:CG181,"&lt;&gt;no_info",M181:CG181,"&lt;&gt;NA",M181:CG181,"&lt;&gt;count*",M181:CG181,"&lt;&gt;ADD",M181:CG181,"&lt;&gt;blank_data",M181:CG181,"&lt;&gt;not_yet",M181:CG181,"&lt;&gt;not_informed"))</f>
        <v>count=45</v>
      </c>
      <c r="CI181" s="27" t="s">
        <v>1</v>
      </c>
    </row>
    <row r="182" spans="1:87">
      <c r="A182" s="48" t="s">
        <v>1804</v>
      </c>
      <c r="B182" s="52" t="s">
        <v>1836</v>
      </c>
      <c r="C182" s="50" t="s">
        <v>1806</v>
      </c>
      <c r="D182" s="64" t="s">
        <v>127</v>
      </c>
      <c r="E182" s="734" t="s">
        <v>1457</v>
      </c>
      <c r="F182" s="52" t="s">
        <v>1514</v>
      </c>
      <c r="G182" s="52" t="s">
        <v>1780</v>
      </c>
      <c r="H182" s="52" t="s">
        <v>1807</v>
      </c>
      <c r="I182" s="52" t="s">
        <v>1808</v>
      </c>
      <c r="J182" s="66" t="s">
        <v>1809</v>
      </c>
      <c r="K182" s="90" t="s">
        <v>1810</v>
      </c>
      <c r="L182" s="58" t="s">
        <v>1811</v>
      </c>
      <c r="M182" s="77" t="s">
        <v>134</v>
      </c>
      <c r="N182" s="78" t="s">
        <v>1837</v>
      </c>
      <c r="O182" s="49" t="s">
        <v>136</v>
      </c>
      <c r="P182" s="49" t="s">
        <v>1813</v>
      </c>
      <c r="Q182" s="52" t="s">
        <v>340</v>
      </c>
      <c r="R182" s="52" t="s">
        <v>378</v>
      </c>
      <c r="S182" s="49" t="s">
        <v>1838</v>
      </c>
      <c r="T182" s="49" t="s">
        <v>136</v>
      </c>
      <c r="U182" s="49" t="s">
        <v>136</v>
      </c>
      <c r="V182" s="49" t="s">
        <v>1815</v>
      </c>
      <c r="W182" s="52" t="s">
        <v>1816</v>
      </c>
      <c r="X182" s="49" t="s">
        <v>136</v>
      </c>
      <c r="Y182" s="49" t="s">
        <v>136</v>
      </c>
      <c r="Z182" s="52" t="s">
        <v>1839</v>
      </c>
      <c r="AA182" s="52" t="s">
        <v>1818</v>
      </c>
      <c r="AB182" s="49" t="s">
        <v>136</v>
      </c>
      <c r="AC182" s="49" t="s">
        <v>136</v>
      </c>
      <c r="AD182" s="49" t="s">
        <v>147</v>
      </c>
      <c r="AE182" s="49" t="s">
        <v>148</v>
      </c>
      <c r="AF182" s="49" t="s">
        <v>1840</v>
      </c>
      <c r="AG182" s="49" t="s">
        <v>991</v>
      </c>
      <c r="AH182" s="49" t="s">
        <v>136</v>
      </c>
      <c r="AI182" s="49" t="s">
        <v>136</v>
      </c>
      <c r="AJ182" s="49" t="s">
        <v>151</v>
      </c>
      <c r="AK182" s="49" t="s">
        <v>993</v>
      </c>
      <c r="AL182" s="49" t="s">
        <v>1821</v>
      </c>
      <c r="AM182" s="49" t="s">
        <v>1822</v>
      </c>
      <c r="AN182" s="49" t="s">
        <v>136</v>
      </c>
      <c r="AO182" s="49"/>
      <c r="AP182" s="49" t="s">
        <v>136</v>
      </c>
      <c r="AQ182" s="49" t="s">
        <v>1841</v>
      </c>
      <c r="AR182" s="49" t="s">
        <v>136</v>
      </c>
      <c r="AS182" s="49" t="s">
        <v>136</v>
      </c>
      <c r="AT182" s="49" t="s">
        <v>136</v>
      </c>
      <c r="AU182" s="49" t="s">
        <v>136</v>
      </c>
      <c r="AV182" s="49" t="s">
        <v>136</v>
      </c>
      <c r="AW182" s="49" t="s">
        <v>1824</v>
      </c>
      <c r="AX182" s="49" t="s">
        <v>1824</v>
      </c>
      <c r="AY182" s="49" t="s">
        <v>1825</v>
      </c>
      <c r="AZ182" s="49" t="s">
        <v>1826</v>
      </c>
      <c r="BA182" s="49" t="s">
        <v>147</v>
      </c>
      <c r="BB182" s="49" t="s">
        <v>391</v>
      </c>
      <c r="BC182" s="49" t="s">
        <v>136</v>
      </c>
      <c r="BD182" s="49" t="s">
        <v>136</v>
      </c>
      <c r="BE182" s="49" t="s">
        <v>136</v>
      </c>
      <c r="BF182" s="49" t="s">
        <v>1827</v>
      </c>
      <c r="BG182" s="49" t="s">
        <v>136</v>
      </c>
      <c r="BH182" s="49" t="s">
        <v>1828</v>
      </c>
      <c r="BI182" s="49" t="s">
        <v>161</v>
      </c>
      <c r="BJ182" s="49" t="s">
        <v>214</v>
      </c>
      <c r="BK182" s="49" t="s">
        <v>163</v>
      </c>
      <c r="BL182" s="49" t="s">
        <v>1842</v>
      </c>
      <c r="BM182" s="49" t="s">
        <v>1843</v>
      </c>
      <c r="BN182" s="49" t="s">
        <v>136</v>
      </c>
      <c r="BO182" s="49" t="s">
        <v>1653</v>
      </c>
      <c r="BP182" s="49" t="s">
        <v>1810</v>
      </c>
      <c r="BQ182" s="49" t="s">
        <v>168</v>
      </c>
      <c r="BR182" s="49" t="s">
        <v>136</v>
      </c>
      <c r="BS182" s="49" t="s">
        <v>136</v>
      </c>
      <c r="BT182" s="49" t="s">
        <v>136</v>
      </c>
      <c r="BU182" s="49" t="s">
        <v>1831</v>
      </c>
      <c r="BV182" s="49" t="s">
        <v>1832</v>
      </c>
      <c r="BW182" s="49" t="s">
        <v>1816</v>
      </c>
      <c r="BX182" s="49" t="s">
        <v>1832</v>
      </c>
      <c r="BY182" s="49" t="s">
        <v>172</v>
      </c>
      <c r="BZ182" s="49" t="s">
        <v>136</v>
      </c>
      <c r="CA182" s="49" t="s">
        <v>1832</v>
      </c>
      <c r="CB182" s="49" t="s">
        <v>1833</v>
      </c>
      <c r="CC182" s="49" t="s">
        <v>1834</v>
      </c>
      <c r="CD182" s="49" t="s">
        <v>136</v>
      </c>
      <c r="CE182" s="49" t="s">
        <v>136</v>
      </c>
      <c r="CF182" s="49" t="s">
        <v>1835</v>
      </c>
      <c r="CG182" s="60" t="s">
        <v>136</v>
      </c>
      <c r="CH182" s="26" t="str">
        <f t="shared" si="106"/>
        <v>count=45</v>
      </c>
      <c r="CI182" s="27" t="s">
        <v>1</v>
      </c>
    </row>
    <row r="183" spans="1:87">
      <c r="A183" s="48" t="s">
        <v>1804</v>
      </c>
      <c r="B183" s="52" t="s">
        <v>1844</v>
      </c>
      <c r="C183" s="50" t="s">
        <v>1806</v>
      </c>
      <c r="D183" s="64" t="s">
        <v>127</v>
      </c>
      <c r="E183" s="734" t="s">
        <v>1457</v>
      </c>
      <c r="F183" s="52" t="s">
        <v>1514</v>
      </c>
      <c r="G183" s="52" t="s">
        <v>1780</v>
      </c>
      <c r="H183" s="52" t="s">
        <v>1807</v>
      </c>
      <c r="I183" s="52" t="s">
        <v>1808</v>
      </c>
      <c r="J183" s="66" t="s">
        <v>1809</v>
      </c>
      <c r="K183" s="90" t="s">
        <v>1810</v>
      </c>
      <c r="L183" s="58" t="s">
        <v>1811</v>
      </c>
      <c r="M183" s="77" t="s">
        <v>134</v>
      </c>
      <c r="N183" s="78" t="s">
        <v>1845</v>
      </c>
      <c r="O183" s="49" t="s">
        <v>136</v>
      </c>
      <c r="P183" s="49" t="s">
        <v>1813</v>
      </c>
      <c r="Q183" s="52" t="s">
        <v>340</v>
      </c>
      <c r="R183" s="52" t="s">
        <v>378</v>
      </c>
      <c r="S183" s="49" t="s">
        <v>1846</v>
      </c>
      <c r="T183" s="49" t="s">
        <v>136</v>
      </c>
      <c r="U183" s="49" t="s">
        <v>136</v>
      </c>
      <c r="V183" s="49" t="s">
        <v>1815</v>
      </c>
      <c r="W183" s="52" t="s">
        <v>1816</v>
      </c>
      <c r="X183" s="49" t="s">
        <v>136</v>
      </c>
      <c r="Y183" s="49" t="s">
        <v>136</v>
      </c>
      <c r="Z183" s="52" t="s">
        <v>1847</v>
      </c>
      <c r="AA183" s="52" t="s">
        <v>1818</v>
      </c>
      <c r="AB183" s="49" t="s">
        <v>136</v>
      </c>
      <c r="AC183" s="49" t="s">
        <v>136</v>
      </c>
      <c r="AD183" s="49" t="s">
        <v>147</v>
      </c>
      <c r="AE183" s="49" t="s">
        <v>189</v>
      </c>
      <c r="AF183" s="49" t="s">
        <v>1400</v>
      </c>
      <c r="AG183" s="49" t="s">
        <v>1848</v>
      </c>
      <c r="AH183" s="49" t="s">
        <v>136</v>
      </c>
      <c r="AI183" s="49" t="s">
        <v>136</v>
      </c>
      <c r="AJ183" s="49" t="s">
        <v>151</v>
      </c>
      <c r="AK183" s="49" t="s">
        <v>993</v>
      </c>
      <c r="AL183" s="49" t="s">
        <v>1821</v>
      </c>
      <c r="AM183" s="49" t="s">
        <v>1822</v>
      </c>
      <c r="AN183" s="49" t="s">
        <v>136</v>
      </c>
      <c r="AO183" s="49"/>
      <c r="AP183" s="49" t="s">
        <v>136</v>
      </c>
      <c r="AQ183" s="49" t="s">
        <v>1849</v>
      </c>
      <c r="AR183" s="49" t="s">
        <v>136</v>
      </c>
      <c r="AS183" s="49" t="s">
        <v>136</v>
      </c>
      <c r="AT183" s="49" t="s">
        <v>136</v>
      </c>
      <c r="AU183" s="49" t="s">
        <v>136</v>
      </c>
      <c r="AV183" s="49" t="s">
        <v>136</v>
      </c>
      <c r="AW183" s="49" t="s">
        <v>1824</v>
      </c>
      <c r="AX183" s="49" t="s">
        <v>1824</v>
      </c>
      <c r="AY183" s="49" t="s">
        <v>1825</v>
      </c>
      <c r="AZ183" s="49" t="s">
        <v>1826</v>
      </c>
      <c r="BA183" s="49" t="s">
        <v>147</v>
      </c>
      <c r="BB183" s="49" t="s">
        <v>391</v>
      </c>
      <c r="BC183" s="49" t="s">
        <v>136</v>
      </c>
      <c r="BD183" s="49" t="s">
        <v>136</v>
      </c>
      <c r="BE183" s="49" t="s">
        <v>136</v>
      </c>
      <c r="BF183" s="49" t="s">
        <v>1827</v>
      </c>
      <c r="BG183" s="49" t="s">
        <v>136</v>
      </c>
      <c r="BH183" s="49" t="s">
        <v>1828</v>
      </c>
      <c r="BI183" s="49" t="s">
        <v>161</v>
      </c>
      <c r="BJ183" s="49" t="s">
        <v>214</v>
      </c>
      <c r="BK183" s="49" t="s">
        <v>163</v>
      </c>
      <c r="BL183" s="49" t="s">
        <v>1850</v>
      </c>
      <c r="BM183" s="49" t="s">
        <v>1851</v>
      </c>
      <c r="BN183" s="49" t="s">
        <v>136</v>
      </c>
      <c r="BO183" s="49" t="s">
        <v>1653</v>
      </c>
      <c r="BP183" s="49" t="s">
        <v>1810</v>
      </c>
      <c r="BQ183" s="49" t="s">
        <v>168</v>
      </c>
      <c r="BR183" s="49" t="s">
        <v>136</v>
      </c>
      <c r="BS183" s="49" t="s">
        <v>136</v>
      </c>
      <c r="BT183" s="49" t="s">
        <v>136</v>
      </c>
      <c r="BU183" s="49" t="s">
        <v>1831</v>
      </c>
      <c r="BV183" s="49" t="s">
        <v>1832</v>
      </c>
      <c r="BW183" s="49" t="s">
        <v>1816</v>
      </c>
      <c r="BX183" s="49" t="s">
        <v>1832</v>
      </c>
      <c r="BY183" s="49" t="s">
        <v>172</v>
      </c>
      <c r="BZ183" s="49" t="s">
        <v>136</v>
      </c>
      <c r="CA183" s="49" t="s">
        <v>1832</v>
      </c>
      <c r="CB183" s="49" t="s">
        <v>1833</v>
      </c>
      <c r="CC183" s="49" t="s">
        <v>1834</v>
      </c>
      <c r="CD183" s="49" t="s">
        <v>136</v>
      </c>
      <c r="CE183" s="49" t="s">
        <v>136</v>
      </c>
      <c r="CF183" s="49" t="s">
        <v>1835</v>
      </c>
      <c r="CG183" s="60" t="s">
        <v>136</v>
      </c>
      <c r="CH183" s="26" t="str">
        <f t="shared" si="106"/>
        <v>count=45</v>
      </c>
      <c r="CI183" s="27" t="s">
        <v>1</v>
      </c>
    </row>
    <row r="184" spans="1:87">
      <c r="A184" s="48" t="s">
        <v>1804</v>
      </c>
      <c r="B184" s="52" t="s">
        <v>1852</v>
      </c>
      <c r="C184" s="50" t="s">
        <v>1806</v>
      </c>
      <c r="D184" s="64" t="s">
        <v>127</v>
      </c>
      <c r="E184" s="734" t="s">
        <v>1457</v>
      </c>
      <c r="F184" s="52" t="s">
        <v>1514</v>
      </c>
      <c r="G184" s="52" t="s">
        <v>1780</v>
      </c>
      <c r="H184" s="52" t="s">
        <v>1807</v>
      </c>
      <c r="I184" s="52" t="s">
        <v>1808</v>
      </c>
      <c r="J184" s="66" t="s">
        <v>1809</v>
      </c>
      <c r="K184" s="90" t="s">
        <v>1810</v>
      </c>
      <c r="L184" s="58" t="s">
        <v>1811</v>
      </c>
      <c r="M184" s="77" t="s">
        <v>134</v>
      </c>
      <c r="N184" s="78" t="s">
        <v>1853</v>
      </c>
      <c r="O184" s="49" t="s">
        <v>136</v>
      </c>
      <c r="P184" s="49" t="s">
        <v>1813</v>
      </c>
      <c r="Q184" s="52" t="s">
        <v>340</v>
      </c>
      <c r="R184" s="52" t="s">
        <v>1854</v>
      </c>
      <c r="S184" s="49" t="s">
        <v>1855</v>
      </c>
      <c r="T184" s="49" t="s">
        <v>136</v>
      </c>
      <c r="U184" s="49" t="s">
        <v>136</v>
      </c>
      <c r="V184" s="49" t="s">
        <v>1815</v>
      </c>
      <c r="W184" s="52" t="s">
        <v>1816</v>
      </c>
      <c r="X184" s="49" t="s">
        <v>136</v>
      </c>
      <c r="Y184" s="49" t="s">
        <v>136</v>
      </c>
      <c r="Z184" s="52" t="s">
        <v>1856</v>
      </c>
      <c r="AA184" s="52" t="s">
        <v>1818</v>
      </c>
      <c r="AB184" s="49" t="s">
        <v>136</v>
      </c>
      <c r="AC184" s="49" t="s">
        <v>136</v>
      </c>
      <c r="AD184" s="49" t="s">
        <v>147</v>
      </c>
      <c r="AE184" s="49" t="s">
        <v>148</v>
      </c>
      <c r="AF184" s="49" t="s">
        <v>1033</v>
      </c>
      <c r="AG184" s="49" t="s">
        <v>1014</v>
      </c>
      <c r="AH184" s="49" t="s">
        <v>136</v>
      </c>
      <c r="AI184" s="49" t="s">
        <v>136</v>
      </c>
      <c r="AJ184" s="49" t="s">
        <v>151</v>
      </c>
      <c r="AK184" s="49" t="s">
        <v>993</v>
      </c>
      <c r="AL184" s="49" t="s">
        <v>1821</v>
      </c>
      <c r="AM184" s="49" t="s">
        <v>1822</v>
      </c>
      <c r="AN184" s="49" t="s">
        <v>136</v>
      </c>
      <c r="AO184" s="49"/>
      <c r="AP184" s="49" t="s">
        <v>136</v>
      </c>
      <c r="AQ184" s="49" t="s">
        <v>1857</v>
      </c>
      <c r="AR184" s="49" t="s">
        <v>136</v>
      </c>
      <c r="AS184" s="49" t="s">
        <v>136</v>
      </c>
      <c r="AT184" s="49" t="s">
        <v>136</v>
      </c>
      <c r="AU184" s="49" t="s">
        <v>136</v>
      </c>
      <c r="AV184" s="49" t="s">
        <v>136</v>
      </c>
      <c r="AW184" s="49" t="s">
        <v>1824</v>
      </c>
      <c r="AX184" s="49" t="s">
        <v>1824</v>
      </c>
      <c r="AY184" s="49" t="s">
        <v>1825</v>
      </c>
      <c r="AZ184" s="49" t="s">
        <v>1826</v>
      </c>
      <c r="BA184" s="49" t="s">
        <v>147</v>
      </c>
      <c r="BB184" s="49" t="s">
        <v>391</v>
      </c>
      <c r="BC184" s="49" t="s">
        <v>136</v>
      </c>
      <c r="BD184" s="49" t="s">
        <v>136</v>
      </c>
      <c r="BE184" s="49" t="s">
        <v>136</v>
      </c>
      <c r="BF184" s="49" t="s">
        <v>1827</v>
      </c>
      <c r="BG184" s="49" t="s">
        <v>136</v>
      </c>
      <c r="BH184" s="49" t="s">
        <v>1828</v>
      </c>
      <c r="BI184" s="49" t="s">
        <v>161</v>
      </c>
      <c r="BJ184" s="49" t="s">
        <v>214</v>
      </c>
      <c r="BK184" s="49" t="s">
        <v>163</v>
      </c>
      <c r="BL184" s="49" t="s">
        <v>1858</v>
      </c>
      <c r="BM184" s="49" t="s">
        <v>1859</v>
      </c>
      <c r="BN184" s="49" t="s">
        <v>136</v>
      </c>
      <c r="BO184" s="49" t="s">
        <v>1653</v>
      </c>
      <c r="BP184" s="49" t="s">
        <v>1810</v>
      </c>
      <c r="BQ184" s="49" t="s">
        <v>168</v>
      </c>
      <c r="BR184" s="49" t="s">
        <v>136</v>
      </c>
      <c r="BS184" s="49" t="s">
        <v>136</v>
      </c>
      <c r="BT184" s="49" t="s">
        <v>136</v>
      </c>
      <c r="BU184" s="49" t="s">
        <v>1831</v>
      </c>
      <c r="BV184" s="49" t="s">
        <v>1832</v>
      </c>
      <c r="BW184" s="49" t="s">
        <v>1816</v>
      </c>
      <c r="BX184" s="49" t="s">
        <v>1832</v>
      </c>
      <c r="BY184" s="49" t="s">
        <v>172</v>
      </c>
      <c r="BZ184" s="49" t="s">
        <v>136</v>
      </c>
      <c r="CA184" s="49" t="s">
        <v>1832</v>
      </c>
      <c r="CB184" s="49" t="s">
        <v>1833</v>
      </c>
      <c r="CC184" s="49" t="s">
        <v>1834</v>
      </c>
      <c r="CD184" s="49" t="s">
        <v>136</v>
      </c>
      <c r="CE184" s="49" t="s">
        <v>136</v>
      </c>
      <c r="CF184" s="49" t="s">
        <v>1835</v>
      </c>
      <c r="CG184" s="60" t="s">
        <v>136</v>
      </c>
      <c r="CH184" s="26" t="str">
        <f t="shared" si="106"/>
        <v>count=45</v>
      </c>
      <c r="CI184" s="27" t="s">
        <v>1</v>
      </c>
    </row>
    <row r="185" spans="1:87">
      <c r="A185" s="48" t="s">
        <v>1804</v>
      </c>
      <c r="B185" s="52" t="s">
        <v>1860</v>
      </c>
      <c r="C185" s="50" t="s">
        <v>1806</v>
      </c>
      <c r="D185" s="64" t="s">
        <v>127</v>
      </c>
      <c r="E185" s="734" t="s">
        <v>1457</v>
      </c>
      <c r="F185" s="52" t="s">
        <v>1514</v>
      </c>
      <c r="G185" s="52" t="s">
        <v>1780</v>
      </c>
      <c r="H185" s="52" t="s">
        <v>1807</v>
      </c>
      <c r="I185" s="52" t="s">
        <v>1808</v>
      </c>
      <c r="J185" s="66" t="s">
        <v>1809</v>
      </c>
      <c r="K185" s="90" t="s">
        <v>1810</v>
      </c>
      <c r="L185" s="58" t="s">
        <v>1811</v>
      </c>
      <c r="M185" s="77" t="s">
        <v>134</v>
      </c>
      <c r="N185" s="78" t="s">
        <v>1861</v>
      </c>
      <c r="O185" s="49" t="s">
        <v>136</v>
      </c>
      <c r="P185" s="49" t="s">
        <v>1813</v>
      </c>
      <c r="Q185" s="52" t="s">
        <v>340</v>
      </c>
      <c r="R185" s="52" t="s">
        <v>378</v>
      </c>
      <c r="S185" s="49" t="s">
        <v>1862</v>
      </c>
      <c r="T185" s="49" t="s">
        <v>136</v>
      </c>
      <c r="U185" s="49" t="s">
        <v>136</v>
      </c>
      <c r="V185" s="49" t="s">
        <v>1815</v>
      </c>
      <c r="W185" s="52" t="s">
        <v>1816</v>
      </c>
      <c r="X185" s="49" t="s">
        <v>136</v>
      </c>
      <c r="Y185" s="49" t="s">
        <v>136</v>
      </c>
      <c r="Z185" s="52" t="s">
        <v>1863</v>
      </c>
      <c r="AA185" s="52" t="s">
        <v>1818</v>
      </c>
      <c r="AB185" s="49" t="s">
        <v>136</v>
      </c>
      <c r="AC185" s="49" t="s">
        <v>136</v>
      </c>
      <c r="AD185" s="49" t="s">
        <v>147</v>
      </c>
      <c r="AE185" s="49" t="s">
        <v>189</v>
      </c>
      <c r="AF185" s="49" t="s">
        <v>1864</v>
      </c>
      <c r="AG185" s="49" t="s">
        <v>1865</v>
      </c>
      <c r="AH185" s="49" t="s">
        <v>136</v>
      </c>
      <c r="AI185" s="49" t="s">
        <v>136</v>
      </c>
      <c r="AJ185" s="49" t="s">
        <v>151</v>
      </c>
      <c r="AK185" s="49" t="s">
        <v>993</v>
      </c>
      <c r="AL185" s="49" t="s">
        <v>1821</v>
      </c>
      <c r="AM185" s="49" t="s">
        <v>1822</v>
      </c>
      <c r="AN185" s="49" t="s">
        <v>136</v>
      </c>
      <c r="AO185" s="49"/>
      <c r="AP185" s="49" t="s">
        <v>136</v>
      </c>
      <c r="AQ185" s="49" t="s">
        <v>1866</v>
      </c>
      <c r="AR185" s="49" t="s">
        <v>136</v>
      </c>
      <c r="AS185" s="49" t="s">
        <v>136</v>
      </c>
      <c r="AT185" s="49" t="s">
        <v>136</v>
      </c>
      <c r="AU185" s="49" t="s">
        <v>136</v>
      </c>
      <c r="AV185" s="49" t="s">
        <v>136</v>
      </c>
      <c r="AW185" s="49" t="s">
        <v>1824</v>
      </c>
      <c r="AX185" s="49" t="s">
        <v>1824</v>
      </c>
      <c r="AY185" s="49" t="s">
        <v>1825</v>
      </c>
      <c r="AZ185" s="49" t="s">
        <v>1826</v>
      </c>
      <c r="BA185" s="49" t="s">
        <v>147</v>
      </c>
      <c r="BB185" s="49" t="s">
        <v>391</v>
      </c>
      <c r="BC185" s="49" t="s">
        <v>136</v>
      </c>
      <c r="BD185" s="49" t="s">
        <v>136</v>
      </c>
      <c r="BE185" s="49" t="s">
        <v>136</v>
      </c>
      <c r="BF185" s="49" t="s">
        <v>1827</v>
      </c>
      <c r="BG185" s="49" t="s">
        <v>136</v>
      </c>
      <c r="BH185" s="49" t="s">
        <v>1828</v>
      </c>
      <c r="BI185" s="49" t="s">
        <v>161</v>
      </c>
      <c r="BJ185" s="49" t="s">
        <v>214</v>
      </c>
      <c r="BK185" s="49" t="s">
        <v>163</v>
      </c>
      <c r="BL185" s="49" t="s">
        <v>1867</v>
      </c>
      <c r="BM185" s="49" t="s">
        <v>1868</v>
      </c>
      <c r="BN185" s="49" t="s">
        <v>136</v>
      </c>
      <c r="BO185" s="49" t="s">
        <v>1653</v>
      </c>
      <c r="BP185" s="49" t="s">
        <v>1810</v>
      </c>
      <c r="BQ185" s="49" t="s">
        <v>168</v>
      </c>
      <c r="BR185" s="49" t="s">
        <v>136</v>
      </c>
      <c r="BS185" s="49" t="s">
        <v>136</v>
      </c>
      <c r="BT185" s="49" t="s">
        <v>136</v>
      </c>
      <c r="BU185" s="49" t="s">
        <v>1831</v>
      </c>
      <c r="BV185" s="49" t="s">
        <v>1832</v>
      </c>
      <c r="BW185" s="49" t="s">
        <v>1816</v>
      </c>
      <c r="BX185" s="49" t="s">
        <v>1832</v>
      </c>
      <c r="BY185" s="49" t="s">
        <v>172</v>
      </c>
      <c r="BZ185" s="49" t="s">
        <v>136</v>
      </c>
      <c r="CA185" s="49" t="s">
        <v>1832</v>
      </c>
      <c r="CB185" s="49" t="s">
        <v>1833</v>
      </c>
      <c r="CC185" s="49" t="s">
        <v>1834</v>
      </c>
      <c r="CD185" s="49" t="s">
        <v>136</v>
      </c>
      <c r="CE185" s="49" t="s">
        <v>136</v>
      </c>
      <c r="CF185" s="49" t="s">
        <v>1835</v>
      </c>
      <c r="CG185" s="60" t="s">
        <v>136</v>
      </c>
      <c r="CH185" s="26" t="str">
        <f t="shared" si="106"/>
        <v>count=45</v>
      </c>
      <c r="CI185" s="27" t="s">
        <v>1</v>
      </c>
    </row>
    <row r="186" spans="1:87">
      <c r="A186" s="48" t="s">
        <v>1804</v>
      </c>
      <c r="B186" s="52" t="s">
        <v>1869</v>
      </c>
      <c r="C186" s="50" t="s">
        <v>1806</v>
      </c>
      <c r="D186" s="64" t="s">
        <v>127</v>
      </c>
      <c r="E186" s="734" t="s">
        <v>1457</v>
      </c>
      <c r="F186" s="52" t="s">
        <v>1514</v>
      </c>
      <c r="G186" s="52" t="s">
        <v>1780</v>
      </c>
      <c r="H186" s="52" t="s">
        <v>1807</v>
      </c>
      <c r="I186" s="52" t="s">
        <v>1808</v>
      </c>
      <c r="J186" s="66" t="s">
        <v>1809</v>
      </c>
      <c r="K186" s="90" t="s">
        <v>1810</v>
      </c>
      <c r="L186" s="58" t="s">
        <v>1811</v>
      </c>
      <c r="M186" s="77" t="s">
        <v>134</v>
      </c>
      <c r="N186" s="78" t="s">
        <v>1870</v>
      </c>
      <c r="O186" s="49" t="s">
        <v>136</v>
      </c>
      <c r="P186" s="49" t="s">
        <v>1813</v>
      </c>
      <c r="Q186" s="52" t="s">
        <v>340</v>
      </c>
      <c r="R186" s="52" t="s">
        <v>378</v>
      </c>
      <c r="S186" s="49" t="s">
        <v>1871</v>
      </c>
      <c r="T186" s="49" t="s">
        <v>136</v>
      </c>
      <c r="U186" s="49" t="s">
        <v>136</v>
      </c>
      <c r="V186" s="49" t="s">
        <v>1815</v>
      </c>
      <c r="W186" s="52" t="s">
        <v>1816</v>
      </c>
      <c r="X186" s="49" t="s">
        <v>136</v>
      </c>
      <c r="Y186" s="49" t="s">
        <v>136</v>
      </c>
      <c r="Z186" s="52" t="s">
        <v>1872</v>
      </c>
      <c r="AA186" s="52" t="s">
        <v>1818</v>
      </c>
      <c r="AB186" s="49" t="s">
        <v>136</v>
      </c>
      <c r="AC186" s="49" t="s">
        <v>136</v>
      </c>
      <c r="AD186" s="49" t="s">
        <v>147</v>
      </c>
      <c r="AE186" s="49" t="s">
        <v>148</v>
      </c>
      <c r="AF186" s="49" t="s">
        <v>1873</v>
      </c>
      <c r="AG186" s="49" t="s">
        <v>1416</v>
      </c>
      <c r="AH186" s="49" t="s">
        <v>136</v>
      </c>
      <c r="AI186" s="49" t="s">
        <v>136</v>
      </c>
      <c r="AJ186" s="49" t="s">
        <v>151</v>
      </c>
      <c r="AK186" s="49" t="s">
        <v>993</v>
      </c>
      <c r="AL186" s="49" t="s">
        <v>1821</v>
      </c>
      <c r="AM186" s="49" t="s">
        <v>1822</v>
      </c>
      <c r="AN186" s="49" t="s">
        <v>136</v>
      </c>
      <c r="AO186" s="49"/>
      <c r="AP186" s="49" t="s">
        <v>136</v>
      </c>
      <c r="AQ186" s="49" t="s">
        <v>1874</v>
      </c>
      <c r="AR186" s="49" t="s">
        <v>136</v>
      </c>
      <c r="AS186" s="49" t="s">
        <v>136</v>
      </c>
      <c r="AT186" s="49" t="s">
        <v>136</v>
      </c>
      <c r="AU186" s="49" t="s">
        <v>136</v>
      </c>
      <c r="AV186" s="49" t="s">
        <v>136</v>
      </c>
      <c r="AW186" s="49" t="s">
        <v>1824</v>
      </c>
      <c r="AX186" s="49" t="s">
        <v>1824</v>
      </c>
      <c r="AY186" s="49" t="s">
        <v>1825</v>
      </c>
      <c r="AZ186" s="49" t="s">
        <v>1826</v>
      </c>
      <c r="BA186" s="49" t="s">
        <v>147</v>
      </c>
      <c r="BB186" s="49" t="s">
        <v>391</v>
      </c>
      <c r="BC186" s="49" t="s">
        <v>136</v>
      </c>
      <c r="BD186" s="49" t="s">
        <v>136</v>
      </c>
      <c r="BE186" s="49" t="s">
        <v>136</v>
      </c>
      <c r="BF186" s="49" t="s">
        <v>1827</v>
      </c>
      <c r="BG186" s="49" t="s">
        <v>136</v>
      </c>
      <c r="BH186" s="49" t="s">
        <v>1828</v>
      </c>
      <c r="BI186" s="49" t="s">
        <v>161</v>
      </c>
      <c r="BJ186" s="49" t="s">
        <v>214</v>
      </c>
      <c r="BK186" s="49" t="s">
        <v>163</v>
      </c>
      <c r="BL186" s="49" t="s">
        <v>1875</v>
      </c>
      <c r="BM186" s="49" t="s">
        <v>1876</v>
      </c>
      <c r="BN186" s="49" t="s">
        <v>136</v>
      </c>
      <c r="BO186" s="49" t="s">
        <v>1653</v>
      </c>
      <c r="BP186" s="49" t="s">
        <v>1810</v>
      </c>
      <c r="BQ186" s="49" t="s">
        <v>168</v>
      </c>
      <c r="BR186" s="49" t="s">
        <v>136</v>
      </c>
      <c r="BS186" s="49" t="s">
        <v>136</v>
      </c>
      <c r="BT186" s="49" t="s">
        <v>136</v>
      </c>
      <c r="BU186" s="49" t="s">
        <v>1831</v>
      </c>
      <c r="BV186" s="49" t="s">
        <v>1832</v>
      </c>
      <c r="BW186" s="49" t="s">
        <v>1816</v>
      </c>
      <c r="BX186" s="49" t="s">
        <v>1832</v>
      </c>
      <c r="BY186" s="49" t="s">
        <v>172</v>
      </c>
      <c r="BZ186" s="49" t="s">
        <v>136</v>
      </c>
      <c r="CA186" s="49" t="s">
        <v>1832</v>
      </c>
      <c r="CB186" s="49" t="s">
        <v>1833</v>
      </c>
      <c r="CC186" s="49" t="s">
        <v>1834</v>
      </c>
      <c r="CD186" s="49" t="s">
        <v>136</v>
      </c>
      <c r="CE186" s="49" t="s">
        <v>136</v>
      </c>
      <c r="CF186" s="49" t="s">
        <v>1835</v>
      </c>
      <c r="CG186" s="60" t="s">
        <v>136</v>
      </c>
      <c r="CH186" s="26" t="str">
        <f t="shared" si="106"/>
        <v>count=45</v>
      </c>
      <c r="CI186" s="27" t="s">
        <v>1</v>
      </c>
    </row>
    <row r="187" spans="1:87">
      <c r="A187" s="48" t="s">
        <v>1804</v>
      </c>
      <c r="B187" s="52" t="s">
        <v>1877</v>
      </c>
      <c r="C187" s="50" t="s">
        <v>1806</v>
      </c>
      <c r="D187" s="64" t="s">
        <v>127</v>
      </c>
      <c r="E187" s="734" t="s">
        <v>1457</v>
      </c>
      <c r="F187" s="52" t="s">
        <v>1514</v>
      </c>
      <c r="G187" s="52" t="s">
        <v>1780</v>
      </c>
      <c r="H187" s="52" t="s">
        <v>1807</v>
      </c>
      <c r="I187" s="52" t="s">
        <v>1808</v>
      </c>
      <c r="J187" s="66" t="s">
        <v>1809</v>
      </c>
      <c r="K187" s="90" t="s">
        <v>1810</v>
      </c>
      <c r="L187" s="58" t="s">
        <v>1811</v>
      </c>
      <c r="M187" s="77" t="s">
        <v>134</v>
      </c>
      <c r="N187" s="78" t="s">
        <v>1878</v>
      </c>
      <c r="O187" s="49" t="s">
        <v>136</v>
      </c>
      <c r="P187" s="49" t="s">
        <v>1813</v>
      </c>
      <c r="Q187" s="52" t="s">
        <v>340</v>
      </c>
      <c r="R187" s="52" t="s">
        <v>378</v>
      </c>
      <c r="S187" s="49" t="s">
        <v>1879</v>
      </c>
      <c r="T187" s="49" t="s">
        <v>136</v>
      </c>
      <c r="U187" s="49" t="s">
        <v>136</v>
      </c>
      <c r="V187" s="49" t="s">
        <v>1815</v>
      </c>
      <c r="W187" s="52" t="s">
        <v>1816</v>
      </c>
      <c r="X187" s="49" t="s">
        <v>136</v>
      </c>
      <c r="Y187" s="49" t="s">
        <v>136</v>
      </c>
      <c r="Z187" s="52" t="s">
        <v>1880</v>
      </c>
      <c r="AA187" s="52" t="s">
        <v>1818</v>
      </c>
      <c r="AB187" s="49" t="s">
        <v>136</v>
      </c>
      <c r="AC187" s="49" t="s">
        <v>136</v>
      </c>
      <c r="AD187" s="49" t="s">
        <v>147</v>
      </c>
      <c r="AE187" s="49" t="s">
        <v>148</v>
      </c>
      <c r="AF187" s="49" t="s">
        <v>1881</v>
      </c>
      <c r="AG187" s="49" t="s">
        <v>1882</v>
      </c>
      <c r="AH187" s="49" t="s">
        <v>136</v>
      </c>
      <c r="AI187" s="49" t="s">
        <v>136</v>
      </c>
      <c r="AJ187" s="49" t="s">
        <v>151</v>
      </c>
      <c r="AK187" s="49" t="s">
        <v>993</v>
      </c>
      <c r="AL187" s="49" t="s">
        <v>1821</v>
      </c>
      <c r="AM187" s="49" t="s">
        <v>1822</v>
      </c>
      <c r="AN187" s="49" t="s">
        <v>136</v>
      </c>
      <c r="AO187" s="49"/>
      <c r="AP187" s="49" t="s">
        <v>136</v>
      </c>
      <c r="AQ187" s="49" t="s">
        <v>1883</v>
      </c>
      <c r="AR187" s="49" t="s">
        <v>136</v>
      </c>
      <c r="AS187" s="49" t="s">
        <v>136</v>
      </c>
      <c r="AT187" s="49" t="s">
        <v>136</v>
      </c>
      <c r="AU187" s="49" t="s">
        <v>136</v>
      </c>
      <c r="AV187" s="49" t="s">
        <v>136</v>
      </c>
      <c r="AW187" s="49" t="s">
        <v>1824</v>
      </c>
      <c r="AX187" s="49" t="s">
        <v>1824</v>
      </c>
      <c r="AY187" s="49" t="s">
        <v>1825</v>
      </c>
      <c r="AZ187" s="49" t="s">
        <v>1826</v>
      </c>
      <c r="BA187" s="49" t="s">
        <v>147</v>
      </c>
      <c r="BB187" s="49" t="s">
        <v>391</v>
      </c>
      <c r="BC187" s="49" t="s">
        <v>136</v>
      </c>
      <c r="BD187" s="49" t="s">
        <v>136</v>
      </c>
      <c r="BE187" s="49" t="s">
        <v>136</v>
      </c>
      <c r="BF187" s="49" t="s">
        <v>1827</v>
      </c>
      <c r="BG187" s="49" t="s">
        <v>136</v>
      </c>
      <c r="BH187" s="49" t="s">
        <v>1828</v>
      </c>
      <c r="BI187" s="49" t="s">
        <v>161</v>
      </c>
      <c r="BJ187" s="49" t="s">
        <v>214</v>
      </c>
      <c r="BK187" s="49" t="s">
        <v>163</v>
      </c>
      <c r="BL187" s="49" t="s">
        <v>1884</v>
      </c>
      <c r="BM187" s="49" t="s">
        <v>1885</v>
      </c>
      <c r="BN187" s="49" t="s">
        <v>136</v>
      </c>
      <c r="BO187" s="49" t="s">
        <v>1653</v>
      </c>
      <c r="BP187" s="49" t="s">
        <v>1810</v>
      </c>
      <c r="BQ187" s="49" t="s">
        <v>168</v>
      </c>
      <c r="BR187" s="49" t="s">
        <v>136</v>
      </c>
      <c r="BS187" s="49" t="s">
        <v>136</v>
      </c>
      <c r="BT187" s="49" t="s">
        <v>136</v>
      </c>
      <c r="BU187" s="49" t="s">
        <v>1831</v>
      </c>
      <c r="BV187" s="49" t="s">
        <v>1832</v>
      </c>
      <c r="BW187" s="49" t="s">
        <v>1816</v>
      </c>
      <c r="BX187" s="49" t="s">
        <v>1832</v>
      </c>
      <c r="BY187" s="49" t="s">
        <v>172</v>
      </c>
      <c r="BZ187" s="49" t="s">
        <v>136</v>
      </c>
      <c r="CA187" s="49" t="s">
        <v>1832</v>
      </c>
      <c r="CB187" s="49" t="s">
        <v>1833</v>
      </c>
      <c r="CC187" s="49" t="s">
        <v>1834</v>
      </c>
      <c r="CD187" s="49" t="s">
        <v>136</v>
      </c>
      <c r="CE187" s="49" t="s">
        <v>136</v>
      </c>
      <c r="CF187" s="49" t="s">
        <v>1835</v>
      </c>
      <c r="CG187" s="60" t="s">
        <v>136</v>
      </c>
      <c r="CH187" s="26" t="str">
        <f t="shared" si="106"/>
        <v>count=45</v>
      </c>
      <c r="CI187" s="27" t="s">
        <v>1</v>
      </c>
    </row>
    <row r="188" spans="1:87">
      <c r="A188" s="48" t="s">
        <v>1804</v>
      </c>
      <c r="B188" s="52" t="s">
        <v>1886</v>
      </c>
      <c r="C188" s="50" t="s">
        <v>1806</v>
      </c>
      <c r="D188" s="64" t="s">
        <v>127</v>
      </c>
      <c r="E188" s="734" t="s">
        <v>1457</v>
      </c>
      <c r="F188" s="52" t="s">
        <v>1514</v>
      </c>
      <c r="G188" s="52" t="s">
        <v>1780</v>
      </c>
      <c r="H188" s="52" t="s">
        <v>1807</v>
      </c>
      <c r="I188" s="52" t="s">
        <v>1808</v>
      </c>
      <c r="J188" s="66" t="s">
        <v>1809</v>
      </c>
      <c r="K188" s="90" t="s">
        <v>1810</v>
      </c>
      <c r="L188" s="58" t="s">
        <v>1811</v>
      </c>
      <c r="M188" s="77" t="s">
        <v>134</v>
      </c>
      <c r="N188" s="78" t="s">
        <v>1887</v>
      </c>
      <c r="O188" s="49" t="s">
        <v>136</v>
      </c>
      <c r="P188" s="49" t="s">
        <v>1813</v>
      </c>
      <c r="Q188" s="52" t="s">
        <v>340</v>
      </c>
      <c r="R188" s="52" t="s">
        <v>1888</v>
      </c>
      <c r="S188" s="49" t="s">
        <v>1889</v>
      </c>
      <c r="T188" s="49" t="s">
        <v>136</v>
      </c>
      <c r="U188" s="49" t="s">
        <v>136</v>
      </c>
      <c r="V188" s="49" t="s">
        <v>1815</v>
      </c>
      <c r="W188" s="52" t="s">
        <v>1816</v>
      </c>
      <c r="X188" s="49" t="s">
        <v>136</v>
      </c>
      <c r="Y188" s="49" t="s">
        <v>136</v>
      </c>
      <c r="Z188" s="52" t="s">
        <v>1890</v>
      </c>
      <c r="AA188" s="52" t="s">
        <v>1818</v>
      </c>
      <c r="AB188" s="49" t="s">
        <v>136</v>
      </c>
      <c r="AC188" s="49" t="s">
        <v>136</v>
      </c>
      <c r="AD188" s="49" t="s">
        <v>147</v>
      </c>
      <c r="AE188" s="49" t="s">
        <v>148</v>
      </c>
      <c r="AF188" s="49" t="s">
        <v>1891</v>
      </c>
      <c r="AG188" s="49" t="s">
        <v>1034</v>
      </c>
      <c r="AH188" s="49" t="s">
        <v>136</v>
      </c>
      <c r="AI188" s="49" t="s">
        <v>136</v>
      </c>
      <c r="AJ188" s="49" t="s">
        <v>151</v>
      </c>
      <c r="AK188" s="49" t="s">
        <v>993</v>
      </c>
      <c r="AL188" s="49" t="s">
        <v>1821</v>
      </c>
      <c r="AM188" s="49" t="s">
        <v>1822</v>
      </c>
      <c r="AN188" s="49" t="s">
        <v>136</v>
      </c>
      <c r="AO188" s="49"/>
      <c r="AP188" s="49" t="s">
        <v>136</v>
      </c>
      <c r="AQ188" s="49" t="s">
        <v>1892</v>
      </c>
      <c r="AR188" s="49" t="s">
        <v>136</v>
      </c>
      <c r="AS188" s="49" t="s">
        <v>136</v>
      </c>
      <c r="AT188" s="49" t="s">
        <v>136</v>
      </c>
      <c r="AU188" s="49" t="s">
        <v>136</v>
      </c>
      <c r="AV188" s="49" t="s">
        <v>136</v>
      </c>
      <c r="AW188" s="49" t="s">
        <v>1824</v>
      </c>
      <c r="AX188" s="49" t="s">
        <v>1824</v>
      </c>
      <c r="AY188" s="49" t="s">
        <v>1825</v>
      </c>
      <c r="AZ188" s="49" t="s">
        <v>1826</v>
      </c>
      <c r="BA188" s="49" t="s">
        <v>147</v>
      </c>
      <c r="BB188" s="49" t="s">
        <v>1705</v>
      </c>
      <c r="BC188" s="49" t="s">
        <v>136</v>
      </c>
      <c r="BD188" s="49" t="s">
        <v>136</v>
      </c>
      <c r="BE188" s="49" t="s">
        <v>136</v>
      </c>
      <c r="BF188" s="49" t="s">
        <v>1827</v>
      </c>
      <c r="BG188" s="49" t="s">
        <v>136</v>
      </c>
      <c r="BH188" s="49" t="s">
        <v>1828</v>
      </c>
      <c r="BI188" s="49" t="s">
        <v>161</v>
      </c>
      <c r="BJ188" s="49" t="s">
        <v>214</v>
      </c>
      <c r="BK188" s="49" t="s">
        <v>163</v>
      </c>
      <c r="BL188" s="49" t="s">
        <v>1893</v>
      </c>
      <c r="BM188" s="49" t="s">
        <v>1894</v>
      </c>
      <c r="BN188" s="49" t="s">
        <v>136</v>
      </c>
      <c r="BO188" s="49" t="s">
        <v>1653</v>
      </c>
      <c r="BP188" s="49" t="s">
        <v>1810</v>
      </c>
      <c r="BQ188" s="49" t="s">
        <v>168</v>
      </c>
      <c r="BR188" s="49" t="s">
        <v>136</v>
      </c>
      <c r="BS188" s="49" t="s">
        <v>136</v>
      </c>
      <c r="BT188" s="49" t="s">
        <v>136</v>
      </c>
      <c r="BU188" s="49" t="s">
        <v>1831</v>
      </c>
      <c r="BV188" s="49" t="s">
        <v>1832</v>
      </c>
      <c r="BW188" s="49" t="s">
        <v>1816</v>
      </c>
      <c r="BX188" s="49" t="s">
        <v>1832</v>
      </c>
      <c r="BY188" s="49" t="s">
        <v>172</v>
      </c>
      <c r="BZ188" s="49" t="s">
        <v>136</v>
      </c>
      <c r="CA188" s="49" t="s">
        <v>1832</v>
      </c>
      <c r="CB188" s="49" t="s">
        <v>1833</v>
      </c>
      <c r="CC188" s="49" t="s">
        <v>1834</v>
      </c>
      <c r="CD188" s="49" t="s">
        <v>136</v>
      </c>
      <c r="CE188" s="49" t="s">
        <v>136</v>
      </c>
      <c r="CF188" s="49" t="s">
        <v>1835</v>
      </c>
      <c r="CG188" s="60" t="s">
        <v>136</v>
      </c>
      <c r="CH188" s="26" t="str">
        <f t="shared" si="106"/>
        <v>count=45</v>
      </c>
      <c r="CI188" s="27" t="s">
        <v>1</v>
      </c>
    </row>
    <row r="189" spans="1:87">
      <c r="A189" s="48" t="s">
        <v>1804</v>
      </c>
      <c r="B189" s="52" t="s">
        <v>1895</v>
      </c>
      <c r="C189" s="50" t="s">
        <v>1806</v>
      </c>
      <c r="D189" s="64" t="s">
        <v>127</v>
      </c>
      <c r="E189" s="734" t="s">
        <v>1457</v>
      </c>
      <c r="F189" s="52" t="s">
        <v>1514</v>
      </c>
      <c r="G189" s="52" t="s">
        <v>1780</v>
      </c>
      <c r="H189" s="52" t="s">
        <v>1807</v>
      </c>
      <c r="I189" s="52" t="s">
        <v>1808</v>
      </c>
      <c r="J189" s="66" t="s">
        <v>1809</v>
      </c>
      <c r="K189" s="90" t="s">
        <v>1810</v>
      </c>
      <c r="L189" s="58" t="s">
        <v>1811</v>
      </c>
      <c r="M189" s="77" t="s">
        <v>134</v>
      </c>
      <c r="N189" s="78" t="s">
        <v>1896</v>
      </c>
      <c r="O189" s="49" t="s">
        <v>136</v>
      </c>
      <c r="P189" s="49" t="s">
        <v>1813</v>
      </c>
      <c r="Q189" s="52" t="s">
        <v>340</v>
      </c>
      <c r="R189" s="52" t="s">
        <v>378</v>
      </c>
      <c r="S189" s="49" t="s">
        <v>1897</v>
      </c>
      <c r="T189" s="49" t="s">
        <v>136</v>
      </c>
      <c r="U189" s="49" t="s">
        <v>136</v>
      </c>
      <c r="V189" s="49" t="s">
        <v>1815</v>
      </c>
      <c r="W189" s="52" t="s">
        <v>1816</v>
      </c>
      <c r="X189" s="49" t="s">
        <v>136</v>
      </c>
      <c r="Y189" s="49" t="s">
        <v>136</v>
      </c>
      <c r="Z189" s="52" t="s">
        <v>1898</v>
      </c>
      <c r="AA189" s="52" t="s">
        <v>1818</v>
      </c>
      <c r="AB189" s="49" t="s">
        <v>136</v>
      </c>
      <c r="AC189" s="49" t="s">
        <v>136</v>
      </c>
      <c r="AD189" s="49" t="s">
        <v>147</v>
      </c>
      <c r="AE189" s="49" t="s">
        <v>148</v>
      </c>
      <c r="AF189" s="49" t="s">
        <v>1899</v>
      </c>
      <c r="AG189" s="49" t="s">
        <v>1900</v>
      </c>
      <c r="AH189" s="49" t="s">
        <v>136</v>
      </c>
      <c r="AI189" s="49" t="s">
        <v>136</v>
      </c>
      <c r="AJ189" s="49" t="s">
        <v>151</v>
      </c>
      <c r="AK189" s="49" t="s">
        <v>993</v>
      </c>
      <c r="AL189" s="49" t="s">
        <v>1821</v>
      </c>
      <c r="AM189" s="49" t="s">
        <v>1822</v>
      </c>
      <c r="AN189" s="49" t="s">
        <v>136</v>
      </c>
      <c r="AO189" s="49"/>
      <c r="AP189" s="49" t="s">
        <v>136</v>
      </c>
      <c r="AQ189" s="49" t="s">
        <v>1901</v>
      </c>
      <c r="AR189" s="49" t="s">
        <v>136</v>
      </c>
      <c r="AS189" s="49" t="s">
        <v>136</v>
      </c>
      <c r="AT189" s="49" t="s">
        <v>136</v>
      </c>
      <c r="AU189" s="49" t="s">
        <v>136</v>
      </c>
      <c r="AV189" s="49" t="s">
        <v>136</v>
      </c>
      <c r="AW189" s="49" t="s">
        <v>1824</v>
      </c>
      <c r="AX189" s="49" t="s">
        <v>1824</v>
      </c>
      <c r="AY189" s="49" t="s">
        <v>1825</v>
      </c>
      <c r="AZ189" s="49" t="s">
        <v>1826</v>
      </c>
      <c r="BA189" s="49" t="s">
        <v>147</v>
      </c>
      <c r="BB189" s="49" t="s">
        <v>391</v>
      </c>
      <c r="BC189" s="49" t="s">
        <v>136</v>
      </c>
      <c r="BD189" s="49" t="s">
        <v>136</v>
      </c>
      <c r="BE189" s="49" t="s">
        <v>136</v>
      </c>
      <c r="BF189" s="49" t="s">
        <v>1827</v>
      </c>
      <c r="BG189" s="49" t="s">
        <v>136</v>
      </c>
      <c r="BH189" s="49" t="s">
        <v>1828</v>
      </c>
      <c r="BI189" s="49" t="s">
        <v>161</v>
      </c>
      <c r="BJ189" s="49" t="s">
        <v>214</v>
      </c>
      <c r="BK189" s="49" t="s">
        <v>163</v>
      </c>
      <c r="BL189" s="49" t="s">
        <v>1902</v>
      </c>
      <c r="BM189" s="49" t="s">
        <v>1903</v>
      </c>
      <c r="BN189" s="49" t="s">
        <v>136</v>
      </c>
      <c r="BO189" s="49" t="s">
        <v>1653</v>
      </c>
      <c r="BP189" s="49" t="s">
        <v>1810</v>
      </c>
      <c r="BQ189" s="49" t="s">
        <v>168</v>
      </c>
      <c r="BR189" s="49" t="s">
        <v>136</v>
      </c>
      <c r="BS189" s="49" t="s">
        <v>136</v>
      </c>
      <c r="BT189" s="49" t="s">
        <v>136</v>
      </c>
      <c r="BU189" s="49" t="s">
        <v>1831</v>
      </c>
      <c r="BV189" s="49" t="s">
        <v>1832</v>
      </c>
      <c r="BW189" s="49" t="s">
        <v>1816</v>
      </c>
      <c r="BX189" s="49" t="s">
        <v>1832</v>
      </c>
      <c r="BY189" s="49" t="s">
        <v>172</v>
      </c>
      <c r="BZ189" s="49" t="s">
        <v>136</v>
      </c>
      <c r="CA189" s="49" t="s">
        <v>1832</v>
      </c>
      <c r="CB189" s="49" t="s">
        <v>1833</v>
      </c>
      <c r="CC189" s="49" t="s">
        <v>1834</v>
      </c>
      <c r="CD189" s="49" t="s">
        <v>136</v>
      </c>
      <c r="CE189" s="49" t="s">
        <v>136</v>
      </c>
      <c r="CF189" s="49" t="s">
        <v>1835</v>
      </c>
      <c r="CG189" s="60" t="s">
        <v>136</v>
      </c>
      <c r="CH189" s="26" t="str">
        <f t="shared" si="106"/>
        <v>count=45</v>
      </c>
      <c r="CI189" s="27" t="s">
        <v>1</v>
      </c>
    </row>
    <row r="190" spans="1:87">
      <c r="A190" s="48" t="s">
        <v>1804</v>
      </c>
      <c r="B190" s="52" t="s">
        <v>1904</v>
      </c>
      <c r="C190" s="50" t="s">
        <v>1806</v>
      </c>
      <c r="D190" s="64" t="s">
        <v>127</v>
      </c>
      <c r="E190" s="734" t="s">
        <v>1457</v>
      </c>
      <c r="F190" s="52" t="s">
        <v>1514</v>
      </c>
      <c r="G190" s="52" t="s">
        <v>1780</v>
      </c>
      <c r="H190" s="52" t="s">
        <v>1807</v>
      </c>
      <c r="I190" s="52" t="s">
        <v>1808</v>
      </c>
      <c r="J190" s="66" t="s">
        <v>1809</v>
      </c>
      <c r="K190" s="90" t="s">
        <v>1810</v>
      </c>
      <c r="L190" s="58" t="s">
        <v>1811</v>
      </c>
      <c r="M190" s="77" t="s">
        <v>134</v>
      </c>
      <c r="N190" s="78" t="s">
        <v>1905</v>
      </c>
      <c r="O190" s="49" t="s">
        <v>136</v>
      </c>
      <c r="P190" s="49" t="s">
        <v>1813</v>
      </c>
      <c r="Q190" s="52" t="s">
        <v>340</v>
      </c>
      <c r="R190" s="52" t="s">
        <v>1888</v>
      </c>
      <c r="S190" s="49" t="s">
        <v>1906</v>
      </c>
      <c r="T190" s="49" t="s">
        <v>136</v>
      </c>
      <c r="U190" s="49" t="s">
        <v>136</v>
      </c>
      <c r="V190" s="49" t="s">
        <v>1815</v>
      </c>
      <c r="W190" s="52" t="s">
        <v>1816</v>
      </c>
      <c r="X190" s="49" t="s">
        <v>136</v>
      </c>
      <c r="Y190" s="49" t="s">
        <v>136</v>
      </c>
      <c r="Z190" s="52" t="s">
        <v>1907</v>
      </c>
      <c r="AA190" s="52" t="s">
        <v>1818</v>
      </c>
      <c r="AB190" s="49" t="s">
        <v>136</v>
      </c>
      <c r="AC190" s="49" t="s">
        <v>136</v>
      </c>
      <c r="AD190" s="49" t="s">
        <v>147</v>
      </c>
      <c r="AE190" s="49" t="s">
        <v>148</v>
      </c>
      <c r="AF190" s="49" t="s">
        <v>1873</v>
      </c>
      <c r="AG190" s="49" t="s">
        <v>1014</v>
      </c>
      <c r="AH190" s="49" t="s">
        <v>136</v>
      </c>
      <c r="AI190" s="49" t="s">
        <v>136</v>
      </c>
      <c r="AJ190" s="49" t="s">
        <v>151</v>
      </c>
      <c r="AK190" s="49" t="s">
        <v>993</v>
      </c>
      <c r="AL190" s="49" t="s">
        <v>1821</v>
      </c>
      <c r="AM190" s="49" t="s">
        <v>1822</v>
      </c>
      <c r="AN190" s="49" t="s">
        <v>136</v>
      </c>
      <c r="AO190" s="49"/>
      <c r="AP190" s="49" t="s">
        <v>136</v>
      </c>
      <c r="AQ190" s="49" t="s">
        <v>1908</v>
      </c>
      <c r="AR190" s="49" t="s">
        <v>136</v>
      </c>
      <c r="AS190" s="49" t="s">
        <v>136</v>
      </c>
      <c r="AT190" s="49" t="s">
        <v>136</v>
      </c>
      <c r="AU190" s="49" t="s">
        <v>136</v>
      </c>
      <c r="AV190" s="49" t="s">
        <v>136</v>
      </c>
      <c r="AW190" s="49" t="s">
        <v>1824</v>
      </c>
      <c r="AX190" s="49" t="s">
        <v>1824</v>
      </c>
      <c r="AY190" s="49" t="s">
        <v>1825</v>
      </c>
      <c r="AZ190" s="49" t="s">
        <v>1826</v>
      </c>
      <c r="BA190" s="49" t="s">
        <v>147</v>
      </c>
      <c r="BB190" s="49" t="s">
        <v>1705</v>
      </c>
      <c r="BC190" s="49" t="s">
        <v>136</v>
      </c>
      <c r="BD190" s="49" t="s">
        <v>136</v>
      </c>
      <c r="BE190" s="49" t="s">
        <v>136</v>
      </c>
      <c r="BF190" s="49" t="s">
        <v>1827</v>
      </c>
      <c r="BG190" s="49" t="s">
        <v>136</v>
      </c>
      <c r="BH190" s="49" t="s">
        <v>1828</v>
      </c>
      <c r="BI190" s="49" t="s">
        <v>161</v>
      </c>
      <c r="BJ190" s="49" t="s">
        <v>214</v>
      </c>
      <c r="BK190" s="49" t="s">
        <v>163</v>
      </c>
      <c r="BL190" s="49" t="s">
        <v>1909</v>
      </c>
      <c r="BM190" s="49" t="s">
        <v>1910</v>
      </c>
      <c r="BN190" s="49" t="s">
        <v>136</v>
      </c>
      <c r="BO190" s="49" t="s">
        <v>1653</v>
      </c>
      <c r="BP190" s="49" t="s">
        <v>1810</v>
      </c>
      <c r="BQ190" s="49" t="s">
        <v>168</v>
      </c>
      <c r="BR190" s="49" t="s">
        <v>136</v>
      </c>
      <c r="BS190" s="49" t="s">
        <v>136</v>
      </c>
      <c r="BT190" s="49" t="s">
        <v>136</v>
      </c>
      <c r="BU190" s="49" t="s">
        <v>1831</v>
      </c>
      <c r="BV190" s="49" t="s">
        <v>1832</v>
      </c>
      <c r="BW190" s="49" t="s">
        <v>1816</v>
      </c>
      <c r="BX190" s="49" t="s">
        <v>1832</v>
      </c>
      <c r="BY190" s="49" t="s">
        <v>172</v>
      </c>
      <c r="BZ190" s="49" t="s">
        <v>136</v>
      </c>
      <c r="CA190" s="49" t="s">
        <v>1832</v>
      </c>
      <c r="CB190" s="49" t="s">
        <v>1833</v>
      </c>
      <c r="CC190" s="49" t="s">
        <v>1834</v>
      </c>
      <c r="CD190" s="49" t="s">
        <v>136</v>
      </c>
      <c r="CE190" s="49" t="s">
        <v>136</v>
      </c>
      <c r="CF190" s="49" t="s">
        <v>1835</v>
      </c>
      <c r="CG190" s="60" t="s">
        <v>136</v>
      </c>
      <c r="CH190" s="26" t="str">
        <f t="shared" si="106"/>
        <v>count=45</v>
      </c>
      <c r="CI190" s="27" t="s">
        <v>1</v>
      </c>
    </row>
    <row r="191" spans="1:87">
      <c r="A191" s="48" t="s">
        <v>1804</v>
      </c>
      <c r="B191" s="52" t="s">
        <v>1911</v>
      </c>
      <c r="C191" s="50" t="s">
        <v>1806</v>
      </c>
      <c r="D191" s="64" t="s">
        <v>127</v>
      </c>
      <c r="E191" s="734" t="s">
        <v>1457</v>
      </c>
      <c r="F191" s="52" t="s">
        <v>1514</v>
      </c>
      <c r="G191" s="52" t="s">
        <v>1780</v>
      </c>
      <c r="H191" s="52" t="s">
        <v>1807</v>
      </c>
      <c r="I191" s="52" t="s">
        <v>1808</v>
      </c>
      <c r="J191" s="66" t="s">
        <v>1809</v>
      </c>
      <c r="K191" s="90" t="s">
        <v>1810</v>
      </c>
      <c r="L191" s="58" t="s">
        <v>1811</v>
      </c>
      <c r="M191" s="77" t="s">
        <v>134</v>
      </c>
      <c r="N191" s="78" t="s">
        <v>1912</v>
      </c>
      <c r="O191" s="49" t="s">
        <v>136</v>
      </c>
      <c r="P191" s="49" t="s">
        <v>1813</v>
      </c>
      <c r="Q191" s="52" t="s">
        <v>340</v>
      </c>
      <c r="R191" s="52" t="s">
        <v>378</v>
      </c>
      <c r="S191" s="49" t="s">
        <v>1913</v>
      </c>
      <c r="T191" s="49" t="s">
        <v>136</v>
      </c>
      <c r="U191" s="49" t="s">
        <v>136</v>
      </c>
      <c r="V191" s="49" t="s">
        <v>1815</v>
      </c>
      <c r="W191" s="52" t="s">
        <v>1816</v>
      </c>
      <c r="X191" s="49" t="s">
        <v>136</v>
      </c>
      <c r="Y191" s="49" t="s">
        <v>136</v>
      </c>
      <c r="Z191" s="52" t="s">
        <v>1914</v>
      </c>
      <c r="AA191" s="52" t="s">
        <v>1818</v>
      </c>
      <c r="AB191" s="49" t="s">
        <v>136</v>
      </c>
      <c r="AC191" s="49" t="s">
        <v>136</v>
      </c>
      <c r="AD191" s="49" t="s">
        <v>147</v>
      </c>
      <c r="AE191" s="49" t="s">
        <v>148</v>
      </c>
      <c r="AF191" s="49" t="s">
        <v>1840</v>
      </c>
      <c r="AG191" s="49" t="s">
        <v>1820</v>
      </c>
      <c r="AH191" s="49" t="s">
        <v>136</v>
      </c>
      <c r="AI191" s="49" t="s">
        <v>136</v>
      </c>
      <c r="AJ191" s="49" t="s">
        <v>151</v>
      </c>
      <c r="AK191" s="49" t="s">
        <v>993</v>
      </c>
      <c r="AL191" s="49" t="s">
        <v>1821</v>
      </c>
      <c r="AM191" s="49" t="s">
        <v>1822</v>
      </c>
      <c r="AN191" s="49" t="s">
        <v>136</v>
      </c>
      <c r="AO191" s="49"/>
      <c r="AP191" s="49" t="s">
        <v>136</v>
      </c>
      <c r="AQ191" s="49" t="s">
        <v>1915</v>
      </c>
      <c r="AR191" s="49" t="s">
        <v>136</v>
      </c>
      <c r="AS191" s="49" t="s">
        <v>136</v>
      </c>
      <c r="AT191" s="49" t="s">
        <v>136</v>
      </c>
      <c r="AU191" s="49" t="s">
        <v>136</v>
      </c>
      <c r="AV191" s="49" t="s">
        <v>136</v>
      </c>
      <c r="AW191" s="49" t="s">
        <v>1824</v>
      </c>
      <c r="AX191" s="49" t="s">
        <v>1824</v>
      </c>
      <c r="AY191" s="49" t="s">
        <v>1825</v>
      </c>
      <c r="AZ191" s="49" t="s">
        <v>1826</v>
      </c>
      <c r="BA191" s="49" t="s">
        <v>147</v>
      </c>
      <c r="BB191" s="49" t="s">
        <v>391</v>
      </c>
      <c r="BC191" s="49" t="s">
        <v>136</v>
      </c>
      <c r="BD191" s="49" t="s">
        <v>136</v>
      </c>
      <c r="BE191" s="49" t="s">
        <v>136</v>
      </c>
      <c r="BF191" s="49" t="s">
        <v>1827</v>
      </c>
      <c r="BG191" s="49" t="s">
        <v>136</v>
      </c>
      <c r="BH191" s="49" t="s">
        <v>1828</v>
      </c>
      <c r="BI191" s="49" t="s">
        <v>161</v>
      </c>
      <c r="BJ191" s="49" t="s">
        <v>214</v>
      </c>
      <c r="BK191" s="49" t="s">
        <v>163</v>
      </c>
      <c r="BL191" s="49" t="s">
        <v>1916</v>
      </c>
      <c r="BM191" s="49" t="s">
        <v>1917</v>
      </c>
      <c r="BN191" s="49" t="s">
        <v>136</v>
      </c>
      <c r="BO191" s="49" t="s">
        <v>1653</v>
      </c>
      <c r="BP191" s="49" t="s">
        <v>1810</v>
      </c>
      <c r="BQ191" s="49" t="s">
        <v>168</v>
      </c>
      <c r="BR191" s="49" t="s">
        <v>136</v>
      </c>
      <c r="BS191" s="49" t="s">
        <v>136</v>
      </c>
      <c r="BT191" s="49" t="s">
        <v>136</v>
      </c>
      <c r="BU191" s="49" t="s">
        <v>1831</v>
      </c>
      <c r="BV191" s="49" t="s">
        <v>1832</v>
      </c>
      <c r="BW191" s="49" t="s">
        <v>1816</v>
      </c>
      <c r="BX191" s="49" t="s">
        <v>1832</v>
      </c>
      <c r="BY191" s="49" t="s">
        <v>172</v>
      </c>
      <c r="BZ191" s="49" t="s">
        <v>136</v>
      </c>
      <c r="CA191" s="49" t="s">
        <v>1832</v>
      </c>
      <c r="CB191" s="49" t="s">
        <v>1833</v>
      </c>
      <c r="CC191" s="49" t="s">
        <v>1834</v>
      </c>
      <c r="CD191" s="49" t="s">
        <v>136</v>
      </c>
      <c r="CE191" s="49" t="s">
        <v>136</v>
      </c>
      <c r="CF191" s="49" t="s">
        <v>1835</v>
      </c>
      <c r="CG191" s="60" t="s">
        <v>136</v>
      </c>
      <c r="CH191" s="26" t="str">
        <f t="shared" si="106"/>
        <v>count=45</v>
      </c>
      <c r="CI191" s="27" t="s">
        <v>1</v>
      </c>
    </row>
    <row r="192" spans="1:87">
      <c r="A192" s="48" t="s">
        <v>1804</v>
      </c>
      <c r="B192" s="52" t="s">
        <v>1918</v>
      </c>
      <c r="C192" s="50" t="s">
        <v>1806</v>
      </c>
      <c r="D192" s="64" t="s">
        <v>127</v>
      </c>
      <c r="E192" s="734" t="s">
        <v>1457</v>
      </c>
      <c r="F192" s="52" t="s">
        <v>1514</v>
      </c>
      <c r="G192" s="52" t="s">
        <v>1780</v>
      </c>
      <c r="H192" s="52" t="s">
        <v>1807</v>
      </c>
      <c r="I192" s="52" t="s">
        <v>1808</v>
      </c>
      <c r="J192" s="66" t="s">
        <v>1809</v>
      </c>
      <c r="K192" s="90" t="s">
        <v>1810</v>
      </c>
      <c r="L192" s="58" t="s">
        <v>1811</v>
      </c>
      <c r="M192" s="77" t="s">
        <v>134</v>
      </c>
      <c r="N192" s="78" t="s">
        <v>1919</v>
      </c>
      <c r="O192" s="49" t="s">
        <v>136</v>
      </c>
      <c r="P192" s="49" t="s">
        <v>1813</v>
      </c>
      <c r="Q192" s="52" t="s">
        <v>340</v>
      </c>
      <c r="R192" s="52" t="s">
        <v>1920</v>
      </c>
      <c r="S192" s="49" t="s">
        <v>1921</v>
      </c>
      <c r="T192" s="49" t="s">
        <v>136</v>
      </c>
      <c r="U192" s="49" t="s">
        <v>136</v>
      </c>
      <c r="V192" s="49" t="s">
        <v>1815</v>
      </c>
      <c r="W192" s="52" t="s">
        <v>1816</v>
      </c>
      <c r="X192" s="49" t="s">
        <v>136</v>
      </c>
      <c r="Y192" s="49" t="s">
        <v>136</v>
      </c>
      <c r="Z192" s="52" t="s">
        <v>1922</v>
      </c>
      <c r="AA192" s="52" t="s">
        <v>1818</v>
      </c>
      <c r="AB192" s="49" t="s">
        <v>136</v>
      </c>
      <c r="AC192" s="49" t="s">
        <v>136</v>
      </c>
      <c r="AD192" s="49" t="s">
        <v>147</v>
      </c>
      <c r="AE192" s="49" t="s">
        <v>148</v>
      </c>
      <c r="AF192" s="49" t="s">
        <v>1415</v>
      </c>
      <c r="AG192" s="49" t="s">
        <v>1923</v>
      </c>
      <c r="AH192" s="49" t="s">
        <v>136</v>
      </c>
      <c r="AI192" s="49" t="s">
        <v>136</v>
      </c>
      <c r="AJ192" s="49" t="s">
        <v>151</v>
      </c>
      <c r="AK192" s="49" t="s">
        <v>993</v>
      </c>
      <c r="AL192" s="49" t="s">
        <v>1821</v>
      </c>
      <c r="AM192" s="49" t="s">
        <v>1822</v>
      </c>
      <c r="AN192" s="49" t="s">
        <v>136</v>
      </c>
      <c r="AO192" s="49"/>
      <c r="AP192" s="49" t="s">
        <v>136</v>
      </c>
      <c r="AQ192" s="49" t="s">
        <v>1924</v>
      </c>
      <c r="AR192" s="49" t="s">
        <v>136</v>
      </c>
      <c r="AS192" s="49" t="s">
        <v>136</v>
      </c>
      <c r="AT192" s="49" t="s">
        <v>136</v>
      </c>
      <c r="AU192" s="49" t="s">
        <v>136</v>
      </c>
      <c r="AV192" s="49" t="s">
        <v>136</v>
      </c>
      <c r="AW192" s="49" t="s">
        <v>1824</v>
      </c>
      <c r="AX192" s="49" t="s">
        <v>1824</v>
      </c>
      <c r="AY192" s="49" t="s">
        <v>1825</v>
      </c>
      <c r="AZ192" s="49" t="s">
        <v>1826</v>
      </c>
      <c r="BA192" s="49" t="s">
        <v>147</v>
      </c>
      <c r="BB192" s="49" t="s">
        <v>391</v>
      </c>
      <c r="BC192" s="49" t="s">
        <v>136</v>
      </c>
      <c r="BD192" s="49" t="s">
        <v>136</v>
      </c>
      <c r="BE192" s="49" t="s">
        <v>136</v>
      </c>
      <c r="BF192" s="49" t="s">
        <v>1827</v>
      </c>
      <c r="BG192" s="49" t="s">
        <v>136</v>
      </c>
      <c r="BH192" s="49" t="s">
        <v>1925</v>
      </c>
      <c r="BI192" s="49" t="s">
        <v>161</v>
      </c>
      <c r="BJ192" s="49" t="s">
        <v>214</v>
      </c>
      <c r="BK192" s="49" t="s">
        <v>163</v>
      </c>
      <c r="BL192" s="49" t="s">
        <v>1926</v>
      </c>
      <c r="BM192" s="49" t="s">
        <v>1927</v>
      </c>
      <c r="BN192" s="49" t="s">
        <v>136</v>
      </c>
      <c r="BO192" s="49" t="s">
        <v>1653</v>
      </c>
      <c r="BP192" s="49" t="s">
        <v>1810</v>
      </c>
      <c r="BQ192" s="49" t="s">
        <v>168</v>
      </c>
      <c r="BR192" s="49" t="s">
        <v>136</v>
      </c>
      <c r="BS192" s="49" t="s">
        <v>136</v>
      </c>
      <c r="BT192" s="49" t="s">
        <v>136</v>
      </c>
      <c r="BU192" s="49" t="s">
        <v>1831</v>
      </c>
      <c r="BV192" s="49" t="s">
        <v>1832</v>
      </c>
      <c r="BW192" s="49" t="s">
        <v>1816</v>
      </c>
      <c r="BX192" s="49" t="s">
        <v>1832</v>
      </c>
      <c r="BY192" s="49" t="s">
        <v>172</v>
      </c>
      <c r="BZ192" s="49" t="s">
        <v>136</v>
      </c>
      <c r="CA192" s="49" t="s">
        <v>1832</v>
      </c>
      <c r="CB192" s="49" t="s">
        <v>1833</v>
      </c>
      <c r="CC192" s="49" t="s">
        <v>1834</v>
      </c>
      <c r="CD192" s="49" t="s">
        <v>136</v>
      </c>
      <c r="CE192" s="49" t="s">
        <v>136</v>
      </c>
      <c r="CF192" s="49" t="s">
        <v>1835</v>
      </c>
      <c r="CG192" s="60" t="s">
        <v>136</v>
      </c>
      <c r="CH192" s="26" t="str">
        <f t="shared" si="106"/>
        <v>count=45</v>
      </c>
      <c r="CI192" s="27" t="s">
        <v>1</v>
      </c>
    </row>
    <row r="193" spans="1:87">
      <c r="A193" s="48" t="s">
        <v>1804</v>
      </c>
      <c r="B193" s="52" t="s">
        <v>1928</v>
      </c>
      <c r="C193" s="50" t="s">
        <v>1806</v>
      </c>
      <c r="D193" s="64" t="s">
        <v>127</v>
      </c>
      <c r="E193" s="734" t="s">
        <v>1457</v>
      </c>
      <c r="F193" s="52" t="s">
        <v>1514</v>
      </c>
      <c r="G193" s="52" t="s">
        <v>1780</v>
      </c>
      <c r="H193" s="52" t="s">
        <v>1807</v>
      </c>
      <c r="I193" s="52" t="s">
        <v>1808</v>
      </c>
      <c r="J193" s="66" t="s">
        <v>1809</v>
      </c>
      <c r="K193" s="90" t="s">
        <v>1810</v>
      </c>
      <c r="L193" s="58" t="s">
        <v>1811</v>
      </c>
      <c r="M193" s="77" t="s">
        <v>134</v>
      </c>
      <c r="N193" s="78" t="s">
        <v>1929</v>
      </c>
      <c r="O193" s="49" t="s">
        <v>136</v>
      </c>
      <c r="P193" s="49" t="s">
        <v>1813</v>
      </c>
      <c r="Q193" s="52" t="s">
        <v>340</v>
      </c>
      <c r="R193" s="52" t="s">
        <v>1930</v>
      </c>
      <c r="S193" s="49" t="s">
        <v>1931</v>
      </c>
      <c r="T193" s="49" t="s">
        <v>136</v>
      </c>
      <c r="U193" s="49" t="s">
        <v>136</v>
      </c>
      <c r="V193" s="49" t="s">
        <v>1815</v>
      </c>
      <c r="W193" s="52" t="s">
        <v>1816</v>
      </c>
      <c r="X193" s="49" t="s">
        <v>136</v>
      </c>
      <c r="Y193" s="49" t="s">
        <v>136</v>
      </c>
      <c r="Z193" s="52" t="s">
        <v>1932</v>
      </c>
      <c r="AA193" s="52" t="s">
        <v>1818</v>
      </c>
      <c r="AB193" s="49" t="s">
        <v>136</v>
      </c>
      <c r="AC193" s="49" t="s">
        <v>136</v>
      </c>
      <c r="AD193" s="49" t="s">
        <v>147</v>
      </c>
      <c r="AE193" s="49" t="s">
        <v>148</v>
      </c>
      <c r="AF193" s="49" t="s">
        <v>1434</v>
      </c>
      <c r="AG193" s="49" t="s">
        <v>1865</v>
      </c>
      <c r="AH193" s="49" t="s">
        <v>136</v>
      </c>
      <c r="AI193" s="49" t="s">
        <v>136</v>
      </c>
      <c r="AJ193" s="49" t="s">
        <v>151</v>
      </c>
      <c r="AK193" s="49" t="s">
        <v>993</v>
      </c>
      <c r="AL193" s="49" t="s">
        <v>1821</v>
      </c>
      <c r="AM193" s="49" t="s">
        <v>1822</v>
      </c>
      <c r="AN193" s="49" t="s">
        <v>136</v>
      </c>
      <c r="AO193" s="49"/>
      <c r="AP193" s="49" t="s">
        <v>136</v>
      </c>
      <c r="AQ193" s="49" t="s">
        <v>1933</v>
      </c>
      <c r="AR193" s="49" t="s">
        <v>136</v>
      </c>
      <c r="AS193" s="49" t="s">
        <v>136</v>
      </c>
      <c r="AT193" s="49" t="s">
        <v>136</v>
      </c>
      <c r="AU193" s="49" t="s">
        <v>136</v>
      </c>
      <c r="AV193" s="49" t="s">
        <v>136</v>
      </c>
      <c r="AW193" s="49" t="s">
        <v>1824</v>
      </c>
      <c r="AX193" s="49" t="s">
        <v>1824</v>
      </c>
      <c r="AY193" s="49" t="s">
        <v>1825</v>
      </c>
      <c r="AZ193" s="49" t="s">
        <v>1826</v>
      </c>
      <c r="BA193" s="49" t="s">
        <v>147</v>
      </c>
      <c r="BB193" s="49" t="s">
        <v>391</v>
      </c>
      <c r="BC193" s="49" t="s">
        <v>136</v>
      </c>
      <c r="BD193" s="49" t="s">
        <v>136</v>
      </c>
      <c r="BE193" s="49" t="s">
        <v>136</v>
      </c>
      <c r="BF193" s="49" t="s">
        <v>1827</v>
      </c>
      <c r="BG193" s="49" t="s">
        <v>136</v>
      </c>
      <c r="BH193" s="49" t="s">
        <v>1934</v>
      </c>
      <c r="BI193" s="49" t="s">
        <v>161</v>
      </c>
      <c r="BJ193" s="49" t="s">
        <v>214</v>
      </c>
      <c r="BK193" s="49" t="s">
        <v>163</v>
      </c>
      <c r="BL193" s="49" t="s">
        <v>1935</v>
      </c>
      <c r="BM193" s="49" t="s">
        <v>1936</v>
      </c>
      <c r="BN193" s="49" t="s">
        <v>136</v>
      </c>
      <c r="BO193" s="49" t="s">
        <v>1653</v>
      </c>
      <c r="BP193" s="49" t="s">
        <v>1810</v>
      </c>
      <c r="BQ193" s="49" t="s">
        <v>168</v>
      </c>
      <c r="BR193" s="49" t="s">
        <v>136</v>
      </c>
      <c r="BS193" s="49" t="s">
        <v>136</v>
      </c>
      <c r="BT193" s="49" t="s">
        <v>136</v>
      </c>
      <c r="BU193" s="49" t="s">
        <v>1831</v>
      </c>
      <c r="BV193" s="49" t="s">
        <v>1832</v>
      </c>
      <c r="BW193" s="49" t="s">
        <v>1816</v>
      </c>
      <c r="BX193" s="49" t="s">
        <v>1832</v>
      </c>
      <c r="BY193" s="49" t="s">
        <v>172</v>
      </c>
      <c r="BZ193" s="49" t="s">
        <v>136</v>
      </c>
      <c r="CA193" s="49" t="s">
        <v>1832</v>
      </c>
      <c r="CB193" s="49" t="s">
        <v>1833</v>
      </c>
      <c r="CC193" s="49" t="s">
        <v>1834</v>
      </c>
      <c r="CD193" s="49" t="s">
        <v>136</v>
      </c>
      <c r="CE193" s="49" t="s">
        <v>136</v>
      </c>
      <c r="CF193" s="49" t="s">
        <v>1835</v>
      </c>
      <c r="CG193" s="60" t="s">
        <v>136</v>
      </c>
      <c r="CH193" s="26" t="str">
        <f t="shared" si="106"/>
        <v>count=45</v>
      </c>
      <c r="CI193" s="27" t="s">
        <v>1</v>
      </c>
    </row>
    <row r="194" spans="1:87">
      <c r="A194" s="48" t="s">
        <v>1804</v>
      </c>
      <c r="B194" s="52" t="s">
        <v>1937</v>
      </c>
      <c r="C194" s="50" t="s">
        <v>1806</v>
      </c>
      <c r="D194" s="64" t="s">
        <v>127</v>
      </c>
      <c r="E194" s="734" t="s">
        <v>1457</v>
      </c>
      <c r="F194" s="52" t="s">
        <v>1514</v>
      </c>
      <c r="G194" s="52" t="s">
        <v>1780</v>
      </c>
      <c r="H194" s="52" t="s">
        <v>1807</v>
      </c>
      <c r="I194" s="52" t="s">
        <v>1808</v>
      </c>
      <c r="J194" s="66" t="s">
        <v>1809</v>
      </c>
      <c r="K194" s="90" t="s">
        <v>1810</v>
      </c>
      <c r="L194" s="58" t="s">
        <v>1811</v>
      </c>
      <c r="M194" s="77" t="s">
        <v>134</v>
      </c>
      <c r="N194" s="78" t="s">
        <v>1938</v>
      </c>
      <c r="O194" s="49" t="s">
        <v>136</v>
      </c>
      <c r="P194" s="49" t="s">
        <v>1813</v>
      </c>
      <c r="Q194" s="52" t="s">
        <v>340</v>
      </c>
      <c r="R194" s="52" t="s">
        <v>1939</v>
      </c>
      <c r="S194" s="49" t="s">
        <v>1940</v>
      </c>
      <c r="T194" s="49" t="s">
        <v>136</v>
      </c>
      <c r="U194" s="49" t="s">
        <v>136</v>
      </c>
      <c r="V194" s="49" t="s">
        <v>1815</v>
      </c>
      <c r="W194" s="52" t="s">
        <v>1816</v>
      </c>
      <c r="X194" s="49" t="s">
        <v>136</v>
      </c>
      <c r="Y194" s="49" t="s">
        <v>136</v>
      </c>
      <c r="Z194" s="52" t="s">
        <v>1941</v>
      </c>
      <c r="AA194" s="52" t="s">
        <v>1818</v>
      </c>
      <c r="AB194" s="49" t="s">
        <v>136</v>
      </c>
      <c r="AC194" s="49" t="s">
        <v>136</v>
      </c>
      <c r="AD194" s="49" t="s">
        <v>147</v>
      </c>
      <c r="AE194" s="49" t="s">
        <v>1598</v>
      </c>
      <c r="AF194" s="49" t="s">
        <v>1891</v>
      </c>
      <c r="AG194" s="49" t="s">
        <v>1848</v>
      </c>
      <c r="AH194" s="49" t="s">
        <v>136</v>
      </c>
      <c r="AI194" s="49" t="s">
        <v>136</v>
      </c>
      <c r="AJ194" s="49" t="s">
        <v>151</v>
      </c>
      <c r="AK194" s="49" t="s">
        <v>993</v>
      </c>
      <c r="AL194" s="49" t="s">
        <v>1821</v>
      </c>
      <c r="AM194" s="49" t="s">
        <v>1822</v>
      </c>
      <c r="AN194" s="49" t="s">
        <v>136</v>
      </c>
      <c r="AO194" s="49"/>
      <c r="AP194" s="49" t="s">
        <v>136</v>
      </c>
      <c r="AQ194" s="49" t="s">
        <v>1942</v>
      </c>
      <c r="AR194" s="49" t="s">
        <v>136</v>
      </c>
      <c r="AS194" s="49" t="s">
        <v>136</v>
      </c>
      <c r="AT194" s="49" t="s">
        <v>136</v>
      </c>
      <c r="AU194" s="49" t="s">
        <v>136</v>
      </c>
      <c r="AV194" s="49" t="s">
        <v>136</v>
      </c>
      <c r="AW194" s="49" t="s">
        <v>1824</v>
      </c>
      <c r="AX194" s="49" t="s">
        <v>1824</v>
      </c>
      <c r="AY194" s="49" t="s">
        <v>1825</v>
      </c>
      <c r="AZ194" s="49" t="s">
        <v>1826</v>
      </c>
      <c r="BA194" s="49" t="s">
        <v>147</v>
      </c>
      <c r="BB194" s="49" t="s">
        <v>1943</v>
      </c>
      <c r="BC194" s="49" t="s">
        <v>136</v>
      </c>
      <c r="BD194" s="49" t="s">
        <v>136</v>
      </c>
      <c r="BE194" s="49" t="s">
        <v>136</v>
      </c>
      <c r="BF194" s="49" t="s">
        <v>1827</v>
      </c>
      <c r="BG194" s="49" t="s">
        <v>136</v>
      </c>
      <c r="BH194" s="49" t="s">
        <v>1944</v>
      </c>
      <c r="BI194" s="49" t="s">
        <v>161</v>
      </c>
      <c r="BJ194" s="49" t="s">
        <v>214</v>
      </c>
      <c r="BK194" s="49" t="s">
        <v>163</v>
      </c>
      <c r="BL194" s="49" t="s">
        <v>1945</v>
      </c>
      <c r="BM194" s="49" t="s">
        <v>1946</v>
      </c>
      <c r="BN194" s="49" t="s">
        <v>136</v>
      </c>
      <c r="BO194" s="49" t="s">
        <v>1653</v>
      </c>
      <c r="BP194" s="49" t="s">
        <v>1810</v>
      </c>
      <c r="BQ194" s="49" t="s">
        <v>1578</v>
      </c>
      <c r="BR194" s="49" t="s">
        <v>136</v>
      </c>
      <c r="BS194" s="49" t="s">
        <v>136</v>
      </c>
      <c r="BT194" s="49" t="s">
        <v>136</v>
      </c>
      <c r="BU194" s="49" t="s">
        <v>1831</v>
      </c>
      <c r="BV194" s="49" t="s">
        <v>1832</v>
      </c>
      <c r="BW194" s="49" t="s">
        <v>1816</v>
      </c>
      <c r="BX194" s="49" t="s">
        <v>1832</v>
      </c>
      <c r="BY194" s="49" t="s">
        <v>172</v>
      </c>
      <c r="BZ194" s="49" t="s">
        <v>136</v>
      </c>
      <c r="CA194" s="49" t="s">
        <v>1832</v>
      </c>
      <c r="CB194" s="49" t="s">
        <v>1833</v>
      </c>
      <c r="CC194" s="49" t="s">
        <v>1834</v>
      </c>
      <c r="CD194" s="49" t="s">
        <v>136</v>
      </c>
      <c r="CE194" s="49" t="s">
        <v>136</v>
      </c>
      <c r="CF194" s="49" t="s">
        <v>1835</v>
      </c>
      <c r="CG194" s="60" t="s">
        <v>136</v>
      </c>
      <c r="CH194" s="26" t="str">
        <f t="shared" si="106"/>
        <v>count=45</v>
      </c>
      <c r="CI194" s="27" t="s">
        <v>1</v>
      </c>
    </row>
    <row r="195" spans="1:87">
      <c r="A195" s="48" t="s">
        <v>1804</v>
      </c>
      <c r="B195" s="52" t="s">
        <v>1947</v>
      </c>
      <c r="C195" s="50" t="s">
        <v>1806</v>
      </c>
      <c r="D195" s="64" t="s">
        <v>127</v>
      </c>
      <c r="E195" s="734" t="s">
        <v>1457</v>
      </c>
      <c r="F195" s="52" t="s">
        <v>1514</v>
      </c>
      <c r="G195" s="52" t="s">
        <v>1780</v>
      </c>
      <c r="H195" s="52" t="s">
        <v>1807</v>
      </c>
      <c r="I195" s="52" t="s">
        <v>1808</v>
      </c>
      <c r="J195" s="66" t="s">
        <v>1809</v>
      </c>
      <c r="K195" s="90" t="s">
        <v>1810</v>
      </c>
      <c r="L195" s="58" t="s">
        <v>1811</v>
      </c>
      <c r="M195" s="77" t="s">
        <v>134</v>
      </c>
      <c r="N195" s="78" t="s">
        <v>1948</v>
      </c>
      <c r="O195" s="49" t="s">
        <v>136</v>
      </c>
      <c r="P195" s="49" t="s">
        <v>1813</v>
      </c>
      <c r="Q195" s="52" t="s">
        <v>340</v>
      </c>
      <c r="R195" s="52" t="s">
        <v>1949</v>
      </c>
      <c r="S195" s="49" t="s">
        <v>1950</v>
      </c>
      <c r="T195" s="49" t="s">
        <v>136</v>
      </c>
      <c r="U195" s="49" t="s">
        <v>136</v>
      </c>
      <c r="V195" s="49" t="s">
        <v>1815</v>
      </c>
      <c r="W195" s="52" t="s">
        <v>1816</v>
      </c>
      <c r="X195" s="49" t="s">
        <v>136</v>
      </c>
      <c r="Y195" s="49" t="s">
        <v>136</v>
      </c>
      <c r="Z195" s="52" t="s">
        <v>1951</v>
      </c>
      <c r="AA195" s="52" t="s">
        <v>1818</v>
      </c>
      <c r="AB195" s="49" t="s">
        <v>136</v>
      </c>
      <c r="AC195" s="49" t="s">
        <v>136</v>
      </c>
      <c r="AD195" s="49" t="s">
        <v>147</v>
      </c>
      <c r="AE195" s="49" t="s">
        <v>1572</v>
      </c>
      <c r="AF195" s="49" t="s">
        <v>1873</v>
      </c>
      <c r="AG195" s="49" t="s">
        <v>1865</v>
      </c>
      <c r="AH195" s="49" t="s">
        <v>136</v>
      </c>
      <c r="AI195" s="49" t="s">
        <v>136</v>
      </c>
      <c r="AJ195" s="49" t="s">
        <v>151</v>
      </c>
      <c r="AK195" s="49" t="s">
        <v>993</v>
      </c>
      <c r="AL195" s="49" t="s">
        <v>1821</v>
      </c>
      <c r="AM195" s="49" t="s">
        <v>1822</v>
      </c>
      <c r="AN195" s="49" t="s">
        <v>136</v>
      </c>
      <c r="AO195" s="49"/>
      <c r="AP195" s="49" t="s">
        <v>136</v>
      </c>
      <c r="AQ195" s="49" t="s">
        <v>1952</v>
      </c>
      <c r="AR195" s="49" t="s">
        <v>136</v>
      </c>
      <c r="AS195" s="49" t="s">
        <v>136</v>
      </c>
      <c r="AT195" s="49" t="s">
        <v>136</v>
      </c>
      <c r="AU195" s="49" t="s">
        <v>136</v>
      </c>
      <c r="AV195" s="49" t="s">
        <v>136</v>
      </c>
      <c r="AW195" s="49" t="s">
        <v>1824</v>
      </c>
      <c r="AX195" s="49" t="s">
        <v>1824</v>
      </c>
      <c r="AY195" s="49" t="s">
        <v>1825</v>
      </c>
      <c r="AZ195" s="49" t="s">
        <v>1826</v>
      </c>
      <c r="BA195" s="49" t="s">
        <v>147</v>
      </c>
      <c r="BB195" s="49" t="s">
        <v>1943</v>
      </c>
      <c r="BC195" s="49" t="s">
        <v>136</v>
      </c>
      <c r="BD195" s="49" t="s">
        <v>136</v>
      </c>
      <c r="BE195" s="49" t="s">
        <v>136</v>
      </c>
      <c r="BF195" s="49" t="s">
        <v>1827</v>
      </c>
      <c r="BG195" s="49" t="s">
        <v>136</v>
      </c>
      <c r="BH195" s="49" t="s">
        <v>1953</v>
      </c>
      <c r="BI195" s="49" t="s">
        <v>357</v>
      </c>
      <c r="BJ195" s="49" t="s">
        <v>214</v>
      </c>
      <c r="BK195" s="49" t="s">
        <v>163</v>
      </c>
      <c r="BL195" s="49" t="s">
        <v>1954</v>
      </c>
      <c r="BM195" s="49" t="s">
        <v>1955</v>
      </c>
      <c r="BN195" s="49" t="s">
        <v>136</v>
      </c>
      <c r="BO195" s="49" t="s">
        <v>1653</v>
      </c>
      <c r="BP195" s="49" t="s">
        <v>1810</v>
      </c>
      <c r="BQ195" s="49" t="s">
        <v>1578</v>
      </c>
      <c r="BR195" s="49" t="s">
        <v>136</v>
      </c>
      <c r="BS195" s="49" t="s">
        <v>136</v>
      </c>
      <c r="BT195" s="49" t="s">
        <v>136</v>
      </c>
      <c r="BU195" s="49" t="s">
        <v>1831</v>
      </c>
      <c r="BV195" s="49" t="s">
        <v>1832</v>
      </c>
      <c r="BW195" s="49" t="s">
        <v>1816</v>
      </c>
      <c r="BX195" s="49" t="s">
        <v>1832</v>
      </c>
      <c r="BY195" s="49" t="s">
        <v>172</v>
      </c>
      <c r="BZ195" s="49" t="s">
        <v>136</v>
      </c>
      <c r="CA195" s="49" t="s">
        <v>1832</v>
      </c>
      <c r="CB195" s="49" t="s">
        <v>1833</v>
      </c>
      <c r="CC195" s="49" t="s">
        <v>1834</v>
      </c>
      <c r="CD195" s="49" t="s">
        <v>136</v>
      </c>
      <c r="CE195" s="49" t="s">
        <v>136</v>
      </c>
      <c r="CF195" s="49" t="s">
        <v>1835</v>
      </c>
      <c r="CG195" s="60" t="s">
        <v>136</v>
      </c>
      <c r="CH195" s="26" t="str">
        <f t="shared" si="106"/>
        <v>count=45</v>
      </c>
      <c r="CI195" s="27" t="s">
        <v>1</v>
      </c>
    </row>
    <row r="196" spans="1:87">
      <c r="A196" s="48" t="s">
        <v>1804</v>
      </c>
      <c r="B196" s="52" t="s">
        <v>1956</v>
      </c>
      <c r="C196" s="50" t="s">
        <v>1806</v>
      </c>
      <c r="D196" s="64" t="s">
        <v>127</v>
      </c>
      <c r="E196" s="734" t="s">
        <v>1457</v>
      </c>
      <c r="F196" s="52" t="s">
        <v>1514</v>
      </c>
      <c r="G196" s="52" t="s">
        <v>1780</v>
      </c>
      <c r="H196" s="52" t="s">
        <v>1807</v>
      </c>
      <c r="I196" s="52" t="s">
        <v>1808</v>
      </c>
      <c r="J196" s="66" t="s">
        <v>1809</v>
      </c>
      <c r="K196" s="90" t="s">
        <v>1810</v>
      </c>
      <c r="L196" s="58" t="s">
        <v>1811</v>
      </c>
      <c r="M196" s="77" t="s">
        <v>134</v>
      </c>
      <c r="N196" s="78" t="s">
        <v>1957</v>
      </c>
      <c r="O196" s="49" t="s">
        <v>136</v>
      </c>
      <c r="P196" s="49" t="s">
        <v>1813</v>
      </c>
      <c r="Q196" s="52" t="s">
        <v>340</v>
      </c>
      <c r="R196" s="52" t="s">
        <v>1958</v>
      </c>
      <c r="S196" s="49" t="s">
        <v>1959</v>
      </c>
      <c r="T196" s="49" t="s">
        <v>136</v>
      </c>
      <c r="U196" s="49" t="s">
        <v>136</v>
      </c>
      <c r="V196" s="49" t="s">
        <v>1815</v>
      </c>
      <c r="W196" s="52" t="s">
        <v>1816</v>
      </c>
      <c r="X196" s="49" t="s">
        <v>136</v>
      </c>
      <c r="Y196" s="49" t="s">
        <v>136</v>
      </c>
      <c r="Z196" s="52" t="s">
        <v>1960</v>
      </c>
      <c r="AA196" s="52" t="s">
        <v>1818</v>
      </c>
      <c r="AB196" s="49" t="s">
        <v>136</v>
      </c>
      <c r="AC196" s="49" t="s">
        <v>136</v>
      </c>
      <c r="AD196" s="49" t="s">
        <v>147</v>
      </c>
      <c r="AE196" s="49" t="s">
        <v>1572</v>
      </c>
      <c r="AF196" s="49" t="s">
        <v>1013</v>
      </c>
      <c r="AG196" s="49" t="s">
        <v>1961</v>
      </c>
      <c r="AH196" s="49" t="s">
        <v>136</v>
      </c>
      <c r="AI196" s="49" t="s">
        <v>136</v>
      </c>
      <c r="AJ196" s="49" t="s">
        <v>151</v>
      </c>
      <c r="AK196" s="49" t="s">
        <v>993</v>
      </c>
      <c r="AL196" s="49" t="s">
        <v>1821</v>
      </c>
      <c r="AM196" s="49" t="s">
        <v>1822</v>
      </c>
      <c r="AN196" s="49" t="s">
        <v>136</v>
      </c>
      <c r="AO196" s="49"/>
      <c r="AP196" s="49" t="s">
        <v>136</v>
      </c>
      <c r="AQ196" s="49" t="s">
        <v>1962</v>
      </c>
      <c r="AR196" s="49" t="s">
        <v>136</v>
      </c>
      <c r="AS196" s="49" t="s">
        <v>136</v>
      </c>
      <c r="AT196" s="49" t="s">
        <v>136</v>
      </c>
      <c r="AU196" s="49" t="s">
        <v>136</v>
      </c>
      <c r="AV196" s="49" t="s">
        <v>136</v>
      </c>
      <c r="AW196" s="49" t="s">
        <v>1824</v>
      </c>
      <c r="AX196" s="49" t="s">
        <v>1824</v>
      </c>
      <c r="AY196" s="49" t="s">
        <v>1825</v>
      </c>
      <c r="AZ196" s="49" t="s">
        <v>1826</v>
      </c>
      <c r="BA196" s="49" t="s">
        <v>147</v>
      </c>
      <c r="BB196" s="49" t="s">
        <v>1943</v>
      </c>
      <c r="BC196" s="49" t="s">
        <v>136</v>
      </c>
      <c r="BD196" s="49" t="s">
        <v>136</v>
      </c>
      <c r="BE196" s="49" t="s">
        <v>136</v>
      </c>
      <c r="BF196" s="49" t="s">
        <v>1827</v>
      </c>
      <c r="BG196" s="49" t="s">
        <v>136</v>
      </c>
      <c r="BH196" s="49" t="s">
        <v>1963</v>
      </c>
      <c r="BI196" s="49" t="s">
        <v>161</v>
      </c>
      <c r="BJ196" s="49" t="s">
        <v>214</v>
      </c>
      <c r="BK196" s="49" t="s">
        <v>163</v>
      </c>
      <c r="BL196" s="49" t="s">
        <v>1954</v>
      </c>
      <c r="BM196" s="49" t="s">
        <v>1964</v>
      </c>
      <c r="BN196" s="49" t="s">
        <v>136</v>
      </c>
      <c r="BO196" s="49" t="s">
        <v>1653</v>
      </c>
      <c r="BP196" s="49" t="s">
        <v>1810</v>
      </c>
      <c r="BQ196" s="49" t="s">
        <v>1578</v>
      </c>
      <c r="BR196" s="49" t="s">
        <v>136</v>
      </c>
      <c r="BS196" s="49" t="s">
        <v>136</v>
      </c>
      <c r="BT196" s="49" t="s">
        <v>136</v>
      </c>
      <c r="BU196" s="49" t="s">
        <v>1831</v>
      </c>
      <c r="BV196" s="49" t="s">
        <v>1832</v>
      </c>
      <c r="BW196" s="49" t="s">
        <v>1816</v>
      </c>
      <c r="BX196" s="49" t="s">
        <v>1832</v>
      </c>
      <c r="BY196" s="49" t="s">
        <v>172</v>
      </c>
      <c r="BZ196" s="49" t="s">
        <v>136</v>
      </c>
      <c r="CA196" s="49" t="s">
        <v>1832</v>
      </c>
      <c r="CB196" s="49" t="s">
        <v>1833</v>
      </c>
      <c r="CC196" s="49" t="s">
        <v>1834</v>
      </c>
      <c r="CD196" s="49" t="s">
        <v>136</v>
      </c>
      <c r="CE196" s="49" t="s">
        <v>136</v>
      </c>
      <c r="CF196" s="49" t="s">
        <v>1835</v>
      </c>
      <c r="CG196" s="60" t="s">
        <v>136</v>
      </c>
      <c r="CH196" s="26" t="str">
        <f t="shared" si="106"/>
        <v>count=45</v>
      </c>
      <c r="CI196" s="27" t="s">
        <v>1</v>
      </c>
    </row>
    <row r="197" spans="1:87">
      <c r="A197" s="48" t="s">
        <v>1804</v>
      </c>
      <c r="B197" s="52" t="s">
        <v>1965</v>
      </c>
      <c r="C197" s="50" t="s">
        <v>1806</v>
      </c>
      <c r="D197" s="64" t="s">
        <v>127</v>
      </c>
      <c r="E197" s="734" t="s">
        <v>1457</v>
      </c>
      <c r="F197" s="52" t="s">
        <v>1514</v>
      </c>
      <c r="G197" s="52" t="s">
        <v>1780</v>
      </c>
      <c r="H197" s="52" t="s">
        <v>1807</v>
      </c>
      <c r="I197" s="52" t="s">
        <v>1808</v>
      </c>
      <c r="J197" s="66" t="s">
        <v>1809</v>
      </c>
      <c r="K197" s="90" t="s">
        <v>1810</v>
      </c>
      <c r="L197" s="58" t="s">
        <v>1811</v>
      </c>
      <c r="M197" s="77" t="s">
        <v>134</v>
      </c>
      <c r="N197" s="78" t="s">
        <v>1966</v>
      </c>
      <c r="O197" s="49" t="s">
        <v>136</v>
      </c>
      <c r="P197" s="49" t="s">
        <v>1813</v>
      </c>
      <c r="Q197" s="52" t="s">
        <v>340</v>
      </c>
      <c r="R197" s="52" t="s">
        <v>1967</v>
      </c>
      <c r="S197" s="49" t="s">
        <v>1968</v>
      </c>
      <c r="T197" s="49" t="s">
        <v>136</v>
      </c>
      <c r="U197" s="49" t="s">
        <v>136</v>
      </c>
      <c r="V197" s="49" t="s">
        <v>1815</v>
      </c>
      <c r="W197" s="52" t="s">
        <v>1816</v>
      </c>
      <c r="X197" s="49" t="s">
        <v>136</v>
      </c>
      <c r="Y197" s="49" t="s">
        <v>136</v>
      </c>
      <c r="Z197" s="52" t="s">
        <v>1969</v>
      </c>
      <c r="AA197" s="52" t="s">
        <v>1818</v>
      </c>
      <c r="AB197" s="49" t="s">
        <v>136</v>
      </c>
      <c r="AC197" s="49" t="s">
        <v>136</v>
      </c>
      <c r="AD197" s="49" t="s">
        <v>147</v>
      </c>
      <c r="AE197" s="49" t="s">
        <v>1598</v>
      </c>
      <c r="AF197" s="49" t="s">
        <v>1891</v>
      </c>
      <c r="AG197" s="49" t="s">
        <v>1961</v>
      </c>
      <c r="AH197" s="49" t="s">
        <v>136</v>
      </c>
      <c r="AI197" s="49" t="s">
        <v>136</v>
      </c>
      <c r="AJ197" s="49" t="s">
        <v>151</v>
      </c>
      <c r="AK197" s="49" t="s">
        <v>993</v>
      </c>
      <c r="AL197" s="49" t="s">
        <v>1821</v>
      </c>
      <c r="AM197" s="49" t="s">
        <v>1822</v>
      </c>
      <c r="AN197" s="49" t="s">
        <v>136</v>
      </c>
      <c r="AO197" s="49"/>
      <c r="AP197" s="49" t="s">
        <v>136</v>
      </c>
      <c r="AQ197" s="49" t="s">
        <v>1970</v>
      </c>
      <c r="AR197" s="49" t="s">
        <v>136</v>
      </c>
      <c r="AS197" s="49" t="s">
        <v>136</v>
      </c>
      <c r="AT197" s="49" t="s">
        <v>136</v>
      </c>
      <c r="AU197" s="49" t="s">
        <v>136</v>
      </c>
      <c r="AV197" s="49" t="s">
        <v>136</v>
      </c>
      <c r="AW197" s="49" t="s">
        <v>1824</v>
      </c>
      <c r="AX197" s="49" t="s">
        <v>1824</v>
      </c>
      <c r="AY197" s="49" t="s">
        <v>1825</v>
      </c>
      <c r="AZ197" s="49" t="s">
        <v>1826</v>
      </c>
      <c r="BA197" s="49" t="s">
        <v>147</v>
      </c>
      <c r="BB197" s="49" t="s">
        <v>1943</v>
      </c>
      <c r="BC197" s="49" t="s">
        <v>136</v>
      </c>
      <c r="BD197" s="49" t="s">
        <v>136</v>
      </c>
      <c r="BE197" s="49" t="s">
        <v>136</v>
      </c>
      <c r="BF197" s="49" t="s">
        <v>1827</v>
      </c>
      <c r="BG197" s="49" t="s">
        <v>136</v>
      </c>
      <c r="BH197" s="49" t="s">
        <v>1963</v>
      </c>
      <c r="BI197" s="49" t="s">
        <v>161</v>
      </c>
      <c r="BJ197" s="49" t="s">
        <v>214</v>
      </c>
      <c r="BK197" s="49" t="s">
        <v>163</v>
      </c>
      <c r="BL197" s="49" t="s">
        <v>1971</v>
      </c>
      <c r="BM197" s="49" t="s">
        <v>1604</v>
      </c>
      <c r="BN197" s="49" t="s">
        <v>136</v>
      </c>
      <c r="BO197" s="49" t="s">
        <v>1653</v>
      </c>
      <c r="BP197" s="49" t="s">
        <v>1810</v>
      </c>
      <c r="BQ197" s="49" t="s">
        <v>1578</v>
      </c>
      <c r="BR197" s="49" t="s">
        <v>136</v>
      </c>
      <c r="BS197" s="49" t="s">
        <v>136</v>
      </c>
      <c r="BT197" s="49" t="s">
        <v>136</v>
      </c>
      <c r="BU197" s="49" t="s">
        <v>1831</v>
      </c>
      <c r="BV197" s="49" t="s">
        <v>1832</v>
      </c>
      <c r="BW197" s="49" t="s">
        <v>1816</v>
      </c>
      <c r="BX197" s="49" t="s">
        <v>1832</v>
      </c>
      <c r="BY197" s="49" t="s">
        <v>172</v>
      </c>
      <c r="BZ197" s="49" t="s">
        <v>136</v>
      </c>
      <c r="CA197" s="49" t="s">
        <v>1832</v>
      </c>
      <c r="CB197" s="49" t="s">
        <v>1833</v>
      </c>
      <c r="CC197" s="49" t="s">
        <v>1834</v>
      </c>
      <c r="CD197" s="49" t="s">
        <v>136</v>
      </c>
      <c r="CE197" s="49" t="s">
        <v>136</v>
      </c>
      <c r="CF197" s="49" t="s">
        <v>1835</v>
      </c>
      <c r="CG197" s="60" t="s">
        <v>136</v>
      </c>
      <c r="CH197" s="26" t="str">
        <f t="shared" si="106"/>
        <v>count=45</v>
      </c>
      <c r="CI197" s="27" t="s">
        <v>1</v>
      </c>
    </row>
    <row r="198" spans="1:87">
      <c r="A198" s="48" t="s">
        <v>1804</v>
      </c>
      <c r="B198" s="52" t="s">
        <v>1972</v>
      </c>
      <c r="C198" s="50" t="s">
        <v>1806</v>
      </c>
      <c r="D198" s="64" t="s">
        <v>127</v>
      </c>
      <c r="E198" s="734" t="s">
        <v>1457</v>
      </c>
      <c r="F198" s="52" t="s">
        <v>1514</v>
      </c>
      <c r="G198" s="52" t="s">
        <v>1780</v>
      </c>
      <c r="H198" s="52" t="s">
        <v>1807</v>
      </c>
      <c r="I198" s="52" t="s">
        <v>1808</v>
      </c>
      <c r="J198" s="66" t="s">
        <v>1809</v>
      </c>
      <c r="K198" s="90" t="s">
        <v>1810</v>
      </c>
      <c r="L198" s="58" t="s">
        <v>1811</v>
      </c>
      <c r="M198" s="77" t="s">
        <v>134</v>
      </c>
      <c r="N198" s="78" t="s">
        <v>1973</v>
      </c>
      <c r="O198" s="49" t="s">
        <v>136</v>
      </c>
      <c r="P198" s="49" t="s">
        <v>1813</v>
      </c>
      <c r="Q198" s="52" t="s">
        <v>340</v>
      </c>
      <c r="R198" s="52" t="s">
        <v>207</v>
      </c>
      <c r="S198" s="49" t="s">
        <v>1974</v>
      </c>
      <c r="T198" s="49" t="s">
        <v>136</v>
      </c>
      <c r="U198" s="49" t="s">
        <v>136</v>
      </c>
      <c r="V198" s="49" t="s">
        <v>1815</v>
      </c>
      <c r="W198" s="52" t="s">
        <v>1816</v>
      </c>
      <c r="X198" s="49" t="s">
        <v>136</v>
      </c>
      <c r="Y198" s="49" t="s">
        <v>136</v>
      </c>
      <c r="Z198" s="52" t="s">
        <v>1975</v>
      </c>
      <c r="AA198" s="52" t="s">
        <v>1818</v>
      </c>
      <c r="AB198" s="49" t="s">
        <v>136</v>
      </c>
      <c r="AC198" s="49" t="s">
        <v>136</v>
      </c>
      <c r="AD198" s="49" t="s">
        <v>147</v>
      </c>
      <c r="AE198" s="49" t="s">
        <v>1572</v>
      </c>
      <c r="AF198" s="49" t="s">
        <v>1976</v>
      </c>
      <c r="AG198" s="49" t="s">
        <v>1977</v>
      </c>
      <c r="AH198" s="49" t="s">
        <v>136</v>
      </c>
      <c r="AI198" s="49" t="s">
        <v>136</v>
      </c>
      <c r="AJ198" s="49" t="s">
        <v>151</v>
      </c>
      <c r="AK198" s="49" t="s">
        <v>993</v>
      </c>
      <c r="AL198" s="49" t="s">
        <v>1821</v>
      </c>
      <c r="AM198" s="49" t="s">
        <v>1822</v>
      </c>
      <c r="AN198" s="49" t="s">
        <v>136</v>
      </c>
      <c r="AO198" s="49"/>
      <c r="AP198" s="49" t="s">
        <v>136</v>
      </c>
      <c r="AQ198" s="49" t="s">
        <v>1978</v>
      </c>
      <c r="AR198" s="49" t="s">
        <v>136</v>
      </c>
      <c r="AS198" s="49" t="s">
        <v>136</v>
      </c>
      <c r="AT198" s="49" t="s">
        <v>136</v>
      </c>
      <c r="AU198" s="49" t="s">
        <v>136</v>
      </c>
      <c r="AV198" s="49" t="s">
        <v>136</v>
      </c>
      <c r="AW198" s="49" t="s">
        <v>1824</v>
      </c>
      <c r="AX198" s="49" t="s">
        <v>1824</v>
      </c>
      <c r="AY198" s="49" t="s">
        <v>1825</v>
      </c>
      <c r="AZ198" s="49" t="s">
        <v>1826</v>
      </c>
      <c r="BA198" s="49" t="s">
        <v>147</v>
      </c>
      <c r="BB198" s="49" t="s">
        <v>1943</v>
      </c>
      <c r="BC198" s="49" t="s">
        <v>136</v>
      </c>
      <c r="BD198" s="49" t="s">
        <v>136</v>
      </c>
      <c r="BE198" s="49" t="s">
        <v>136</v>
      </c>
      <c r="BF198" s="49" t="s">
        <v>1827</v>
      </c>
      <c r="BG198" s="49" t="s">
        <v>136</v>
      </c>
      <c r="BH198" s="49" t="s">
        <v>1953</v>
      </c>
      <c r="BI198" s="49" t="s">
        <v>357</v>
      </c>
      <c r="BJ198" s="49" t="s">
        <v>214</v>
      </c>
      <c r="BK198" s="49" t="s">
        <v>163</v>
      </c>
      <c r="BL198" s="49" t="s">
        <v>1059</v>
      </c>
      <c r="BM198" s="49" t="s">
        <v>1979</v>
      </c>
      <c r="BN198" s="49" t="s">
        <v>136</v>
      </c>
      <c r="BO198" s="49" t="s">
        <v>1653</v>
      </c>
      <c r="BP198" s="49" t="s">
        <v>1810</v>
      </c>
      <c r="BQ198" s="49" t="s">
        <v>1578</v>
      </c>
      <c r="BR198" s="49" t="s">
        <v>136</v>
      </c>
      <c r="BS198" s="49" t="s">
        <v>136</v>
      </c>
      <c r="BT198" s="49" t="s">
        <v>136</v>
      </c>
      <c r="BU198" s="49" t="s">
        <v>1831</v>
      </c>
      <c r="BV198" s="49" t="s">
        <v>1832</v>
      </c>
      <c r="BW198" s="49" t="s">
        <v>1816</v>
      </c>
      <c r="BX198" s="49" t="s">
        <v>1832</v>
      </c>
      <c r="BY198" s="49" t="s">
        <v>172</v>
      </c>
      <c r="BZ198" s="49" t="s">
        <v>136</v>
      </c>
      <c r="CA198" s="49" t="s">
        <v>1832</v>
      </c>
      <c r="CB198" s="49" t="s">
        <v>1833</v>
      </c>
      <c r="CC198" s="49" t="s">
        <v>1834</v>
      </c>
      <c r="CD198" s="49" t="s">
        <v>136</v>
      </c>
      <c r="CE198" s="49" t="s">
        <v>136</v>
      </c>
      <c r="CF198" s="49" t="s">
        <v>1835</v>
      </c>
      <c r="CG198" s="60" t="s">
        <v>136</v>
      </c>
      <c r="CH198" s="26" t="str">
        <f t="shared" si="106"/>
        <v>count=45</v>
      </c>
      <c r="CI198" s="27" t="s">
        <v>1</v>
      </c>
    </row>
    <row r="199" spans="1:87">
      <c r="A199" s="48" t="s">
        <v>1804</v>
      </c>
      <c r="B199" s="52" t="s">
        <v>1980</v>
      </c>
      <c r="C199" s="50" t="s">
        <v>1806</v>
      </c>
      <c r="D199" s="64" t="s">
        <v>127</v>
      </c>
      <c r="E199" s="734" t="s">
        <v>1457</v>
      </c>
      <c r="F199" s="52" t="s">
        <v>1514</v>
      </c>
      <c r="G199" s="52" t="s">
        <v>1780</v>
      </c>
      <c r="H199" s="52" t="s">
        <v>1807</v>
      </c>
      <c r="I199" s="52" t="s">
        <v>1808</v>
      </c>
      <c r="J199" s="66" t="s">
        <v>1809</v>
      </c>
      <c r="K199" s="90" t="s">
        <v>1810</v>
      </c>
      <c r="L199" s="58" t="s">
        <v>1811</v>
      </c>
      <c r="M199" s="77" t="s">
        <v>134</v>
      </c>
      <c r="N199" s="78" t="s">
        <v>1981</v>
      </c>
      <c r="O199" s="49" t="s">
        <v>136</v>
      </c>
      <c r="P199" s="49" t="s">
        <v>1813</v>
      </c>
      <c r="Q199" s="52" t="s">
        <v>340</v>
      </c>
      <c r="R199" s="52" t="s">
        <v>1982</v>
      </c>
      <c r="S199" s="49" t="s">
        <v>1983</v>
      </c>
      <c r="T199" s="49" t="s">
        <v>136</v>
      </c>
      <c r="U199" s="49" t="s">
        <v>136</v>
      </c>
      <c r="V199" s="49" t="s">
        <v>1815</v>
      </c>
      <c r="W199" s="52" t="s">
        <v>1816</v>
      </c>
      <c r="X199" s="49" t="s">
        <v>136</v>
      </c>
      <c r="Y199" s="49" t="s">
        <v>136</v>
      </c>
      <c r="Z199" s="52" t="s">
        <v>1984</v>
      </c>
      <c r="AA199" s="52" t="s">
        <v>1818</v>
      </c>
      <c r="AB199" s="49" t="s">
        <v>136</v>
      </c>
      <c r="AC199" s="49" t="s">
        <v>136</v>
      </c>
      <c r="AD199" s="49" t="s">
        <v>147</v>
      </c>
      <c r="AE199" s="49" t="s">
        <v>1598</v>
      </c>
      <c r="AF199" s="49" t="s">
        <v>1985</v>
      </c>
      <c r="AG199" s="49" t="s">
        <v>1986</v>
      </c>
      <c r="AH199" s="49" t="s">
        <v>136</v>
      </c>
      <c r="AI199" s="49" t="s">
        <v>136</v>
      </c>
      <c r="AJ199" s="49" t="s">
        <v>151</v>
      </c>
      <c r="AK199" s="49" t="s">
        <v>993</v>
      </c>
      <c r="AL199" s="49" t="s">
        <v>1821</v>
      </c>
      <c r="AM199" s="49" t="s">
        <v>1822</v>
      </c>
      <c r="AN199" s="49" t="s">
        <v>136</v>
      </c>
      <c r="AO199" s="49"/>
      <c r="AP199" s="49" t="s">
        <v>136</v>
      </c>
      <c r="AQ199" s="49" t="s">
        <v>1987</v>
      </c>
      <c r="AR199" s="49" t="s">
        <v>136</v>
      </c>
      <c r="AS199" s="49" t="s">
        <v>136</v>
      </c>
      <c r="AT199" s="49" t="s">
        <v>136</v>
      </c>
      <c r="AU199" s="49" t="s">
        <v>136</v>
      </c>
      <c r="AV199" s="49" t="s">
        <v>136</v>
      </c>
      <c r="AW199" s="49" t="s">
        <v>1824</v>
      </c>
      <c r="AX199" s="49" t="s">
        <v>1824</v>
      </c>
      <c r="AY199" s="49" t="s">
        <v>1825</v>
      </c>
      <c r="AZ199" s="49" t="s">
        <v>1826</v>
      </c>
      <c r="BA199" s="49" t="s">
        <v>147</v>
      </c>
      <c r="BB199" s="49" t="s">
        <v>1943</v>
      </c>
      <c r="BC199" s="49" t="s">
        <v>136</v>
      </c>
      <c r="BD199" s="49" t="s">
        <v>136</v>
      </c>
      <c r="BE199" s="49" t="s">
        <v>136</v>
      </c>
      <c r="BF199" s="49" t="s">
        <v>1827</v>
      </c>
      <c r="BG199" s="49" t="s">
        <v>136</v>
      </c>
      <c r="BH199" s="49" t="s">
        <v>1944</v>
      </c>
      <c r="BI199" s="49" t="s">
        <v>161</v>
      </c>
      <c r="BJ199" s="49" t="s">
        <v>214</v>
      </c>
      <c r="BK199" s="49" t="s">
        <v>163</v>
      </c>
      <c r="BL199" s="49" t="s">
        <v>1854</v>
      </c>
      <c r="BM199" s="49" t="s">
        <v>1988</v>
      </c>
      <c r="BN199" s="49" t="s">
        <v>136</v>
      </c>
      <c r="BO199" s="49" t="s">
        <v>1653</v>
      </c>
      <c r="BP199" s="49" t="s">
        <v>1810</v>
      </c>
      <c r="BQ199" s="49" t="s">
        <v>1578</v>
      </c>
      <c r="BR199" s="49" t="s">
        <v>136</v>
      </c>
      <c r="BS199" s="49" t="s">
        <v>136</v>
      </c>
      <c r="BT199" s="49" t="s">
        <v>136</v>
      </c>
      <c r="BU199" s="49" t="s">
        <v>1831</v>
      </c>
      <c r="BV199" s="49" t="s">
        <v>1832</v>
      </c>
      <c r="BW199" s="49" t="s">
        <v>1816</v>
      </c>
      <c r="BX199" s="49" t="s">
        <v>1832</v>
      </c>
      <c r="BY199" s="49" t="s">
        <v>172</v>
      </c>
      <c r="BZ199" s="49" t="s">
        <v>136</v>
      </c>
      <c r="CA199" s="49" t="s">
        <v>1832</v>
      </c>
      <c r="CB199" s="49" t="s">
        <v>1833</v>
      </c>
      <c r="CC199" s="49" t="s">
        <v>1834</v>
      </c>
      <c r="CD199" s="49" t="s">
        <v>136</v>
      </c>
      <c r="CE199" s="49" t="s">
        <v>136</v>
      </c>
      <c r="CF199" s="49" t="s">
        <v>1835</v>
      </c>
      <c r="CG199" s="60" t="s">
        <v>136</v>
      </c>
      <c r="CH199" s="26" t="str">
        <f t="shared" si="106"/>
        <v>count=45</v>
      </c>
      <c r="CI199" s="27" t="s">
        <v>1</v>
      </c>
    </row>
    <row r="200" spans="1:87">
      <c r="A200" s="48" t="s">
        <v>1804</v>
      </c>
      <c r="B200" s="52" t="s">
        <v>1989</v>
      </c>
      <c r="C200" s="50" t="s">
        <v>1806</v>
      </c>
      <c r="D200" s="64" t="s">
        <v>127</v>
      </c>
      <c r="E200" s="734" t="s">
        <v>1457</v>
      </c>
      <c r="F200" s="52" t="s">
        <v>1514</v>
      </c>
      <c r="G200" s="52" t="s">
        <v>1780</v>
      </c>
      <c r="H200" s="52" t="s">
        <v>1807</v>
      </c>
      <c r="I200" s="52" t="s">
        <v>1808</v>
      </c>
      <c r="J200" s="66" t="s">
        <v>1809</v>
      </c>
      <c r="K200" s="90" t="s">
        <v>1810</v>
      </c>
      <c r="L200" s="58" t="s">
        <v>1811</v>
      </c>
      <c r="M200" s="77" t="s">
        <v>134</v>
      </c>
      <c r="N200" s="78" t="s">
        <v>1990</v>
      </c>
      <c r="O200" s="49" t="s">
        <v>136</v>
      </c>
      <c r="P200" s="49" t="s">
        <v>1813</v>
      </c>
      <c r="Q200" s="52" t="s">
        <v>340</v>
      </c>
      <c r="R200" s="52" t="s">
        <v>1991</v>
      </c>
      <c r="S200" s="49" t="s">
        <v>1992</v>
      </c>
      <c r="T200" s="49" t="s">
        <v>136</v>
      </c>
      <c r="U200" s="49" t="s">
        <v>136</v>
      </c>
      <c r="V200" s="49" t="s">
        <v>1815</v>
      </c>
      <c r="W200" s="52" t="s">
        <v>1816</v>
      </c>
      <c r="X200" s="49" t="s">
        <v>136</v>
      </c>
      <c r="Y200" s="49" t="s">
        <v>136</v>
      </c>
      <c r="Z200" s="52" t="s">
        <v>1993</v>
      </c>
      <c r="AA200" s="52" t="s">
        <v>1818</v>
      </c>
      <c r="AB200" s="49" t="s">
        <v>136</v>
      </c>
      <c r="AC200" s="49" t="s">
        <v>136</v>
      </c>
      <c r="AD200" s="49" t="s">
        <v>147</v>
      </c>
      <c r="AE200" s="49" t="s">
        <v>1572</v>
      </c>
      <c r="AF200" s="49" t="s">
        <v>1899</v>
      </c>
      <c r="AG200" s="49" t="s">
        <v>1416</v>
      </c>
      <c r="AH200" s="49" t="s">
        <v>136</v>
      </c>
      <c r="AI200" s="49" t="s">
        <v>136</v>
      </c>
      <c r="AJ200" s="49" t="s">
        <v>151</v>
      </c>
      <c r="AK200" s="49" t="s">
        <v>993</v>
      </c>
      <c r="AL200" s="49" t="s">
        <v>1821</v>
      </c>
      <c r="AM200" s="49" t="s">
        <v>1822</v>
      </c>
      <c r="AN200" s="49" t="s">
        <v>136</v>
      </c>
      <c r="AO200" s="49"/>
      <c r="AP200" s="49" t="s">
        <v>136</v>
      </c>
      <c r="AQ200" s="49" t="s">
        <v>1994</v>
      </c>
      <c r="AR200" s="49" t="s">
        <v>136</v>
      </c>
      <c r="AS200" s="49" t="s">
        <v>136</v>
      </c>
      <c r="AT200" s="49" t="s">
        <v>136</v>
      </c>
      <c r="AU200" s="49" t="s">
        <v>136</v>
      </c>
      <c r="AV200" s="49" t="s">
        <v>136</v>
      </c>
      <c r="AW200" s="49" t="s">
        <v>1824</v>
      </c>
      <c r="AX200" s="49" t="s">
        <v>1824</v>
      </c>
      <c r="AY200" s="49" t="s">
        <v>1825</v>
      </c>
      <c r="AZ200" s="49" t="s">
        <v>1826</v>
      </c>
      <c r="BA200" s="49" t="s">
        <v>147</v>
      </c>
      <c r="BB200" s="49" t="s">
        <v>1943</v>
      </c>
      <c r="BC200" s="49" t="s">
        <v>136</v>
      </c>
      <c r="BD200" s="49" t="s">
        <v>136</v>
      </c>
      <c r="BE200" s="49" t="s">
        <v>136</v>
      </c>
      <c r="BF200" s="49" t="s">
        <v>1827</v>
      </c>
      <c r="BG200" s="49" t="s">
        <v>136</v>
      </c>
      <c r="BH200" s="49" t="s">
        <v>1953</v>
      </c>
      <c r="BI200" s="49" t="s">
        <v>357</v>
      </c>
      <c r="BJ200" s="49" t="s">
        <v>214</v>
      </c>
      <c r="BK200" s="49" t="s">
        <v>163</v>
      </c>
      <c r="BL200" s="49" t="s">
        <v>1583</v>
      </c>
      <c r="BM200" s="49" t="s">
        <v>1995</v>
      </c>
      <c r="BN200" s="49" t="s">
        <v>136</v>
      </c>
      <c r="BO200" s="49" t="s">
        <v>1653</v>
      </c>
      <c r="BP200" s="49" t="s">
        <v>1810</v>
      </c>
      <c r="BQ200" s="49" t="s">
        <v>1578</v>
      </c>
      <c r="BR200" s="49" t="s">
        <v>136</v>
      </c>
      <c r="BS200" s="49" t="s">
        <v>136</v>
      </c>
      <c r="BT200" s="49" t="s">
        <v>136</v>
      </c>
      <c r="BU200" s="49" t="s">
        <v>1831</v>
      </c>
      <c r="BV200" s="49" t="s">
        <v>1832</v>
      </c>
      <c r="BW200" s="49" t="s">
        <v>1816</v>
      </c>
      <c r="BX200" s="49" t="s">
        <v>1832</v>
      </c>
      <c r="BY200" s="49" t="s">
        <v>172</v>
      </c>
      <c r="BZ200" s="49" t="s">
        <v>136</v>
      </c>
      <c r="CA200" s="49" t="s">
        <v>1832</v>
      </c>
      <c r="CB200" s="49" t="s">
        <v>1833</v>
      </c>
      <c r="CC200" s="49" t="s">
        <v>1834</v>
      </c>
      <c r="CD200" s="49" t="s">
        <v>136</v>
      </c>
      <c r="CE200" s="49" t="s">
        <v>136</v>
      </c>
      <c r="CF200" s="49" t="s">
        <v>1835</v>
      </c>
      <c r="CG200" s="60" t="s">
        <v>136</v>
      </c>
      <c r="CH200" s="26" t="str">
        <f t="shared" si="106"/>
        <v>count=45</v>
      </c>
      <c r="CI200" s="27" t="s">
        <v>1</v>
      </c>
    </row>
    <row r="201" spans="1:87">
      <c r="A201" s="48" t="s">
        <v>1804</v>
      </c>
      <c r="B201" s="52" t="s">
        <v>1996</v>
      </c>
      <c r="C201" s="50" t="s">
        <v>1806</v>
      </c>
      <c r="D201" s="64" t="s">
        <v>127</v>
      </c>
      <c r="E201" s="734" t="s">
        <v>1457</v>
      </c>
      <c r="F201" s="52" t="s">
        <v>1514</v>
      </c>
      <c r="G201" s="52" t="s">
        <v>1780</v>
      </c>
      <c r="H201" s="52" t="s">
        <v>1807</v>
      </c>
      <c r="I201" s="52" t="s">
        <v>1808</v>
      </c>
      <c r="J201" s="66" t="s">
        <v>1809</v>
      </c>
      <c r="K201" s="90" t="s">
        <v>1810</v>
      </c>
      <c r="L201" s="58" t="s">
        <v>1811</v>
      </c>
      <c r="M201" s="77" t="s">
        <v>134</v>
      </c>
      <c r="N201" s="78" t="s">
        <v>1997</v>
      </c>
      <c r="O201" s="49" t="s">
        <v>136</v>
      </c>
      <c r="P201" s="49" t="s">
        <v>1813</v>
      </c>
      <c r="Q201" s="52" t="s">
        <v>340</v>
      </c>
      <c r="R201" s="52" t="s">
        <v>1998</v>
      </c>
      <c r="S201" s="49" t="s">
        <v>1999</v>
      </c>
      <c r="T201" s="49" t="s">
        <v>136</v>
      </c>
      <c r="U201" s="49" t="s">
        <v>136</v>
      </c>
      <c r="V201" s="49" t="s">
        <v>1815</v>
      </c>
      <c r="W201" s="52" t="s">
        <v>1816</v>
      </c>
      <c r="X201" s="49" t="s">
        <v>136</v>
      </c>
      <c r="Y201" s="49" t="s">
        <v>136</v>
      </c>
      <c r="Z201" s="52" t="s">
        <v>2000</v>
      </c>
      <c r="AA201" s="52" t="s">
        <v>1818</v>
      </c>
      <c r="AB201" s="49" t="s">
        <v>136</v>
      </c>
      <c r="AC201" s="49" t="s">
        <v>136</v>
      </c>
      <c r="AD201" s="49" t="s">
        <v>147</v>
      </c>
      <c r="AE201" s="49" t="s">
        <v>1572</v>
      </c>
      <c r="AF201" s="49" t="s">
        <v>1899</v>
      </c>
      <c r="AG201" s="49" t="s">
        <v>2001</v>
      </c>
      <c r="AH201" s="49" t="s">
        <v>136</v>
      </c>
      <c r="AI201" s="49" t="s">
        <v>136</v>
      </c>
      <c r="AJ201" s="49" t="s">
        <v>151</v>
      </c>
      <c r="AK201" s="49" t="s">
        <v>993</v>
      </c>
      <c r="AL201" s="49" t="s">
        <v>1821</v>
      </c>
      <c r="AM201" s="49" t="s">
        <v>1822</v>
      </c>
      <c r="AN201" s="49" t="s">
        <v>136</v>
      </c>
      <c r="AO201" s="49"/>
      <c r="AP201" s="49" t="s">
        <v>136</v>
      </c>
      <c r="AQ201" s="49" t="s">
        <v>2002</v>
      </c>
      <c r="AR201" s="49" t="s">
        <v>136</v>
      </c>
      <c r="AS201" s="49" t="s">
        <v>136</v>
      </c>
      <c r="AT201" s="49" t="s">
        <v>136</v>
      </c>
      <c r="AU201" s="49" t="s">
        <v>136</v>
      </c>
      <c r="AV201" s="49" t="s">
        <v>136</v>
      </c>
      <c r="AW201" s="49" t="s">
        <v>1824</v>
      </c>
      <c r="AX201" s="49" t="s">
        <v>1824</v>
      </c>
      <c r="AY201" s="49" t="s">
        <v>1825</v>
      </c>
      <c r="AZ201" s="49" t="s">
        <v>1826</v>
      </c>
      <c r="BA201" s="49" t="s">
        <v>147</v>
      </c>
      <c r="BB201" s="49" t="s">
        <v>1943</v>
      </c>
      <c r="BC201" s="49" t="s">
        <v>136</v>
      </c>
      <c r="BD201" s="49" t="s">
        <v>136</v>
      </c>
      <c r="BE201" s="49" t="s">
        <v>136</v>
      </c>
      <c r="BF201" s="49" t="s">
        <v>1827</v>
      </c>
      <c r="BG201" s="49" t="s">
        <v>136</v>
      </c>
      <c r="BH201" s="49" t="s">
        <v>2003</v>
      </c>
      <c r="BI201" s="49" t="s">
        <v>161</v>
      </c>
      <c r="BJ201" s="49" t="s">
        <v>214</v>
      </c>
      <c r="BK201" s="49" t="s">
        <v>163</v>
      </c>
      <c r="BL201" s="49" t="s">
        <v>1587</v>
      </c>
      <c r="BM201" s="49" t="s">
        <v>2004</v>
      </c>
      <c r="BN201" s="49" t="s">
        <v>136</v>
      </c>
      <c r="BO201" s="49" t="s">
        <v>1653</v>
      </c>
      <c r="BP201" s="49" t="s">
        <v>1810</v>
      </c>
      <c r="BQ201" s="49" t="s">
        <v>1578</v>
      </c>
      <c r="BR201" s="49" t="s">
        <v>136</v>
      </c>
      <c r="BS201" s="49" t="s">
        <v>136</v>
      </c>
      <c r="BT201" s="49" t="s">
        <v>136</v>
      </c>
      <c r="BU201" s="49" t="s">
        <v>1831</v>
      </c>
      <c r="BV201" s="49" t="s">
        <v>1832</v>
      </c>
      <c r="BW201" s="49" t="s">
        <v>1816</v>
      </c>
      <c r="BX201" s="49" t="s">
        <v>1832</v>
      </c>
      <c r="BY201" s="49" t="s">
        <v>172</v>
      </c>
      <c r="BZ201" s="49" t="s">
        <v>136</v>
      </c>
      <c r="CA201" s="49" t="s">
        <v>1832</v>
      </c>
      <c r="CB201" s="49" t="s">
        <v>1833</v>
      </c>
      <c r="CC201" s="49" t="s">
        <v>1834</v>
      </c>
      <c r="CD201" s="49" t="s">
        <v>136</v>
      </c>
      <c r="CE201" s="49" t="s">
        <v>136</v>
      </c>
      <c r="CF201" s="49" t="s">
        <v>1835</v>
      </c>
      <c r="CG201" s="60" t="s">
        <v>136</v>
      </c>
      <c r="CH201" s="26" t="str">
        <f t="shared" si="106"/>
        <v>count=45</v>
      </c>
      <c r="CI201" s="27" t="s">
        <v>1</v>
      </c>
    </row>
    <row r="202" spans="1:87">
      <c r="A202" s="48" t="s">
        <v>1804</v>
      </c>
      <c r="B202" s="52" t="s">
        <v>2005</v>
      </c>
      <c r="C202" s="50" t="s">
        <v>1806</v>
      </c>
      <c r="D202" s="64" t="s">
        <v>127</v>
      </c>
      <c r="E202" s="734" t="s">
        <v>1457</v>
      </c>
      <c r="F202" s="52" t="s">
        <v>1514</v>
      </c>
      <c r="G202" s="52" t="s">
        <v>1780</v>
      </c>
      <c r="H202" s="52" t="s">
        <v>1807</v>
      </c>
      <c r="I202" s="52" t="s">
        <v>1808</v>
      </c>
      <c r="J202" s="66" t="s">
        <v>1809</v>
      </c>
      <c r="K202" s="90" t="s">
        <v>1810</v>
      </c>
      <c r="L202" s="58" t="s">
        <v>1811</v>
      </c>
      <c r="M202" s="77" t="s">
        <v>134</v>
      </c>
      <c r="N202" s="78" t="s">
        <v>2006</v>
      </c>
      <c r="O202" s="49" t="s">
        <v>136</v>
      </c>
      <c r="P202" s="49" t="s">
        <v>1813</v>
      </c>
      <c r="Q202" s="52" t="s">
        <v>340</v>
      </c>
      <c r="R202" s="52" t="s">
        <v>2007</v>
      </c>
      <c r="S202" s="49" t="s">
        <v>2008</v>
      </c>
      <c r="T202" s="49" t="s">
        <v>136</v>
      </c>
      <c r="U202" s="49" t="s">
        <v>136</v>
      </c>
      <c r="V202" s="49" t="s">
        <v>1815</v>
      </c>
      <c r="W202" s="52" t="s">
        <v>1816</v>
      </c>
      <c r="X202" s="49" t="s">
        <v>136</v>
      </c>
      <c r="Y202" s="49" t="s">
        <v>136</v>
      </c>
      <c r="Z202" s="52" t="s">
        <v>2009</v>
      </c>
      <c r="AA202" s="52" t="s">
        <v>1818</v>
      </c>
      <c r="AB202" s="49" t="s">
        <v>136</v>
      </c>
      <c r="AC202" s="49" t="s">
        <v>136</v>
      </c>
      <c r="AD202" s="49" t="s">
        <v>147</v>
      </c>
      <c r="AE202" s="49" t="s">
        <v>1598</v>
      </c>
      <c r="AF202" s="49" t="s">
        <v>1023</v>
      </c>
      <c r="AG202" s="49" t="s">
        <v>1416</v>
      </c>
      <c r="AH202" s="49" t="s">
        <v>136</v>
      </c>
      <c r="AI202" s="49" t="s">
        <v>136</v>
      </c>
      <c r="AJ202" s="49" t="s">
        <v>151</v>
      </c>
      <c r="AK202" s="49" t="s">
        <v>993</v>
      </c>
      <c r="AL202" s="49" t="s">
        <v>1821</v>
      </c>
      <c r="AM202" s="49" t="s">
        <v>1822</v>
      </c>
      <c r="AN202" s="49" t="s">
        <v>136</v>
      </c>
      <c r="AO202" s="49"/>
      <c r="AP202" s="49" t="s">
        <v>136</v>
      </c>
      <c r="AQ202" s="49" t="s">
        <v>2010</v>
      </c>
      <c r="AR202" s="49" t="s">
        <v>136</v>
      </c>
      <c r="AS202" s="49" t="s">
        <v>136</v>
      </c>
      <c r="AT202" s="49" t="s">
        <v>136</v>
      </c>
      <c r="AU202" s="49" t="s">
        <v>136</v>
      </c>
      <c r="AV202" s="49" t="s">
        <v>136</v>
      </c>
      <c r="AW202" s="49" t="s">
        <v>1824</v>
      </c>
      <c r="AX202" s="49" t="s">
        <v>1824</v>
      </c>
      <c r="AY202" s="49" t="s">
        <v>1825</v>
      </c>
      <c r="AZ202" s="49" t="s">
        <v>1826</v>
      </c>
      <c r="BA202" s="49" t="s">
        <v>147</v>
      </c>
      <c r="BB202" s="49" t="s">
        <v>1943</v>
      </c>
      <c r="BC202" s="49" t="s">
        <v>136</v>
      </c>
      <c r="BD202" s="49" t="s">
        <v>136</v>
      </c>
      <c r="BE202" s="49" t="s">
        <v>136</v>
      </c>
      <c r="BF202" s="49" t="s">
        <v>1827</v>
      </c>
      <c r="BG202" s="49" t="s">
        <v>136</v>
      </c>
      <c r="BH202" s="49" t="s">
        <v>1963</v>
      </c>
      <c r="BI202" s="49" t="s">
        <v>161</v>
      </c>
      <c r="BJ202" s="49" t="s">
        <v>214</v>
      </c>
      <c r="BK202" s="49" t="s">
        <v>163</v>
      </c>
      <c r="BL202" s="49" t="s">
        <v>2011</v>
      </c>
      <c r="BM202" s="49" t="s">
        <v>2012</v>
      </c>
      <c r="BN202" s="49" t="s">
        <v>136</v>
      </c>
      <c r="BO202" s="49" t="s">
        <v>1653</v>
      </c>
      <c r="BP202" s="49" t="s">
        <v>1810</v>
      </c>
      <c r="BQ202" s="49" t="s">
        <v>1578</v>
      </c>
      <c r="BR202" s="49" t="s">
        <v>136</v>
      </c>
      <c r="BS202" s="49" t="s">
        <v>136</v>
      </c>
      <c r="BT202" s="49" t="s">
        <v>136</v>
      </c>
      <c r="BU202" s="49" t="s">
        <v>1831</v>
      </c>
      <c r="BV202" s="49" t="s">
        <v>1832</v>
      </c>
      <c r="BW202" s="49" t="s">
        <v>1816</v>
      </c>
      <c r="BX202" s="49" t="s">
        <v>1832</v>
      </c>
      <c r="BY202" s="49" t="s">
        <v>172</v>
      </c>
      <c r="BZ202" s="49" t="s">
        <v>136</v>
      </c>
      <c r="CA202" s="49" t="s">
        <v>1832</v>
      </c>
      <c r="CB202" s="49" t="s">
        <v>1833</v>
      </c>
      <c r="CC202" s="49" t="s">
        <v>1834</v>
      </c>
      <c r="CD202" s="49" t="s">
        <v>136</v>
      </c>
      <c r="CE202" s="49" t="s">
        <v>136</v>
      </c>
      <c r="CF202" s="49" t="s">
        <v>1835</v>
      </c>
      <c r="CG202" s="60" t="s">
        <v>136</v>
      </c>
      <c r="CH202" s="26" t="str">
        <f t="shared" si="106"/>
        <v>count=45</v>
      </c>
      <c r="CI202" s="27" t="s">
        <v>1</v>
      </c>
    </row>
    <row r="203" spans="1:87">
      <c r="A203" s="48" t="s">
        <v>1804</v>
      </c>
      <c r="B203" s="52" t="s">
        <v>2013</v>
      </c>
      <c r="C203" s="50" t="s">
        <v>1806</v>
      </c>
      <c r="D203" s="64" t="s">
        <v>127</v>
      </c>
      <c r="E203" s="734" t="s">
        <v>1457</v>
      </c>
      <c r="F203" s="52" t="s">
        <v>1514</v>
      </c>
      <c r="G203" s="52" t="s">
        <v>1780</v>
      </c>
      <c r="H203" s="52" t="s">
        <v>1807</v>
      </c>
      <c r="I203" s="52" t="s">
        <v>1808</v>
      </c>
      <c r="J203" s="66" t="s">
        <v>1809</v>
      </c>
      <c r="K203" s="90" t="s">
        <v>1810</v>
      </c>
      <c r="L203" s="58" t="s">
        <v>1811</v>
      </c>
      <c r="M203" s="77" t="s">
        <v>134</v>
      </c>
      <c r="N203" s="78" t="s">
        <v>2014</v>
      </c>
      <c r="O203" s="49" t="s">
        <v>136</v>
      </c>
      <c r="P203" s="49" t="s">
        <v>1813</v>
      </c>
      <c r="Q203" s="52" t="s">
        <v>340</v>
      </c>
      <c r="R203" s="52" t="s">
        <v>1958</v>
      </c>
      <c r="S203" s="49" t="s">
        <v>2015</v>
      </c>
      <c r="T203" s="49" t="s">
        <v>136</v>
      </c>
      <c r="U203" s="49" t="s">
        <v>136</v>
      </c>
      <c r="V203" s="49" t="s">
        <v>1815</v>
      </c>
      <c r="W203" s="52" t="s">
        <v>1816</v>
      </c>
      <c r="X203" s="49" t="s">
        <v>136</v>
      </c>
      <c r="Y203" s="49" t="s">
        <v>136</v>
      </c>
      <c r="Z203" s="52" t="s">
        <v>2016</v>
      </c>
      <c r="AA203" s="52" t="s">
        <v>1818</v>
      </c>
      <c r="AB203" s="49" t="s">
        <v>136</v>
      </c>
      <c r="AC203" s="49" t="s">
        <v>136</v>
      </c>
      <c r="AD203" s="49" t="s">
        <v>147</v>
      </c>
      <c r="AE203" s="49" t="s">
        <v>1598</v>
      </c>
      <c r="AF203" s="49" t="s">
        <v>990</v>
      </c>
      <c r="AG203" s="49" t="s">
        <v>2017</v>
      </c>
      <c r="AH203" s="49" t="s">
        <v>136</v>
      </c>
      <c r="AI203" s="49" t="s">
        <v>136</v>
      </c>
      <c r="AJ203" s="49" t="s">
        <v>151</v>
      </c>
      <c r="AK203" s="49" t="s">
        <v>993</v>
      </c>
      <c r="AL203" s="49" t="s">
        <v>1821</v>
      </c>
      <c r="AM203" s="49" t="s">
        <v>1822</v>
      </c>
      <c r="AN203" s="49" t="s">
        <v>136</v>
      </c>
      <c r="AO203" s="49"/>
      <c r="AP203" s="49" t="s">
        <v>136</v>
      </c>
      <c r="AQ203" s="49" t="s">
        <v>2018</v>
      </c>
      <c r="AR203" s="49" t="s">
        <v>136</v>
      </c>
      <c r="AS203" s="49" t="s">
        <v>136</v>
      </c>
      <c r="AT203" s="49" t="s">
        <v>136</v>
      </c>
      <c r="AU203" s="49" t="s">
        <v>136</v>
      </c>
      <c r="AV203" s="49" t="s">
        <v>136</v>
      </c>
      <c r="AW203" s="49" t="s">
        <v>1824</v>
      </c>
      <c r="AX203" s="49" t="s">
        <v>1824</v>
      </c>
      <c r="AY203" s="49" t="s">
        <v>1825</v>
      </c>
      <c r="AZ203" s="49" t="s">
        <v>1826</v>
      </c>
      <c r="BA203" s="49" t="s">
        <v>147</v>
      </c>
      <c r="BB203" s="49" t="s">
        <v>1943</v>
      </c>
      <c r="BC203" s="49" t="s">
        <v>136</v>
      </c>
      <c r="BD203" s="49" t="s">
        <v>136</v>
      </c>
      <c r="BE203" s="49" t="s">
        <v>136</v>
      </c>
      <c r="BF203" s="49" t="s">
        <v>1827</v>
      </c>
      <c r="BG203" s="49" t="s">
        <v>136</v>
      </c>
      <c r="BH203" s="49" t="s">
        <v>1963</v>
      </c>
      <c r="BI203" s="49" t="s">
        <v>161</v>
      </c>
      <c r="BJ203" s="49" t="s">
        <v>214</v>
      </c>
      <c r="BK203" s="49" t="s">
        <v>163</v>
      </c>
      <c r="BL203" s="49" t="s">
        <v>2019</v>
      </c>
      <c r="BM203" s="49" t="s">
        <v>2020</v>
      </c>
      <c r="BN203" s="49" t="s">
        <v>136</v>
      </c>
      <c r="BO203" s="49" t="s">
        <v>1653</v>
      </c>
      <c r="BP203" s="49" t="s">
        <v>1810</v>
      </c>
      <c r="BQ203" s="49" t="s">
        <v>1578</v>
      </c>
      <c r="BR203" s="49" t="s">
        <v>136</v>
      </c>
      <c r="BS203" s="49" t="s">
        <v>136</v>
      </c>
      <c r="BT203" s="49" t="s">
        <v>136</v>
      </c>
      <c r="BU203" s="49" t="s">
        <v>1831</v>
      </c>
      <c r="BV203" s="49" t="s">
        <v>1832</v>
      </c>
      <c r="BW203" s="49" t="s">
        <v>1816</v>
      </c>
      <c r="BX203" s="49" t="s">
        <v>1832</v>
      </c>
      <c r="BY203" s="49" t="s">
        <v>172</v>
      </c>
      <c r="BZ203" s="49" t="s">
        <v>136</v>
      </c>
      <c r="CA203" s="49" t="s">
        <v>1832</v>
      </c>
      <c r="CB203" s="49" t="s">
        <v>1833</v>
      </c>
      <c r="CC203" s="49" t="s">
        <v>1834</v>
      </c>
      <c r="CD203" s="49" t="s">
        <v>136</v>
      </c>
      <c r="CE203" s="49" t="s">
        <v>136</v>
      </c>
      <c r="CF203" s="49" t="s">
        <v>1835</v>
      </c>
      <c r="CG203" s="60" t="s">
        <v>136</v>
      </c>
      <c r="CH203" s="26" t="str">
        <f t="shared" si="106"/>
        <v>count=45</v>
      </c>
      <c r="CI203" s="27" t="s">
        <v>1</v>
      </c>
    </row>
    <row r="204" spans="1:87">
      <c r="A204" s="48" t="s">
        <v>1804</v>
      </c>
      <c r="B204" s="52" t="s">
        <v>2021</v>
      </c>
      <c r="C204" s="50" t="s">
        <v>1806</v>
      </c>
      <c r="D204" s="64" t="s">
        <v>127</v>
      </c>
      <c r="E204" s="734" t="s">
        <v>1457</v>
      </c>
      <c r="F204" s="52" t="s">
        <v>1514</v>
      </c>
      <c r="G204" s="52" t="s">
        <v>1780</v>
      </c>
      <c r="H204" s="52" t="s">
        <v>1807</v>
      </c>
      <c r="I204" s="52" t="s">
        <v>1808</v>
      </c>
      <c r="J204" s="66" t="s">
        <v>1809</v>
      </c>
      <c r="K204" s="90" t="s">
        <v>1810</v>
      </c>
      <c r="L204" s="58" t="s">
        <v>1811</v>
      </c>
      <c r="M204" s="77" t="s">
        <v>134</v>
      </c>
      <c r="N204" s="78" t="s">
        <v>2022</v>
      </c>
      <c r="O204" s="49" t="s">
        <v>136</v>
      </c>
      <c r="P204" s="49" t="s">
        <v>1813</v>
      </c>
      <c r="Q204" s="52" t="s">
        <v>340</v>
      </c>
      <c r="R204" s="52" t="s">
        <v>2023</v>
      </c>
      <c r="S204" s="49" t="s">
        <v>2024</v>
      </c>
      <c r="T204" s="49" t="s">
        <v>136</v>
      </c>
      <c r="U204" s="49" t="s">
        <v>136</v>
      </c>
      <c r="V204" s="49" t="s">
        <v>1815</v>
      </c>
      <c r="W204" s="52" t="s">
        <v>1816</v>
      </c>
      <c r="X204" s="49" t="s">
        <v>136</v>
      </c>
      <c r="Y204" s="49" t="s">
        <v>136</v>
      </c>
      <c r="Z204" s="52" t="s">
        <v>2025</v>
      </c>
      <c r="AA204" s="52" t="s">
        <v>1818</v>
      </c>
      <c r="AB204" s="49" t="s">
        <v>136</v>
      </c>
      <c r="AC204" s="49" t="s">
        <v>136</v>
      </c>
      <c r="AD204" s="49" t="s">
        <v>147</v>
      </c>
      <c r="AE204" s="49" t="s">
        <v>1598</v>
      </c>
      <c r="AF204" s="49" t="s">
        <v>1400</v>
      </c>
      <c r="AG204" s="49" t="s">
        <v>1848</v>
      </c>
      <c r="AH204" s="49" t="s">
        <v>136</v>
      </c>
      <c r="AI204" s="49" t="s">
        <v>136</v>
      </c>
      <c r="AJ204" s="49" t="s">
        <v>151</v>
      </c>
      <c r="AK204" s="49" t="s">
        <v>993</v>
      </c>
      <c r="AL204" s="49" t="s">
        <v>1821</v>
      </c>
      <c r="AM204" s="49" t="s">
        <v>1822</v>
      </c>
      <c r="AN204" s="49" t="s">
        <v>136</v>
      </c>
      <c r="AO204" s="49"/>
      <c r="AP204" s="49" t="s">
        <v>136</v>
      </c>
      <c r="AQ204" s="49" t="s">
        <v>2026</v>
      </c>
      <c r="AR204" s="49" t="s">
        <v>136</v>
      </c>
      <c r="AS204" s="49" t="s">
        <v>136</v>
      </c>
      <c r="AT204" s="49" t="s">
        <v>136</v>
      </c>
      <c r="AU204" s="49" t="s">
        <v>136</v>
      </c>
      <c r="AV204" s="49" t="s">
        <v>136</v>
      </c>
      <c r="AW204" s="49" t="s">
        <v>1824</v>
      </c>
      <c r="AX204" s="49" t="s">
        <v>1824</v>
      </c>
      <c r="AY204" s="49" t="s">
        <v>1825</v>
      </c>
      <c r="AZ204" s="49" t="s">
        <v>1826</v>
      </c>
      <c r="BA204" s="49" t="s">
        <v>147</v>
      </c>
      <c r="BB204" s="49" t="s">
        <v>1943</v>
      </c>
      <c r="BC204" s="49" t="s">
        <v>136</v>
      </c>
      <c r="BD204" s="49" t="s">
        <v>136</v>
      </c>
      <c r="BE204" s="49" t="s">
        <v>136</v>
      </c>
      <c r="BF204" s="49" t="s">
        <v>1827</v>
      </c>
      <c r="BG204" s="49" t="s">
        <v>136</v>
      </c>
      <c r="BH204" s="49" t="s">
        <v>1953</v>
      </c>
      <c r="BI204" s="49" t="s">
        <v>357</v>
      </c>
      <c r="BJ204" s="49" t="s">
        <v>214</v>
      </c>
      <c r="BK204" s="49" t="s">
        <v>163</v>
      </c>
      <c r="BL204" s="49" t="s">
        <v>2027</v>
      </c>
      <c r="BM204" s="49" t="s">
        <v>2028</v>
      </c>
      <c r="BN204" s="49" t="s">
        <v>136</v>
      </c>
      <c r="BO204" s="49" t="s">
        <v>1653</v>
      </c>
      <c r="BP204" s="49" t="s">
        <v>1810</v>
      </c>
      <c r="BQ204" s="49" t="s">
        <v>1578</v>
      </c>
      <c r="BR204" s="49" t="s">
        <v>136</v>
      </c>
      <c r="BS204" s="49" t="s">
        <v>136</v>
      </c>
      <c r="BT204" s="49" t="s">
        <v>136</v>
      </c>
      <c r="BU204" s="49" t="s">
        <v>1831</v>
      </c>
      <c r="BV204" s="49" t="s">
        <v>1832</v>
      </c>
      <c r="BW204" s="49" t="s">
        <v>1816</v>
      </c>
      <c r="BX204" s="49" t="s">
        <v>1832</v>
      </c>
      <c r="BY204" s="49" t="s">
        <v>172</v>
      </c>
      <c r="BZ204" s="49" t="s">
        <v>136</v>
      </c>
      <c r="CA204" s="49" t="s">
        <v>1832</v>
      </c>
      <c r="CB204" s="49" t="s">
        <v>1833</v>
      </c>
      <c r="CC204" s="49" t="s">
        <v>1834</v>
      </c>
      <c r="CD204" s="49" t="s">
        <v>136</v>
      </c>
      <c r="CE204" s="49" t="s">
        <v>136</v>
      </c>
      <c r="CF204" s="49" t="s">
        <v>1835</v>
      </c>
      <c r="CG204" s="60" t="s">
        <v>136</v>
      </c>
      <c r="CH204" s="26" t="str">
        <f t="shared" si="106"/>
        <v>count=45</v>
      </c>
      <c r="CI204" s="27" t="s">
        <v>1</v>
      </c>
    </row>
    <row r="205" spans="1:87">
      <c r="A205" s="48" t="s">
        <v>1804</v>
      </c>
      <c r="B205" s="52" t="s">
        <v>2029</v>
      </c>
      <c r="C205" s="50" t="s">
        <v>1806</v>
      </c>
      <c r="D205" s="64" t="s">
        <v>127</v>
      </c>
      <c r="E205" s="734" t="s">
        <v>1457</v>
      </c>
      <c r="F205" s="52" t="s">
        <v>1514</v>
      </c>
      <c r="G205" s="52" t="s">
        <v>1780</v>
      </c>
      <c r="H205" s="52" t="s">
        <v>1807</v>
      </c>
      <c r="I205" s="52" t="s">
        <v>1808</v>
      </c>
      <c r="J205" s="66" t="s">
        <v>1809</v>
      </c>
      <c r="K205" s="90" t="s">
        <v>1810</v>
      </c>
      <c r="L205" s="58" t="s">
        <v>1811</v>
      </c>
      <c r="M205" s="77" t="s">
        <v>134</v>
      </c>
      <c r="N205" s="78" t="s">
        <v>2030</v>
      </c>
      <c r="O205" s="49" t="s">
        <v>136</v>
      </c>
      <c r="P205" s="49" t="s">
        <v>1813</v>
      </c>
      <c r="Q205" s="52" t="s">
        <v>340</v>
      </c>
      <c r="R205" s="52" t="s">
        <v>2031</v>
      </c>
      <c r="S205" s="49" t="s">
        <v>2032</v>
      </c>
      <c r="T205" s="49" t="s">
        <v>136</v>
      </c>
      <c r="U205" s="49" t="s">
        <v>136</v>
      </c>
      <c r="V205" s="49" t="s">
        <v>1815</v>
      </c>
      <c r="W205" s="52" t="s">
        <v>1816</v>
      </c>
      <c r="X205" s="49" t="s">
        <v>136</v>
      </c>
      <c r="Y205" s="49" t="s">
        <v>136</v>
      </c>
      <c r="Z205" s="52" t="s">
        <v>2033</v>
      </c>
      <c r="AA205" s="52" t="s">
        <v>1818</v>
      </c>
      <c r="AB205" s="49" t="s">
        <v>136</v>
      </c>
      <c r="AC205" s="49" t="s">
        <v>136</v>
      </c>
      <c r="AD205" s="49" t="s">
        <v>147</v>
      </c>
      <c r="AE205" s="49" t="s">
        <v>1598</v>
      </c>
      <c r="AF205" s="49" t="s">
        <v>1881</v>
      </c>
      <c r="AG205" s="49" t="s">
        <v>1900</v>
      </c>
      <c r="AH205" s="49" t="s">
        <v>136</v>
      </c>
      <c r="AI205" s="49" t="s">
        <v>136</v>
      </c>
      <c r="AJ205" s="49" t="s">
        <v>151</v>
      </c>
      <c r="AK205" s="49" t="s">
        <v>993</v>
      </c>
      <c r="AL205" s="49" t="s">
        <v>1821</v>
      </c>
      <c r="AM205" s="49" t="s">
        <v>1822</v>
      </c>
      <c r="AN205" s="49" t="s">
        <v>136</v>
      </c>
      <c r="AO205" s="49"/>
      <c r="AP205" s="49" t="s">
        <v>136</v>
      </c>
      <c r="AQ205" s="49" t="s">
        <v>2034</v>
      </c>
      <c r="AR205" s="49" t="s">
        <v>136</v>
      </c>
      <c r="AS205" s="49" t="s">
        <v>136</v>
      </c>
      <c r="AT205" s="49" t="s">
        <v>136</v>
      </c>
      <c r="AU205" s="49" t="s">
        <v>136</v>
      </c>
      <c r="AV205" s="49" t="s">
        <v>136</v>
      </c>
      <c r="AW205" s="49" t="s">
        <v>1824</v>
      </c>
      <c r="AX205" s="49" t="s">
        <v>1824</v>
      </c>
      <c r="AY205" s="49" t="s">
        <v>1825</v>
      </c>
      <c r="AZ205" s="49" t="s">
        <v>1826</v>
      </c>
      <c r="BA205" s="49" t="s">
        <v>147</v>
      </c>
      <c r="BB205" s="49" t="s">
        <v>1943</v>
      </c>
      <c r="BC205" s="49" t="s">
        <v>136</v>
      </c>
      <c r="BD205" s="49" t="s">
        <v>136</v>
      </c>
      <c r="BE205" s="49" t="s">
        <v>136</v>
      </c>
      <c r="BF205" s="49" t="s">
        <v>1827</v>
      </c>
      <c r="BG205" s="49" t="s">
        <v>136</v>
      </c>
      <c r="BH205" s="49" t="s">
        <v>1953</v>
      </c>
      <c r="BI205" s="49" t="s">
        <v>357</v>
      </c>
      <c r="BJ205" s="49" t="s">
        <v>214</v>
      </c>
      <c r="BK205" s="49" t="s">
        <v>163</v>
      </c>
      <c r="BL205" s="49" t="s">
        <v>320</v>
      </c>
      <c r="BM205" s="49" t="s">
        <v>2035</v>
      </c>
      <c r="BN205" s="49" t="s">
        <v>136</v>
      </c>
      <c r="BO205" s="49" t="s">
        <v>1653</v>
      </c>
      <c r="BP205" s="49" t="s">
        <v>1810</v>
      </c>
      <c r="BQ205" s="49" t="s">
        <v>1578</v>
      </c>
      <c r="BR205" s="49" t="s">
        <v>136</v>
      </c>
      <c r="BS205" s="49" t="s">
        <v>136</v>
      </c>
      <c r="BT205" s="49" t="s">
        <v>136</v>
      </c>
      <c r="BU205" s="49" t="s">
        <v>1831</v>
      </c>
      <c r="BV205" s="49" t="s">
        <v>1832</v>
      </c>
      <c r="BW205" s="49" t="s">
        <v>1816</v>
      </c>
      <c r="BX205" s="49" t="s">
        <v>1832</v>
      </c>
      <c r="BY205" s="49" t="s">
        <v>172</v>
      </c>
      <c r="BZ205" s="49" t="s">
        <v>136</v>
      </c>
      <c r="CA205" s="49" t="s">
        <v>1832</v>
      </c>
      <c r="CB205" s="49" t="s">
        <v>1833</v>
      </c>
      <c r="CC205" s="49" t="s">
        <v>1834</v>
      </c>
      <c r="CD205" s="49" t="s">
        <v>136</v>
      </c>
      <c r="CE205" s="49" t="s">
        <v>136</v>
      </c>
      <c r="CF205" s="49" t="s">
        <v>1835</v>
      </c>
      <c r="CG205" s="60" t="s">
        <v>136</v>
      </c>
      <c r="CH205" s="26" t="str">
        <f t="shared" si="106"/>
        <v>count=45</v>
      </c>
      <c r="CI205" s="27" t="s">
        <v>1</v>
      </c>
    </row>
    <row r="206" spans="1:87">
      <c r="A206" s="48" t="s">
        <v>1804</v>
      </c>
      <c r="B206" s="52" t="s">
        <v>2036</v>
      </c>
      <c r="C206" s="50" t="s">
        <v>1806</v>
      </c>
      <c r="D206" s="64" t="s">
        <v>127</v>
      </c>
      <c r="E206" s="734" t="s">
        <v>1457</v>
      </c>
      <c r="F206" s="52" t="s">
        <v>1514</v>
      </c>
      <c r="G206" s="52" t="s">
        <v>1780</v>
      </c>
      <c r="H206" s="52" t="s">
        <v>1807</v>
      </c>
      <c r="I206" s="52" t="s">
        <v>1808</v>
      </c>
      <c r="J206" s="66" t="s">
        <v>1809</v>
      </c>
      <c r="K206" s="90" t="s">
        <v>1810</v>
      </c>
      <c r="L206" s="58" t="s">
        <v>1811</v>
      </c>
      <c r="M206" s="77" t="s">
        <v>134</v>
      </c>
      <c r="N206" s="78" t="s">
        <v>2037</v>
      </c>
      <c r="O206" s="49" t="s">
        <v>136</v>
      </c>
      <c r="P206" s="49" t="s">
        <v>1813</v>
      </c>
      <c r="Q206" s="52" t="s">
        <v>340</v>
      </c>
      <c r="R206" s="52" t="s">
        <v>2038</v>
      </c>
      <c r="S206" s="49" t="s">
        <v>2039</v>
      </c>
      <c r="T206" s="49" t="s">
        <v>136</v>
      </c>
      <c r="U206" s="49" t="s">
        <v>136</v>
      </c>
      <c r="V206" s="49" t="s">
        <v>1815</v>
      </c>
      <c r="W206" s="52" t="s">
        <v>1816</v>
      </c>
      <c r="X206" s="49" t="s">
        <v>136</v>
      </c>
      <c r="Y206" s="49" t="s">
        <v>136</v>
      </c>
      <c r="Z206" s="52" t="s">
        <v>2040</v>
      </c>
      <c r="AA206" s="52" t="s">
        <v>1818</v>
      </c>
      <c r="AB206" s="49" t="s">
        <v>136</v>
      </c>
      <c r="AC206" s="49" t="s">
        <v>136</v>
      </c>
      <c r="AD206" s="49" t="s">
        <v>147</v>
      </c>
      <c r="AE206" s="49" t="s">
        <v>1598</v>
      </c>
      <c r="AF206" s="49" t="s">
        <v>1840</v>
      </c>
      <c r="AG206" s="49" t="s">
        <v>1986</v>
      </c>
      <c r="AH206" s="49" t="s">
        <v>136</v>
      </c>
      <c r="AI206" s="49" t="s">
        <v>136</v>
      </c>
      <c r="AJ206" s="49" t="s">
        <v>151</v>
      </c>
      <c r="AK206" s="49" t="s">
        <v>993</v>
      </c>
      <c r="AL206" s="49" t="s">
        <v>1821</v>
      </c>
      <c r="AM206" s="49" t="s">
        <v>1822</v>
      </c>
      <c r="AN206" s="49" t="s">
        <v>136</v>
      </c>
      <c r="AO206" s="49"/>
      <c r="AP206" s="49" t="s">
        <v>136</v>
      </c>
      <c r="AQ206" s="49" t="s">
        <v>2041</v>
      </c>
      <c r="AR206" s="49" t="s">
        <v>136</v>
      </c>
      <c r="AS206" s="49" t="s">
        <v>136</v>
      </c>
      <c r="AT206" s="49" t="s">
        <v>136</v>
      </c>
      <c r="AU206" s="49" t="s">
        <v>136</v>
      </c>
      <c r="AV206" s="49" t="s">
        <v>136</v>
      </c>
      <c r="AW206" s="49" t="s">
        <v>1824</v>
      </c>
      <c r="AX206" s="49" t="s">
        <v>1824</v>
      </c>
      <c r="AY206" s="49" t="s">
        <v>1825</v>
      </c>
      <c r="AZ206" s="49" t="s">
        <v>1826</v>
      </c>
      <c r="BA206" s="49" t="s">
        <v>147</v>
      </c>
      <c r="BB206" s="49" t="s">
        <v>1943</v>
      </c>
      <c r="BC206" s="49" t="s">
        <v>136</v>
      </c>
      <c r="BD206" s="49" t="s">
        <v>136</v>
      </c>
      <c r="BE206" s="49" t="s">
        <v>136</v>
      </c>
      <c r="BF206" s="49" t="s">
        <v>1827</v>
      </c>
      <c r="BG206" s="49" t="s">
        <v>136</v>
      </c>
      <c r="BH206" s="49" t="s">
        <v>1953</v>
      </c>
      <c r="BI206" s="49" t="s">
        <v>357</v>
      </c>
      <c r="BJ206" s="49" t="s">
        <v>214</v>
      </c>
      <c r="BK206" s="49" t="s">
        <v>163</v>
      </c>
      <c r="BL206" s="49" t="s">
        <v>438</v>
      </c>
      <c r="BM206" s="49" t="s">
        <v>549</v>
      </c>
      <c r="BN206" s="49" t="s">
        <v>136</v>
      </c>
      <c r="BO206" s="49" t="s">
        <v>1653</v>
      </c>
      <c r="BP206" s="49" t="s">
        <v>1810</v>
      </c>
      <c r="BQ206" s="49" t="s">
        <v>1578</v>
      </c>
      <c r="BR206" s="49" t="s">
        <v>136</v>
      </c>
      <c r="BS206" s="49" t="s">
        <v>136</v>
      </c>
      <c r="BT206" s="49" t="s">
        <v>136</v>
      </c>
      <c r="BU206" s="49" t="s">
        <v>1831</v>
      </c>
      <c r="BV206" s="49" t="s">
        <v>1832</v>
      </c>
      <c r="BW206" s="49" t="s">
        <v>1816</v>
      </c>
      <c r="BX206" s="49" t="s">
        <v>1832</v>
      </c>
      <c r="BY206" s="49" t="s">
        <v>172</v>
      </c>
      <c r="BZ206" s="49" t="s">
        <v>136</v>
      </c>
      <c r="CA206" s="49" t="s">
        <v>1832</v>
      </c>
      <c r="CB206" s="49" t="s">
        <v>1833</v>
      </c>
      <c r="CC206" s="49" t="s">
        <v>1834</v>
      </c>
      <c r="CD206" s="49" t="s">
        <v>136</v>
      </c>
      <c r="CE206" s="49" t="s">
        <v>136</v>
      </c>
      <c r="CF206" s="49" t="s">
        <v>1835</v>
      </c>
      <c r="CG206" s="60" t="s">
        <v>136</v>
      </c>
      <c r="CH206" s="26" t="str">
        <f t="shared" si="106"/>
        <v>count=45</v>
      </c>
      <c r="CI206" s="27" t="s">
        <v>1</v>
      </c>
    </row>
    <row r="207" spans="1:87">
      <c r="A207" s="48" t="s">
        <v>1804</v>
      </c>
      <c r="B207" s="52" t="s">
        <v>2042</v>
      </c>
      <c r="C207" s="50" t="s">
        <v>1806</v>
      </c>
      <c r="D207" s="64" t="s">
        <v>127</v>
      </c>
      <c r="E207" s="734" t="s">
        <v>1457</v>
      </c>
      <c r="F207" s="52" t="s">
        <v>1514</v>
      </c>
      <c r="G207" s="52" t="s">
        <v>1780</v>
      </c>
      <c r="H207" s="52" t="s">
        <v>1807</v>
      </c>
      <c r="I207" s="52" t="s">
        <v>1808</v>
      </c>
      <c r="J207" s="66" t="s">
        <v>1809</v>
      </c>
      <c r="K207" s="90" t="s">
        <v>1810</v>
      </c>
      <c r="L207" s="58" t="s">
        <v>1811</v>
      </c>
      <c r="M207" s="77" t="s">
        <v>134</v>
      </c>
      <c r="N207" s="78" t="s">
        <v>2043</v>
      </c>
      <c r="O207" s="49" t="s">
        <v>136</v>
      </c>
      <c r="P207" s="49" t="s">
        <v>1813</v>
      </c>
      <c r="Q207" s="52" t="s">
        <v>340</v>
      </c>
      <c r="R207" s="52" t="s">
        <v>277</v>
      </c>
      <c r="S207" s="49" t="s">
        <v>2044</v>
      </c>
      <c r="T207" s="49" t="s">
        <v>136</v>
      </c>
      <c r="U207" s="49" t="s">
        <v>136</v>
      </c>
      <c r="V207" s="49" t="s">
        <v>1815</v>
      </c>
      <c r="W207" s="52" t="s">
        <v>1816</v>
      </c>
      <c r="X207" s="49" t="s">
        <v>136</v>
      </c>
      <c r="Y207" s="49" t="s">
        <v>136</v>
      </c>
      <c r="Z207" s="52" t="s">
        <v>2045</v>
      </c>
      <c r="AA207" s="52" t="s">
        <v>1818</v>
      </c>
      <c r="AB207" s="49" t="s">
        <v>136</v>
      </c>
      <c r="AC207" s="49" t="s">
        <v>136</v>
      </c>
      <c r="AD207" s="49" t="s">
        <v>147</v>
      </c>
      <c r="AE207" s="49" t="s">
        <v>1572</v>
      </c>
      <c r="AF207" s="49" t="s">
        <v>2046</v>
      </c>
      <c r="AG207" s="49" t="s">
        <v>2047</v>
      </c>
      <c r="AH207" s="49" t="s">
        <v>136</v>
      </c>
      <c r="AI207" s="49" t="s">
        <v>136</v>
      </c>
      <c r="AJ207" s="49" t="s">
        <v>151</v>
      </c>
      <c r="AK207" s="49" t="s">
        <v>993</v>
      </c>
      <c r="AL207" s="49" t="s">
        <v>1821</v>
      </c>
      <c r="AM207" s="49" t="s">
        <v>1822</v>
      </c>
      <c r="AN207" s="49" t="s">
        <v>136</v>
      </c>
      <c r="AO207" s="49"/>
      <c r="AP207" s="49" t="s">
        <v>136</v>
      </c>
      <c r="AQ207" s="49" t="s">
        <v>2048</v>
      </c>
      <c r="AR207" s="49" t="s">
        <v>136</v>
      </c>
      <c r="AS207" s="49" t="s">
        <v>136</v>
      </c>
      <c r="AT207" s="49" t="s">
        <v>136</v>
      </c>
      <c r="AU207" s="49" t="s">
        <v>136</v>
      </c>
      <c r="AV207" s="49" t="s">
        <v>136</v>
      </c>
      <c r="AW207" s="49" t="s">
        <v>1824</v>
      </c>
      <c r="AX207" s="49" t="s">
        <v>1824</v>
      </c>
      <c r="AY207" s="49" t="s">
        <v>1825</v>
      </c>
      <c r="AZ207" s="49" t="s">
        <v>1826</v>
      </c>
      <c r="BA207" s="49" t="s">
        <v>147</v>
      </c>
      <c r="BB207" s="49" t="s">
        <v>1943</v>
      </c>
      <c r="BC207" s="49" t="s">
        <v>136</v>
      </c>
      <c r="BD207" s="49" t="s">
        <v>136</v>
      </c>
      <c r="BE207" s="49" t="s">
        <v>136</v>
      </c>
      <c r="BF207" s="49" t="s">
        <v>1827</v>
      </c>
      <c r="BG207" s="49" t="s">
        <v>136</v>
      </c>
      <c r="BH207" s="49" t="s">
        <v>1963</v>
      </c>
      <c r="BI207" s="49" t="s">
        <v>161</v>
      </c>
      <c r="BJ207" s="49" t="s">
        <v>214</v>
      </c>
      <c r="BK207" s="49" t="s">
        <v>163</v>
      </c>
      <c r="BL207" s="49" t="s">
        <v>1209</v>
      </c>
      <c r="BM207" s="49" t="s">
        <v>2049</v>
      </c>
      <c r="BN207" s="49" t="s">
        <v>136</v>
      </c>
      <c r="BO207" s="49" t="s">
        <v>1653</v>
      </c>
      <c r="BP207" s="49" t="s">
        <v>1810</v>
      </c>
      <c r="BQ207" s="49" t="s">
        <v>1578</v>
      </c>
      <c r="BR207" s="49" t="s">
        <v>136</v>
      </c>
      <c r="BS207" s="49" t="s">
        <v>136</v>
      </c>
      <c r="BT207" s="49" t="s">
        <v>136</v>
      </c>
      <c r="BU207" s="49" t="s">
        <v>1831</v>
      </c>
      <c r="BV207" s="49" t="s">
        <v>1832</v>
      </c>
      <c r="BW207" s="49" t="s">
        <v>1816</v>
      </c>
      <c r="BX207" s="49" t="s">
        <v>1832</v>
      </c>
      <c r="BY207" s="49" t="s">
        <v>172</v>
      </c>
      <c r="BZ207" s="49" t="s">
        <v>136</v>
      </c>
      <c r="CA207" s="49" t="s">
        <v>1832</v>
      </c>
      <c r="CB207" s="49" t="s">
        <v>1833</v>
      </c>
      <c r="CC207" s="49" t="s">
        <v>1834</v>
      </c>
      <c r="CD207" s="49" t="s">
        <v>136</v>
      </c>
      <c r="CE207" s="49" t="s">
        <v>136</v>
      </c>
      <c r="CF207" s="49" t="s">
        <v>1835</v>
      </c>
      <c r="CG207" s="60" t="s">
        <v>136</v>
      </c>
      <c r="CH207" s="26" t="str">
        <f t="shared" si="106"/>
        <v>count=45</v>
      </c>
      <c r="CI207" s="27" t="s">
        <v>1</v>
      </c>
    </row>
    <row r="208" spans="1:87">
      <c r="A208" s="48" t="s">
        <v>1804</v>
      </c>
      <c r="B208" s="52" t="s">
        <v>2050</v>
      </c>
      <c r="C208" s="50" t="s">
        <v>1806</v>
      </c>
      <c r="D208" s="64" t="s">
        <v>127</v>
      </c>
      <c r="E208" s="734" t="s">
        <v>1457</v>
      </c>
      <c r="F208" s="52" t="s">
        <v>1514</v>
      </c>
      <c r="G208" s="52" t="s">
        <v>1780</v>
      </c>
      <c r="H208" s="52" t="s">
        <v>1807</v>
      </c>
      <c r="I208" s="52" t="s">
        <v>1808</v>
      </c>
      <c r="J208" s="66" t="s">
        <v>1809</v>
      </c>
      <c r="K208" s="90" t="s">
        <v>1810</v>
      </c>
      <c r="L208" s="58" t="s">
        <v>1811</v>
      </c>
      <c r="M208" s="77" t="s">
        <v>134</v>
      </c>
      <c r="N208" s="78" t="s">
        <v>2051</v>
      </c>
      <c r="O208" s="49" t="s">
        <v>136</v>
      </c>
      <c r="P208" s="49" t="s">
        <v>1813</v>
      </c>
      <c r="Q208" s="52" t="s">
        <v>340</v>
      </c>
      <c r="R208" s="52" t="s">
        <v>2052</v>
      </c>
      <c r="S208" s="49" t="s">
        <v>2053</v>
      </c>
      <c r="T208" s="49" t="s">
        <v>136</v>
      </c>
      <c r="U208" s="49" t="s">
        <v>136</v>
      </c>
      <c r="V208" s="49" t="s">
        <v>1815</v>
      </c>
      <c r="W208" s="52" t="s">
        <v>1816</v>
      </c>
      <c r="X208" s="49" t="s">
        <v>136</v>
      </c>
      <c r="Y208" s="49" t="s">
        <v>136</v>
      </c>
      <c r="Z208" s="52" t="s">
        <v>2054</v>
      </c>
      <c r="AA208" s="52" t="s">
        <v>1818</v>
      </c>
      <c r="AB208" s="49" t="s">
        <v>136</v>
      </c>
      <c r="AC208" s="49" t="s">
        <v>136</v>
      </c>
      <c r="AD208" s="49" t="s">
        <v>147</v>
      </c>
      <c r="AE208" s="49" t="s">
        <v>1598</v>
      </c>
      <c r="AF208" s="49" t="s">
        <v>1891</v>
      </c>
      <c r="AG208" s="49" t="s">
        <v>1820</v>
      </c>
      <c r="AH208" s="49" t="s">
        <v>136</v>
      </c>
      <c r="AI208" s="49" t="s">
        <v>136</v>
      </c>
      <c r="AJ208" s="49" t="s">
        <v>151</v>
      </c>
      <c r="AK208" s="49" t="s">
        <v>993</v>
      </c>
      <c r="AL208" s="49" t="s">
        <v>1821</v>
      </c>
      <c r="AM208" s="49" t="s">
        <v>1822</v>
      </c>
      <c r="AN208" s="49" t="s">
        <v>136</v>
      </c>
      <c r="AO208" s="49"/>
      <c r="AP208" s="49" t="s">
        <v>136</v>
      </c>
      <c r="AQ208" s="49" t="s">
        <v>2055</v>
      </c>
      <c r="AR208" s="49" t="s">
        <v>136</v>
      </c>
      <c r="AS208" s="49" t="s">
        <v>136</v>
      </c>
      <c r="AT208" s="49" t="s">
        <v>136</v>
      </c>
      <c r="AU208" s="49" t="s">
        <v>136</v>
      </c>
      <c r="AV208" s="49" t="s">
        <v>136</v>
      </c>
      <c r="AW208" s="49" t="s">
        <v>1824</v>
      </c>
      <c r="AX208" s="49" t="s">
        <v>1824</v>
      </c>
      <c r="AY208" s="49" t="s">
        <v>1825</v>
      </c>
      <c r="AZ208" s="49" t="s">
        <v>1826</v>
      </c>
      <c r="BA208" s="49" t="s">
        <v>147</v>
      </c>
      <c r="BB208" s="49" t="s">
        <v>1943</v>
      </c>
      <c r="BC208" s="49" t="s">
        <v>136</v>
      </c>
      <c r="BD208" s="49" t="s">
        <v>136</v>
      </c>
      <c r="BE208" s="49" t="s">
        <v>136</v>
      </c>
      <c r="BF208" s="49" t="s">
        <v>1827</v>
      </c>
      <c r="BG208" s="49" t="s">
        <v>136</v>
      </c>
      <c r="BH208" s="49" t="s">
        <v>1963</v>
      </c>
      <c r="BI208" s="49" t="s">
        <v>161</v>
      </c>
      <c r="BJ208" s="49" t="s">
        <v>214</v>
      </c>
      <c r="BK208" s="49" t="s">
        <v>163</v>
      </c>
      <c r="BL208" s="49" t="s">
        <v>2056</v>
      </c>
      <c r="BM208" s="49" t="s">
        <v>2057</v>
      </c>
      <c r="BN208" s="49" t="s">
        <v>136</v>
      </c>
      <c r="BO208" s="49" t="s">
        <v>1653</v>
      </c>
      <c r="BP208" s="49" t="s">
        <v>1810</v>
      </c>
      <c r="BQ208" s="49" t="s">
        <v>1578</v>
      </c>
      <c r="BR208" s="49" t="s">
        <v>136</v>
      </c>
      <c r="BS208" s="49" t="s">
        <v>136</v>
      </c>
      <c r="BT208" s="49" t="s">
        <v>136</v>
      </c>
      <c r="BU208" s="49" t="s">
        <v>1831</v>
      </c>
      <c r="BV208" s="49" t="s">
        <v>1832</v>
      </c>
      <c r="BW208" s="49" t="s">
        <v>1816</v>
      </c>
      <c r="BX208" s="49" t="s">
        <v>1832</v>
      </c>
      <c r="BY208" s="49" t="s">
        <v>172</v>
      </c>
      <c r="BZ208" s="49" t="s">
        <v>136</v>
      </c>
      <c r="CA208" s="49" t="s">
        <v>1832</v>
      </c>
      <c r="CB208" s="49" t="s">
        <v>1833</v>
      </c>
      <c r="CC208" s="49" t="s">
        <v>1834</v>
      </c>
      <c r="CD208" s="49" t="s">
        <v>136</v>
      </c>
      <c r="CE208" s="49" t="s">
        <v>136</v>
      </c>
      <c r="CF208" s="49" t="s">
        <v>1835</v>
      </c>
      <c r="CG208" s="60" t="s">
        <v>136</v>
      </c>
      <c r="CH208" s="26" t="str">
        <f t="shared" si="106"/>
        <v>count=45</v>
      </c>
      <c r="CI208" s="27" t="s">
        <v>1</v>
      </c>
    </row>
    <row r="209" spans="1:87">
      <c r="A209" s="48" t="s">
        <v>1804</v>
      </c>
      <c r="B209" s="52" t="s">
        <v>2058</v>
      </c>
      <c r="C209" s="50" t="s">
        <v>1806</v>
      </c>
      <c r="D209" s="64" t="s">
        <v>127</v>
      </c>
      <c r="E209" s="734" t="s">
        <v>1457</v>
      </c>
      <c r="F209" s="52" t="s">
        <v>1514</v>
      </c>
      <c r="G209" s="52" t="s">
        <v>1780</v>
      </c>
      <c r="H209" s="52" t="s">
        <v>1807</v>
      </c>
      <c r="I209" s="52" t="s">
        <v>1808</v>
      </c>
      <c r="J209" s="66" t="s">
        <v>1809</v>
      </c>
      <c r="K209" s="90" t="s">
        <v>1810</v>
      </c>
      <c r="L209" s="58" t="s">
        <v>1811</v>
      </c>
      <c r="M209" s="77" t="s">
        <v>134</v>
      </c>
      <c r="N209" s="78" t="s">
        <v>2059</v>
      </c>
      <c r="O209" s="49" t="s">
        <v>136</v>
      </c>
      <c r="P209" s="49" t="s">
        <v>1813</v>
      </c>
      <c r="Q209" s="52" t="s">
        <v>340</v>
      </c>
      <c r="R209" s="52" t="s">
        <v>320</v>
      </c>
      <c r="S209" s="49" t="s">
        <v>2060</v>
      </c>
      <c r="T209" s="49" t="s">
        <v>136</v>
      </c>
      <c r="U209" s="49" t="s">
        <v>136</v>
      </c>
      <c r="V209" s="49" t="s">
        <v>1815</v>
      </c>
      <c r="W209" s="52" t="s">
        <v>1816</v>
      </c>
      <c r="X209" s="49" t="s">
        <v>136</v>
      </c>
      <c r="Y209" s="49" t="s">
        <v>136</v>
      </c>
      <c r="Z209" s="52" t="s">
        <v>2061</v>
      </c>
      <c r="AA209" s="52" t="s">
        <v>1818</v>
      </c>
      <c r="AB209" s="49" t="s">
        <v>136</v>
      </c>
      <c r="AC209" s="49" t="s">
        <v>136</v>
      </c>
      <c r="AD209" s="49" t="s">
        <v>147</v>
      </c>
      <c r="AE209" s="49" t="s">
        <v>1572</v>
      </c>
      <c r="AF209" s="49" t="s">
        <v>1891</v>
      </c>
      <c r="AG209" s="49" t="s">
        <v>2062</v>
      </c>
      <c r="AH209" s="49" t="s">
        <v>136</v>
      </c>
      <c r="AI209" s="49" t="s">
        <v>136</v>
      </c>
      <c r="AJ209" s="49" t="s">
        <v>151</v>
      </c>
      <c r="AK209" s="49" t="s">
        <v>993</v>
      </c>
      <c r="AL209" s="49" t="s">
        <v>1821</v>
      </c>
      <c r="AM209" s="49" t="s">
        <v>1822</v>
      </c>
      <c r="AN209" s="49" t="s">
        <v>136</v>
      </c>
      <c r="AO209" s="49"/>
      <c r="AP209" s="49" t="s">
        <v>136</v>
      </c>
      <c r="AQ209" s="49" t="s">
        <v>2063</v>
      </c>
      <c r="AR209" s="49" t="s">
        <v>136</v>
      </c>
      <c r="AS209" s="49" t="s">
        <v>136</v>
      </c>
      <c r="AT209" s="49" t="s">
        <v>136</v>
      </c>
      <c r="AU209" s="49" t="s">
        <v>136</v>
      </c>
      <c r="AV209" s="49" t="s">
        <v>136</v>
      </c>
      <c r="AW209" s="49" t="s">
        <v>1824</v>
      </c>
      <c r="AX209" s="49" t="s">
        <v>1824</v>
      </c>
      <c r="AY209" s="49" t="s">
        <v>1825</v>
      </c>
      <c r="AZ209" s="49" t="s">
        <v>1826</v>
      </c>
      <c r="BA209" s="49" t="s">
        <v>147</v>
      </c>
      <c r="BB209" s="49" t="s">
        <v>1943</v>
      </c>
      <c r="BC209" s="49" t="s">
        <v>136</v>
      </c>
      <c r="BD209" s="49" t="s">
        <v>136</v>
      </c>
      <c r="BE209" s="49" t="s">
        <v>136</v>
      </c>
      <c r="BF209" s="49" t="s">
        <v>1827</v>
      </c>
      <c r="BG209" s="49" t="s">
        <v>136</v>
      </c>
      <c r="BH209" s="49" t="s">
        <v>1963</v>
      </c>
      <c r="BI209" s="49" t="s">
        <v>161</v>
      </c>
      <c r="BJ209" s="49" t="s">
        <v>214</v>
      </c>
      <c r="BK209" s="49" t="s">
        <v>163</v>
      </c>
      <c r="BL209" s="49" t="s">
        <v>1540</v>
      </c>
      <c r="BM209" s="49" t="s">
        <v>2064</v>
      </c>
      <c r="BN209" s="49" t="s">
        <v>136</v>
      </c>
      <c r="BO209" s="49" t="s">
        <v>1653</v>
      </c>
      <c r="BP209" s="49" t="s">
        <v>1810</v>
      </c>
      <c r="BQ209" s="49" t="s">
        <v>1578</v>
      </c>
      <c r="BR209" s="49" t="s">
        <v>136</v>
      </c>
      <c r="BS209" s="49" t="s">
        <v>136</v>
      </c>
      <c r="BT209" s="49" t="s">
        <v>136</v>
      </c>
      <c r="BU209" s="49" t="s">
        <v>1831</v>
      </c>
      <c r="BV209" s="49" t="s">
        <v>1832</v>
      </c>
      <c r="BW209" s="49" t="s">
        <v>1816</v>
      </c>
      <c r="BX209" s="49" t="s">
        <v>1832</v>
      </c>
      <c r="BY209" s="49" t="s">
        <v>172</v>
      </c>
      <c r="BZ209" s="49" t="s">
        <v>136</v>
      </c>
      <c r="CA209" s="49" t="s">
        <v>1832</v>
      </c>
      <c r="CB209" s="49" t="s">
        <v>1833</v>
      </c>
      <c r="CC209" s="49" t="s">
        <v>1834</v>
      </c>
      <c r="CD209" s="49" t="s">
        <v>136</v>
      </c>
      <c r="CE209" s="49" t="s">
        <v>136</v>
      </c>
      <c r="CF209" s="49" t="s">
        <v>1835</v>
      </c>
      <c r="CG209" s="60" t="s">
        <v>136</v>
      </c>
      <c r="CH209" s="26" t="str">
        <f t="shared" si="106"/>
        <v>count=45</v>
      </c>
      <c r="CI209" s="27" t="s">
        <v>1</v>
      </c>
    </row>
    <row r="210" spans="1:87">
      <c r="A210" s="48" t="s">
        <v>1804</v>
      </c>
      <c r="B210" s="52" t="s">
        <v>2065</v>
      </c>
      <c r="C210" s="50" t="s">
        <v>1806</v>
      </c>
      <c r="D210" s="64" t="s">
        <v>127</v>
      </c>
      <c r="E210" s="734" t="s">
        <v>1457</v>
      </c>
      <c r="F210" s="52" t="s">
        <v>1514</v>
      </c>
      <c r="G210" s="52" t="s">
        <v>1780</v>
      </c>
      <c r="H210" s="52" t="s">
        <v>1807</v>
      </c>
      <c r="I210" s="52" t="s">
        <v>1808</v>
      </c>
      <c r="J210" s="66" t="s">
        <v>1809</v>
      </c>
      <c r="K210" s="90" t="s">
        <v>1810</v>
      </c>
      <c r="L210" s="58" t="s">
        <v>1811</v>
      </c>
      <c r="M210" s="77" t="s">
        <v>134</v>
      </c>
      <c r="N210" s="78" t="s">
        <v>2066</v>
      </c>
      <c r="O210" s="49" t="s">
        <v>136</v>
      </c>
      <c r="P210" s="49" t="s">
        <v>1813</v>
      </c>
      <c r="Q210" s="52" t="s">
        <v>340</v>
      </c>
      <c r="R210" s="52" t="s">
        <v>2067</v>
      </c>
      <c r="S210" s="49" t="s">
        <v>2068</v>
      </c>
      <c r="T210" s="49" t="s">
        <v>136</v>
      </c>
      <c r="U210" s="49" t="s">
        <v>136</v>
      </c>
      <c r="V210" s="49" t="s">
        <v>1815</v>
      </c>
      <c r="W210" s="52" t="s">
        <v>1816</v>
      </c>
      <c r="X210" s="49" t="s">
        <v>136</v>
      </c>
      <c r="Y210" s="49" t="s">
        <v>136</v>
      </c>
      <c r="Z210" s="52" t="s">
        <v>2069</v>
      </c>
      <c r="AA210" s="52" t="s">
        <v>1818</v>
      </c>
      <c r="AB210" s="49" t="s">
        <v>136</v>
      </c>
      <c r="AC210" s="49" t="s">
        <v>136</v>
      </c>
      <c r="AD210" s="49" t="s">
        <v>147</v>
      </c>
      <c r="AE210" s="49" t="s">
        <v>1598</v>
      </c>
      <c r="AF210" s="49" t="s">
        <v>1415</v>
      </c>
      <c r="AG210" s="49" t="s">
        <v>991</v>
      </c>
      <c r="AH210" s="49" t="s">
        <v>136</v>
      </c>
      <c r="AI210" s="49" t="s">
        <v>136</v>
      </c>
      <c r="AJ210" s="49" t="s">
        <v>151</v>
      </c>
      <c r="AK210" s="49" t="s">
        <v>993</v>
      </c>
      <c r="AL210" s="49" t="s">
        <v>1821</v>
      </c>
      <c r="AM210" s="49" t="s">
        <v>1822</v>
      </c>
      <c r="AN210" s="49" t="s">
        <v>136</v>
      </c>
      <c r="AO210" s="49"/>
      <c r="AP210" s="49" t="s">
        <v>136</v>
      </c>
      <c r="AQ210" s="49" t="s">
        <v>2070</v>
      </c>
      <c r="AR210" s="49" t="s">
        <v>136</v>
      </c>
      <c r="AS210" s="49" t="s">
        <v>136</v>
      </c>
      <c r="AT210" s="49" t="s">
        <v>136</v>
      </c>
      <c r="AU210" s="49" t="s">
        <v>136</v>
      </c>
      <c r="AV210" s="49" t="s">
        <v>136</v>
      </c>
      <c r="AW210" s="49" t="s">
        <v>1824</v>
      </c>
      <c r="AX210" s="49" t="s">
        <v>1824</v>
      </c>
      <c r="AY210" s="49" t="s">
        <v>1825</v>
      </c>
      <c r="AZ210" s="49" t="s">
        <v>1826</v>
      </c>
      <c r="BA210" s="49" t="s">
        <v>147</v>
      </c>
      <c r="BB210" s="49" t="s">
        <v>1943</v>
      </c>
      <c r="BC210" s="49" t="s">
        <v>136</v>
      </c>
      <c r="BD210" s="49" t="s">
        <v>136</v>
      </c>
      <c r="BE210" s="49" t="s">
        <v>136</v>
      </c>
      <c r="BF210" s="49" t="s">
        <v>1827</v>
      </c>
      <c r="BG210" s="49" t="s">
        <v>136</v>
      </c>
      <c r="BH210" s="49" t="s">
        <v>1953</v>
      </c>
      <c r="BI210" s="49" t="s">
        <v>357</v>
      </c>
      <c r="BJ210" s="49" t="s">
        <v>214</v>
      </c>
      <c r="BK210" s="49" t="s">
        <v>163</v>
      </c>
      <c r="BL210" s="49" t="s">
        <v>2071</v>
      </c>
      <c r="BM210" s="49" t="s">
        <v>2072</v>
      </c>
      <c r="BN210" s="49" t="s">
        <v>136</v>
      </c>
      <c r="BO210" s="49" t="s">
        <v>1653</v>
      </c>
      <c r="BP210" s="49" t="s">
        <v>1810</v>
      </c>
      <c r="BQ210" s="49" t="s">
        <v>1578</v>
      </c>
      <c r="BR210" s="49" t="s">
        <v>136</v>
      </c>
      <c r="BS210" s="49" t="s">
        <v>136</v>
      </c>
      <c r="BT210" s="49" t="s">
        <v>136</v>
      </c>
      <c r="BU210" s="49" t="s">
        <v>1831</v>
      </c>
      <c r="BV210" s="49" t="s">
        <v>1832</v>
      </c>
      <c r="BW210" s="49" t="s">
        <v>1816</v>
      </c>
      <c r="BX210" s="49" t="s">
        <v>1832</v>
      </c>
      <c r="BY210" s="49" t="s">
        <v>172</v>
      </c>
      <c r="BZ210" s="49" t="s">
        <v>136</v>
      </c>
      <c r="CA210" s="49" t="s">
        <v>1832</v>
      </c>
      <c r="CB210" s="49" t="s">
        <v>1833</v>
      </c>
      <c r="CC210" s="49" t="s">
        <v>1834</v>
      </c>
      <c r="CD210" s="49" t="s">
        <v>136</v>
      </c>
      <c r="CE210" s="49" t="s">
        <v>136</v>
      </c>
      <c r="CF210" s="49" t="s">
        <v>1835</v>
      </c>
      <c r="CG210" s="60" t="s">
        <v>136</v>
      </c>
      <c r="CH210" s="26" t="str">
        <f t="shared" si="106"/>
        <v>count=45</v>
      </c>
      <c r="CI210" s="27" t="s">
        <v>1</v>
      </c>
    </row>
    <row r="211" spans="1:87">
      <c r="A211" s="48" t="s">
        <v>1804</v>
      </c>
      <c r="B211" s="52" t="s">
        <v>2073</v>
      </c>
      <c r="C211" s="50" t="s">
        <v>1806</v>
      </c>
      <c r="D211" s="64" t="s">
        <v>127</v>
      </c>
      <c r="E211" s="734" t="s">
        <v>1457</v>
      </c>
      <c r="F211" s="52" t="s">
        <v>1514</v>
      </c>
      <c r="G211" s="52" t="s">
        <v>1780</v>
      </c>
      <c r="H211" s="52" t="s">
        <v>1807</v>
      </c>
      <c r="I211" s="52" t="s">
        <v>1808</v>
      </c>
      <c r="J211" s="66" t="s">
        <v>1809</v>
      </c>
      <c r="K211" s="90" t="s">
        <v>1810</v>
      </c>
      <c r="L211" s="58" t="s">
        <v>1811</v>
      </c>
      <c r="M211" s="77" t="s">
        <v>134</v>
      </c>
      <c r="N211" s="78" t="s">
        <v>2074</v>
      </c>
      <c r="O211" s="49" t="s">
        <v>136</v>
      </c>
      <c r="P211" s="49" t="s">
        <v>1813</v>
      </c>
      <c r="Q211" s="52" t="s">
        <v>340</v>
      </c>
      <c r="R211" s="52" t="s">
        <v>1991</v>
      </c>
      <c r="S211" s="49" t="s">
        <v>2075</v>
      </c>
      <c r="T211" s="49" t="s">
        <v>136</v>
      </c>
      <c r="U211" s="49" t="s">
        <v>136</v>
      </c>
      <c r="V211" s="49" t="s">
        <v>1815</v>
      </c>
      <c r="W211" s="52" t="s">
        <v>1816</v>
      </c>
      <c r="X211" s="49" t="s">
        <v>136</v>
      </c>
      <c r="Y211" s="49" t="s">
        <v>136</v>
      </c>
      <c r="Z211" s="52" t="s">
        <v>2076</v>
      </c>
      <c r="AA211" s="52" t="s">
        <v>1818</v>
      </c>
      <c r="AB211" s="49" t="s">
        <v>136</v>
      </c>
      <c r="AC211" s="49" t="s">
        <v>136</v>
      </c>
      <c r="AD211" s="49" t="s">
        <v>147</v>
      </c>
      <c r="AE211" s="49" t="s">
        <v>1598</v>
      </c>
      <c r="AF211" s="49" t="s">
        <v>2077</v>
      </c>
      <c r="AG211" s="49" t="s">
        <v>1865</v>
      </c>
      <c r="AH211" s="49" t="s">
        <v>136</v>
      </c>
      <c r="AI211" s="49" t="s">
        <v>136</v>
      </c>
      <c r="AJ211" s="49" t="s">
        <v>151</v>
      </c>
      <c r="AK211" s="49" t="s">
        <v>993</v>
      </c>
      <c r="AL211" s="49" t="s">
        <v>1821</v>
      </c>
      <c r="AM211" s="49" t="s">
        <v>1822</v>
      </c>
      <c r="AN211" s="49" t="s">
        <v>136</v>
      </c>
      <c r="AO211" s="49"/>
      <c r="AP211" s="49" t="s">
        <v>136</v>
      </c>
      <c r="AQ211" s="49" t="s">
        <v>2078</v>
      </c>
      <c r="AR211" s="49" t="s">
        <v>136</v>
      </c>
      <c r="AS211" s="49" t="s">
        <v>136</v>
      </c>
      <c r="AT211" s="49" t="s">
        <v>136</v>
      </c>
      <c r="AU211" s="49" t="s">
        <v>136</v>
      </c>
      <c r="AV211" s="49" t="s">
        <v>136</v>
      </c>
      <c r="AW211" s="49" t="s">
        <v>1824</v>
      </c>
      <c r="AX211" s="49" t="s">
        <v>1824</v>
      </c>
      <c r="AY211" s="49" t="s">
        <v>1825</v>
      </c>
      <c r="AZ211" s="49" t="s">
        <v>1826</v>
      </c>
      <c r="BA211" s="49" t="s">
        <v>147</v>
      </c>
      <c r="BB211" s="49" t="s">
        <v>1943</v>
      </c>
      <c r="BC211" s="49" t="s">
        <v>136</v>
      </c>
      <c r="BD211" s="49" t="s">
        <v>136</v>
      </c>
      <c r="BE211" s="49" t="s">
        <v>136</v>
      </c>
      <c r="BF211" s="49" t="s">
        <v>1827</v>
      </c>
      <c r="BG211" s="49" t="s">
        <v>136</v>
      </c>
      <c r="BH211" s="49" t="s">
        <v>1963</v>
      </c>
      <c r="BI211" s="49" t="s">
        <v>161</v>
      </c>
      <c r="BJ211" s="49" t="s">
        <v>214</v>
      </c>
      <c r="BK211" s="49" t="s">
        <v>163</v>
      </c>
      <c r="BL211" s="49" t="s">
        <v>2079</v>
      </c>
      <c r="BM211" s="49" t="s">
        <v>2080</v>
      </c>
      <c r="BN211" s="49" t="s">
        <v>136</v>
      </c>
      <c r="BO211" s="49" t="s">
        <v>1653</v>
      </c>
      <c r="BP211" s="49" t="s">
        <v>1810</v>
      </c>
      <c r="BQ211" s="49" t="s">
        <v>1578</v>
      </c>
      <c r="BR211" s="49" t="s">
        <v>136</v>
      </c>
      <c r="BS211" s="49" t="s">
        <v>136</v>
      </c>
      <c r="BT211" s="49" t="s">
        <v>136</v>
      </c>
      <c r="BU211" s="49" t="s">
        <v>1831</v>
      </c>
      <c r="BV211" s="49" t="s">
        <v>1832</v>
      </c>
      <c r="BW211" s="49" t="s">
        <v>1816</v>
      </c>
      <c r="BX211" s="49" t="s">
        <v>1832</v>
      </c>
      <c r="BY211" s="49" t="s">
        <v>172</v>
      </c>
      <c r="BZ211" s="49" t="s">
        <v>136</v>
      </c>
      <c r="CA211" s="49" t="s">
        <v>1832</v>
      </c>
      <c r="CB211" s="49" t="s">
        <v>1833</v>
      </c>
      <c r="CC211" s="49" t="s">
        <v>1834</v>
      </c>
      <c r="CD211" s="49" t="s">
        <v>136</v>
      </c>
      <c r="CE211" s="49" t="s">
        <v>136</v>
      </c>
      <c r="CF211" s="49" t="s">
        <v>1835</v>
      </c>
      <c r="CG211" s="60" t="s">
        <v>136</v>
      </c>
      <c r="CH211" s="26" t="str">
        <f t="shared" si="106"/>
        <v>count=45</v>
      </c>
      <c r="CI211" s="27" t="s">
        <v>1</v>
      </c>
    </row>
    <row r="212" spans="1:87">
      <c r="A212" s="48" t="s">
        <v>1804</v>
      </c>
      <c r="B212" s="52" t="s">
        <v>2081</v>
      </c>
      <c r="C212" s="50" t="s">
        <v>1806</v>
      </c>
      <c r="D212" s="64" t="s">
        <v>127</v>
      </c>
      <c r="E212" s="734" t="s">
        <v>1457</v>
      </c>
      <c r="F212" s="52" t="s">
        <v>1514</v>
      </c>
      <c r="G212" s="52" t="s">
        <v>1780</v>
      </c>
      <c r="H212" s="52" t="s">
        <v>1807</v>
      </c>
      <c r="I212" s="52" t="s">
        <v>1808</v>
      </c>
      <c r="J212" s="66" t="s">
        <v>1809</v>
      </c>
      <c r="K212" s="90" t="s">
        <v>1810</v>
      </c>
      <c r="L212" s="58" t="s">
        <v>1811</v>
      </c>
      <c r="M212" s="77" t="s">
        <v>134</v>
      </c>
      <c r="N212" s="78" t="s">
        <v>2082</v>
      </c>
      <c r="O212" s="49" t="s">
        <v>136</v>
      </c>
      <c r="P212" s="49" t="s">
        <v>1813</v>
      </c>
      <c r="Q212" s="52" t="s">
        <v>340</v>
      </c>
      <c r="R212" s="52" t="s">
        <v>2083</v>
      </c>
      <c r="S212" s="49" t="s">
        <v>2084</v>
      </c>
      <c r="T212" s="49" t="s">
        <v>136</v>
      </c>
      <c r="U212" s="49" t="s">
        <v>136</v>
      </c>
      <c r="V212" s="49" t="s">
        <v>1815</v>
      </c>
      <c r="W212" s="52" t="s">
        <v>1816</v>
      </c>
      <c r="X212" s="49" t="s">
        <v>136</v>
      </c>
      <c r="Y212" s="49" t="s">
        <v>136</v>
      </c>
      <c r="Z212" s="52" t="s">
        <v>2085</v>
      </c>
      <c r="AA212" s="52" t="s">
        <v>1818</v>
      </c>
      <c r="AB212" s="49" t="s">
        <v>136</v>
      </c>
      <c r="AC212" s="49" t="s">
        <v>136</v>
      </c>
      <c r="AD212" s="49" t="s">
        <v>147</v>
      </c>
      <c r="AE212" s="49" t="s">
        <v>1598</v>
      </c>
      <c r="AF212" s="49" t="s">
        <v>1873</v>
      </c>
      <c r="AG212" s="49" t="s">
        <v>2086</v>
      </c>
      <c r="AH212" s="49" t="s">
        <v>136</v>
      </c>
      <c r="AI212" s="49" t="s">
        <v>136</v>
      </c>
      <c r="AJ212" s="49" t="s">
        <v>151</v>
      </c>
      <c r="AK212" s="49" t="s">
        <v>993</v>
      </c>
      <c r="AL212" s="49" t="s">
        <v>1821</v>
      </c>
      <c r="AM212" s="49" t="s">
        <v>1822</v>
      </c>
      <c r="AN212" s="49" t="s">
        <v>136</v>
      </c>
      <c r="AO212" s="49"/>
      <c r="AP212" s="49" t="s">
        <v>136</v>
      </c>
      <c r="AQ212" s="49" t="s">
        <v>2087</v>
      </c>
      <c r="AR212" s="49" t="s">
        <v>136</v>
      </c>
      <c r="AS212" s="49" t="s">
        <v>136</v>
      </c>
      <c r="AT212" s="49" t="s">
        <v>136</v>
      </c>
      <c r="AU212" s="49" t="s">
        <v>136</v>
      </c>
      <c r="AV212" s="49" t="s">
        <v>136</v>
      </c>
      <c r="AW212" s="49" t="s">
        <v>1824</v>
      </c>
      <c r="AX212" s="49" t="s">
        <v>1824</v>
      </c>
      <c r="AY212" s="49" t="s">
        <v>1825</v>
      </c>
      <c r="AZ212" s="49" t="s">
        <v>1826</v>
      </c>
      <c r="BA212" s="49" t="s">
        <v>147</v>
      </c>
      <c r="BB212" s="49" t="s">
        <v>1943</v>
      </c>
      <c r="BC212" s="49" t="s">
        <v>136</v>
      </c>
      <c r="BD212" s="49" t="s">
        <v>136</v>
      </c>
      <c r="BE212" s="49" t="s">
        <v>136</v>
      </c>
      <c r="BF212" s="49" t="s">
        <v>1827</v>
      </c>
      <c r="BG212" s="49" t="s">
        <v>136</v>
      </c>
      <c r="BH212" s="49" t="s">
        <v>1953</v>
      </c>
      <c r="BI212" s="49" t="s">
        <v>357</v>
      </c>
      <c r="BJ212" s="49" t="s">
        <v>214</v>
      </c>
      <c r="BK212" s="49" t="s">
        <v>163</v>
      </c>
      <c r="BL212" s="49" t="s">
        <v>2088</v>
      </c>
      <c r="BM212" s="49" t="s">
        <v>2089</v>
      </c>
      <c r="BN212" s="49" t="s">
        <v>136</v>
      </c>
      <c r="BO212" s="49" t="s">
        <v>1653</v>
      </c>
      <c r="BP212" s="49" t="s">
        <v>1810</v>
      </c>
      <c r="BQ212" s="49" t="s">
        <v>1578</v>
      </c>
      <c r="BR212" s="49" t="s">
        <v>136</v>
      </c>
      <c r="BS212" s="49" t="s">
        <v>136</v>
      </c>
      <c r="BT212" s="49" t="s">
        <v>136</v>
      </c>
      <c r="BU212" s="49" t="s">
        <v>1831</v>
      </c>
      <c r="BV212" s="49" t="s">
        <v>1832</v>
      </c>
      <c r="BW212" s="49" t="s">
        <v>1816</v>
      </c>
      <c r="BX212" s="49" t="s">
        <v>1832</v>
      </c>
      <c r="BY212" s="49" t="s">
        <v>172</v>
      </c>
      <c r="BZ212" s="49" t="s">
        <v>136</v>
      </c>
      <c r="CA212" s="49" t="s">
        <v>1832</v>
      </c>
      <c r="CB212" s="49" t="s">
        <v>1833</v>
      </c>
      <c r="CC212" s="49" t="s">
        <v>1834</v>
      </c>
      <c r="CD212" s="49" t="s">
        <v>136</v>
      </c>
      <c r="CE212" s="49" t="s">
        <v>136</v>
      </c>
      <c r="CF212" s="49" t="s">
        <v>1835</v>
      </c>
      <c r="CG212" s="60" t="s">
        <v>136</v>
      </c>
      <c r="CH212" s="26" t="str">
        <f t="shared" si="106"/>
        <v>count=45</v>
      </c>
      <c r="CI212" s="27" t="s">
        <v>1</v>
      </c>
    </row>
    <row r="213" spans="1:87">
      <c r="A213" s="48" t="s">
        <v>1804</v>
      </c>
      <c r="B213" s="52" t="s">
        <v>2090</v>
      </c>
      <c r="C213" s="50" t="s">
        <v>1806</v>
      </c>
      <c r="D213" s="64" t="s">
        <v>127</v>
      </c>
      <c r="E213" s="734" t="s">
        <v>1457</v>
      </c>
      <c r="F213" s="52" t="s">
        <v>1514</v>
      </c>
      <c r="G213" s="52" t="s">
        <v>1780</v>
      </c>
      <c r="H213" s="52" t="s">
        <v>1807</v>
      </c>
      <c r="I213" s="52" t="s">
        <v>1808</v>
      </c>
      <c r="J213" s="66" t="s">
        <v>1809</v>
      </c>
      <c r="K213" s="90" t="s">
        <v>1810</v>
      </c>
      <c r="L213" s="58" t="s">
        <v>1811</v>
      </c>
      <c r="M213" s="77" t="s">
        <v>134</v>
      </c>
      <c r="N213" s="78" t="s">
        <v>2091</v>
      </c>
      <c r="O213" s="49" t="s">
        <v>136</v>
      </c>
      <c r="P213" s="49" t="s">
        <v>1813</v>
      </c>
      <c r="Q213" s="52" t="s">
        <v>340</v>
      </c>
      <c r="R213" s="52" t="s">
        <v>2092</v>
      </c>
      <c r="S213" s="49" t="s">
        <v>2093</v>
      </c>
      <c r="T213" s="49" t="s">
        <v>136</v>
      </c>
      <c r="U213" s="49" t="s">
        <v>136</v>
      </c>
      <c r="V213" s="49" t="s">
        <v>1815</v>
      </c>
      <c r="W213" s="52" t="s">
        <v>1816</v>
      </c>
      <c r="X213" s="49" t="s">
        <v>136</v>
      </c>
      <c r="Y213" s="49" t="s">
        <v>136</v>
      </c>
      <c r="Z213" s="52" t="s">
        <v>2094</v>
      </c>
      <c r="AA213" s="52" t="s">
        <v>1818</v>
      </c>
      <c r="AB213" s="49" t="s">
        <v>136</v>
      </c>
      <c r="AC213" s="49" t="s">
        <v>136</v>
      </c>
      <c r="AD213" s="49" t="s">
        <v>147</v>
      </c>
      <c r="AE213" s="49" t="s">
        <v>1572</v>
      </c>
      <c r="AF213" s="49" t="s">
        <v>2095</v>
      </c>
      <c r="AG213" s="49" t="s">
        <v>1882</v>
      </c>
      <c r="AH213" s="49" t="s">
        <v>136</v>
      </c>
      <c r="AI213" s="49" t="s">
        <v>136</v>
      </c>
      <c r="AJ213" s="49" t="s">
        <v>151</v>
      </c>
      <c r="AK213" s="49" t="s">
        <v>993</v>
      </c>
      <c r="AL213" s="49" t="s">
        <v>1821</v>
      </c>
      <c r="AM213" s="49" t="s">
        <v>1822</v>
      </c>
      <c r="AN213" s="49" t="s">
        <v>136</v>
      </c>
      <c r="AO213" s="49"/>
      <c r="AP213" s="49" t="s">
        <v>136</v>
      </c>
      <c r="AQ213" s="49" t="s">
        <v>2096</v>
      </c>
      <c r="AR213" s="49" t="s">
        <v>136</v>
      </c>
      <c r="AS213" s="49" t="s">
        <v>136</v>
      </c>
      <c r="AT213" s="49" t="s">
        <v>136</v>
      </c>
      <c r="AU213" s="49" t="s">
        <v>136</v>
      </c>
      <c r="AV213" s="49" t="s">
        <v>136</v>
      </c>
      <c r="AW213" s="49" t="s">
        <v>1824</v>
      </c>
      <c r="AX213" s="49" t="s">
        <v>1824</v>
      </c>
      <c r="AY213" s="49" t="s">
        <v>1825</v>
      </c>
      <c r="AZ213" s="49" t="s">
        <v>1826</v>
      </c>
      <c r="BA213" s="49" t="s">
        <v>147</v>
      </c>
      <c r="BB213" s="49" t="s">
        <v>1943</v>
      </c>
      <c r="BC213" s="49" t="s">
        <v>136</v>
      </c>
      <c r="BD213" s="49" t="s">
        <v>136</v>
      </c>
      <c r="BE213" s="49" t="s">
        <v>136</v>
      </c>
      <c r="BF213" s="49" t="s">
        <v>1827</v>
      </c>
      <c r="BG213" s="49" t="s">
        <v>136</v>
      </c>
      <c r="BH213" s="49" t="s">
        <v>1963</v>
      </c>
      <c r="BI213" s="49" t="s">
        <v>161</v>
      </c>
      <c r="BJ213" s="49" t="s">
        <v>214</v>
      </c>
      <c r="BK213" s="49" t="s">
        <v>163</v>
      </c>
      <c r="BL213" s="49" t="s">
        <v>1717</v>
      </c>
      <c r="BM213" s="49" t="s">
        <v>1244</v>
      </c>
      <c r="BN213" s="49" t="s">
        <v>136</v>
      </c>
      <c r="BO213" s="49" t="s">
        <v>1653</v>
      </c>
      <c r="BP213" s="49" t="s">
        <v>1810</v>
      </c>
      <c r="BQ213" s="49" t="s">
        <v>1578</v>
      </c>
      <c r="BR213" s="49" t="s">
        <v>136</v>
      </c>
      <c r="BS213" s="49" t="s">
        <v>136</v>
      </c>
      <c r="BT213" s="49" t="s">
        <v>136</v>
      </c>
      <c r="BU213" s="49" t="s">
        <v>1831</v>
      </c>
      <c r="BV213" s="49" t="s">
        <v>1832</v>
      </c>
      <c r="BW213" s="49" t="s">
        <v>1816</v>
      </c>
      <c r="BX213" s="49" t="s">
        <v>1832</v>
      </c>
      <c r="BY213" s="49" t="s">
        <v>172</v>
      </c>
      <c r="BZ213" s="49" t="s">
        <v>136</v>
      </c>
      <c r="CA213" s="49" t="s">
        <v>1832</v>
      </c>
      <c r="CB213" s="49" t="s">
        <v>1833</v>
      </c>
      <c r="CC213" s="49" t="s">
        <v>1834</v>
      </c>
      <c r="CD213" s="49" t="s">
        <v>136</v>
      </c>
      <c r="CE213" s="49" t="s">
        <v>136</v>
      </c>
      <c r="CF213" s="49" t="s">
        <v>1835</v>
      </c>
      <c r="CG213" s="60" t="s">
        <v>136</v>
      </c>
      <c r="CH213" s="26" t="str">
        <f t="shared" ref="CH213:CH244" si="107">_xlfn.CONCAT("count=",COUNTIFS(M213:CG213,"&lt;&gt;no_info",M213:CG213,"&lt;&gt;NA",M213:CG213,"&lt;&gt;count*",M213:CG213,"&lt;&gt;ADD",M213:CG213,"&lt;&gt;blank_data",M213:CG213,"&lt;&gt;not_yet",M213:CG213,"&lt;&gt;not_informed"))</f>
        <v>count=45</v>
      </c>
      <c r="CI213" s="27" t="s">
        <v>1</v>
      </c>
    </row>
    <row r="214" spans="1:87">
      <c r="A214" s="48" t="s">
        <v>1804</v>
      </c>
      <c r="B214" s="52" t="s">
        <v>2097</v>
      </c>
      <c r="C214" s="50" t="s">
        <v>1806</v>
      </c>
      <c r="D214" s="64" t="s">
        <v>127</v>
      </c>
      <c r="E214" s="734" t="s">
        <v>1457</v>
      </c>
      <c r="F214" s="52" t="s">
        <v>1514</v>
      </c>
      <c r="G214" s="52" t="s">
        <v>1780</v>
      </c>
      <c r="H214" s="52" t="s">
        <v>1807</v>
      </c>
      <c r="I214" s="52" t="s">
        <v>1808</v>
      </c>
      <c r="J214" s="66" t="s">
        <v>1809</v>
      </c>
      <c r="K214" s="90" t="s">
        <v>1810</v>
      </c>
      <c r="L214" s="58" t="s">
        <v>1811</v>
      </c>
      <c r="M214" s="77" t="s">
        <v>134</v>
      </c>
      <c r="N214" s="78" t="s">
        <v>2098</v>
      </c>
      <c r="O214" s="49" t="s">
        <v>136</v>
      </c>
      <c r="P214" s="49" t="s">
        <v>1813</v>
      </c>
      <c r="Q214" s="52" t="s">
        <v>340</v>
      </c>
      <c r="R214" s="52" t="s">
        <v>2099</v>
      </c>
      <c r="S214" s="49" t="s">
        <v>2100</v>
      </c>
      <c r="T214" s="49" t="s">
        <v>136</v>
      </c>
      <c r="U214" s="49" t="s">
        <v>136</v>
      </c>
      <c r="V214" s="49" t="s">
        <v>1815</v>
      </c>
      <c r="W214" s="52" t="s">
        <v>1816</v>
      </c>
      <c r="X214" s="49" t="s">
        <v>136</v>
      </c>
      <c r="Y214" s="49" t="s">
        <v>136</v>
      </c>
      <c r="Z214" s="52" t="s">
        <v>2101</v>
      </c>
      <c r="AA214" s="52" t="s">
        <v>1818</v>
      </c>
      <c r="AB214" s="49" t="s">
        <v>136</v>
      </c>
      <c r="AC214" s="49" t="s">
        <v>136</v>
      </c>
      <c r="AD214" s="49" t="s">
        <v>147</v>
      </c>
      <c r="AE214" s="49" t="s">
        <v>1572</v>
      </c>
      <c r="AF214" s="49" t="s">
        <v>1819</v>
      </c>
      <c r="AG214" s="49" t="s">
        <v>2001</v>
      </c>
      <c r="AH214" s="49" t="s">
        <v>136</v>
      </c>
      <c r="AI214" s="49" t="s">
        <v>136</v>
      </c>
      <c r="AJ214" s="49" t="s">
        <v>151</v>
      </c>
      <c r="AK214" s="49" t="s">
        <v>993</v>
      </c>
      <c r="AL214" s="49" t="s">
        <v>1821</v>
      </c>
      <c r="AM214" s="49" t="s">
        <v>1822</v>
      </c>
      <c r="AN214" s="49" t="s">
        <v>136</v>
      </c>
      <c r="AO214" s="49"/>
      <c r="AP214" s="49" t="s">
        <v>136</v>
      </c>
      <c r="AQ214" s="49" t="s">
        <v>2102</v>
      </c>
      <c r="AR214" s="49" t="s">
        <v>136</v>
      </c>
      <c r="AS214" s="49" t="s">
        <v>136</v>
      </c>
      <c r="AT214" s="49" t="s">
        <v>136</v>
      </c>
      <c r="AU214" s="49" t="s">
        <v>136</v>
      </c>
      <c r="AV214" s="49" t="s">
        <v>136</v>
      </c>
      <c r="AW214" s="49" t="s">
        <v>1824</v>
      </c>
      <c r="AX214" s="49" t="s">
        <v>1824</v>
      </c>
      <c r="AY214" s="49" t="s">
        <v>1825</v>
      </c>
      <c r="AZ214" s="49" t="s">
        <v>1826</v>
      </c>
      <c r="BA214" s="49" t="s">
        <v>147</v>
      </c>
      <c r="BB214" s="49" t="s">
        <v>1943</v>
      </c>
      <c r="BC214" s="49" t="s">
        <v>136</v>
      </c>
      <c r="BD214" s="49" t="s">
        <v>136</v>
      </c>
      <c r="BE214" s="49" t="s">
        <v>136</v>
      </c>
      <c r="BF214" s="49" t="s">
        <v>1827</v>
      </c>
      <c r="BG214" s="49" t="s">
        <v>136</v>
      </c>
      <c r="BH214" s="49" t="s">
        <v>1953</v>
      </c>
      <c r="BI214" s="49" t="s">
        <v>357</v>
      </c>
      <c r="BJ214" s="49" t="s">
        <v>214</v>
      </c>
      <c r="BK214" s="49" t="s">
        <v>163</v>
      </c>
      <c r="BL214" s="49" t="s">
        <v>2103</v>
      </c>
      <c r="BM214" s="49" t="s">
        <v>1576</v>
      </c>
      <c r="BN214" s="49" t="s">
        <v>136</v>
      </c>
      <c r="BO214" s="49" t="s">
        <v>1653</v>
      </c>
      <c r="BP214" s="49" t="s">
        <v>1810</v>
      </c>
      <c r="BQ214" s="49" t="s">
        <v>1578</v>
      </c>
      <c r="BR214" s="49" t="s">
        <v>136</v>
      </c>
      <c r="BS214" s="49" t="s">
        <v>136</v>
      </c>
      <c r="BT214" s="49" t="s">
        <v>136</v>
      </c>
      <c r="BU214" s="49" t="s">
        <v>1831</v>
      </c>
      <c r="BV214" s="49" t="s">
        <v>1832</v>
      </c>
      <c r="BW214" s="49" t="s">
        <v>1816</v>
      </c>
      <c r="BX214" s="49" t="s">
        <v>1832</v>
      </c>
      <c r="BY214" s="49" t="s">
        <v>172</v>
      </c>
      <c r="BZ214" s="49" t="s">
        <v>136</v>
      </c>
      <c r="CA214" s="49" t="s">
        <v>1832</v>
      </c>
      <c r="CB214" s="49" t="s">
        <v>1833</v>
      </c>
      <c r="CC214" s="49" t="s">
        <v>1834</v>
      </c>
      <c r="CD214" s="49" t="s">
        <v>136</v>
      </c>
      <c r="CE214" s="49" t="s">
        <v>136</v>
      </c>
      <c r="CF214" s="49" t="s">
        <v>1835</v>
      </c>
      <c r="CG214" s="60" t="s">
        <v>136</v>
      </c>
      <c r="CH214" s="26" t="str">
        <f t="shared" si="107"/>
        <v>count=45</v>
      </c>
      <c r="CI214" s="27" t="s">
        <v>1</v>
      </c>
    </row>
    <row r="215" spans="1:87">
      <c r="A215" s="48" t="s">
        <v>1804</v>
      </c>
      <c r="B215" s="52" t="s">
        <v>2104</v>
      </c>
      <c r="C215" s="50" t="s">
        <v>1806</v>
      </c>
      <c r="D215" s="64" t="s">
        <v>127</v>
      </c>
      <c r="E215" s="734" t="s">
        <v>1457</v>
      </c>
      <c r="F215" s="52" t="s">
        <v>1514</v>
      </c>
      <c r="G215" s="52" t="s">
        <v>1780</v>
      </c>
      <c r="H215" s="52" t="s">
        <v>1807</v>
      </c>
      <c r="I215" s="52" t="s">
        <v>1808</v>
      </c>
      <c r="J215" s="66" t="s">
        <v>1809</v>
      </c>
      <c r="K215" s="90" t="s">
        <v>1810</v>
      </c>
      <c r="L215" s="58" t="s">
        <v>1811</v>
      </c>
      <c r="M215" s="77" t="s">
        <v>134</v>
      </c>
      <c r="N215" s="78" t="s">
        <v>2105</v>
      </c>
      <c r="O215" s="49" t="s">
        <v>136</v>
      </c>
      <c r="P215" s="49" t="s">
        <v>1813</v>
      </c>
      <c r="Q215" s="52" t="s">
        <v>340</v>
      </c>
      <c r="R215" s="52" t="s">
        <v>2106</v>
      </c>
      <c r="S215" s="49" t="s">
        <v>2107</v>
      </c>
      <c r="T215" s="49" t="s">
        <v>136</v>
      </c>
      <c r="U215" s="49" t="s">
        <v>136</v>
      </c>
      <c r="V215" s="49" t="s">
        <v>1815</v>
      </c>
      <c r="W215" s="52" t="s">
        <v>1816</v>
      </c>
      <c r="X215" s="49" t="s">
        <v>136</v>
      </c>
      <c r="Y215" s="49" t="s">
        <v>136</v>
      </c>
      <c r="Z215" s="52" t="s">
        <v>2108</v>
      </c>
      <c r="AA215" s="52" t="s">
        <v>1818</v>
      </c>
      <c r="AB215" s="49" t="s">
        <v>136</v>
      </c>
      <c r="AC215" s="49" t="s">
        <v>136</v>
      </c>
      <c r="AD215" s="49" t="s">
        <v>147</v>
      </c>
      <c r="AE215" s="49" t="s">
        <v>1572</v>
      </c>
      <c r="AF215" s="49" t="s">
        <v>1864</v>
      </c>
      <c r="AG215" s="49" t="s">
        <v>2109</v>
      </c>
      <c r="AH215" s="49" t="s">
        <v>136</v>
      </c>
      <c r="AI215" s="49" t="s">
        <v>136</v>
      </c>
      <c r="AJ215" s="49" t="s">
        <v>151</v>
      </c>
      <c r="AK215" s="49" t="s">
        <v>993</v>
      </c>
      <c r="AL215" s="49" t="s">
        <v>1821</v>
      </c>
      <c r="AM215" s="49" t="s">
        <v>1822</v>
      </c>
      <c r="AN215" s="49" t="s">
        <v>136</v>
      </c>
      <c r="AO215" s="49"/>
      <c r="AP215" s="49" t="s">
        <v>136</v>
      </c>
      <c r="AQ215" s="49" t="s">
        <v>2110</v>
      </c>
      <c r="AR215" s="49" t="s">
        <v>136</v>
      </c>
      <c r="AS215" s="49" t="s">
        <v>136</v>
      </c>
      <c r="AT215" s="49" t="s">
        <v>136</v>
      </c>
      <c r="AU215" s="49" t="s">
        <v>136</v>
      </c>
      <c r="AV215" s="49" t="s">
        <v>136</v>
      </c>
      <c r="AW215" s="49" t="s">
        <v>1824</v>
      </c>
      <c r="AX215" s="49" t="s">
        <v>1824</v>
      </c>
      <c r="AY215" s="49" t="s">
        <v>1825</v>
      </c>
      <c r="AZ215" s="49" t="s">
        <v>1826</v>
      </c>
      <c r="BA215" s="49" t="s">
        <v>147</v>
      </c>
      <c r="BB215" s="49" t="s">
        <v>1943</v>
      </c>
      <c r="BC215" s="49" t="s">
        <v>136</v>
      </c>
      <c r="BD215" s="49" t="s">
        <v>136</v>
      </c>
      <c r="BE215" s="49" t="s">
        <v>136</v>
      </c>
      <c r="BF215" s="49" t="s">
        <v>1827</v>
      </c>
      <c r="BG215" s="49" t="s">
        <v>136</v>
      </c>
      <c r="BH215" s="49" t="s">
        <v>1963</v>
      </c>
      <c r="BI215" s="49" t="s">
        <v>161</v>
      </c>
      <c r="BJ215" s="49" t="s">
        <v>214</v>
      </c>
      <c r="BK215" s="49" t="s">
        <v>163</v>
      </c>
      <c r="BL215" s="49" t="s">
        <v>2111</v>
      </c>
      <c r="BM215" s="49" t="s">
        <v>521</v>
      </c>
      <c r="BN215" s="49" t="s">
        <v>136</v>
      </c>
      <c r="BO215" s="49" t="s">
        <v>1653</v>
      </c>
      <c r="BP215" s="49" t="s">
        <v>1810</v>
      </c>
      <c r="BQ215" s="49" t="s">
        <v>1578</v>
      </c>
      <c r="BR215" s="49" t="s">
        <v>136</v>
      </c>
      <c r="BS215" s="49" t="s">
        <v>136</v>
      </c>
      <c r="BT215" s="49" t="s">
        <v>136</v>
      </c>
      <c r="BU215" s="49" t="s">
        <v>1831</v>
      </c>
      <c r="BV215" s="49" t="s">
        <v>1832</v>
      </c>
      <c r="BW215" s="49" t="s">
        <v>1816</v>
      </c>
      <c r="BX215" s="49" t="s">
        <v>1832</v>
      </c>
      <c r="BY215" s="49" t="s">
        <v>172</v>
      </c>
      <c r="BZ215" s="49" t="s">
        <v>136</v>
      </c>
      <c r="CA215" s="49" t="s">
        <v>1832</v>
      </c>
      <c r="CB215" s="49" t="s">
        <v>1833</v>
      </c>
      <c r="CC215" s="49" t="s">
        <v>1834</v>
      </c>
      <c r="CD215" s="49" t="s">
        <v>136</v>
      </c>
      <c r="CE215" s="49" t="s">
        <v>136</v>
      </c>
      <c r="CF215" s="49" t="s">
        <v>1835</v>
      </c>
      <c r="CG215" s="60" t="s">
        <v>136</v>
      </c>
      <c r="CH215" s="26" t="str">
        <f t="shared" si="107"/>
        <v>count=45</v>
      </c>
      <c r="CI215" s="27" t="s">
        <v>1</v>
      </c>
    </row>
    <row r="216" spans="1:87">
      <c r="A216" s="48" t="s">
        <v>1804</v>
      </c>
      <c r="B216" s="52" t="s">
        <v>2112</v>
      </c>
      <c r="C216" s="50" t="s">
        <v>1806</v>
      </c>
      <c r="D216" s="64" t="s">
        <v>127</v>
      </c>
      <c r="E216" s="734" t="s">
        <v>1457</v>
      </c>
      <c r="F216" s="52" t="s">
        <v>1514</v>
      </c>
      <c r="G216" s="52" t="s">
        <v>1780</v>
      </c>
      <c r="H216" s="52" t="s">
        <v>1807</v>
      </c>
      <c r="I216" s="52" t="s">
        <v>1808</v>
      </c>
      <c r="J216" s="66" t="s">
        <v>1809</v>
      </c>
      <c r="K216" s="90" t="s">
        <v>1810</v>
      </c>
      <c r="L216" s="58" t="s">
        <v>1811</v>
      </c>
      <c r="M216" s="77" t="s">
        <v>134</v>
      </c>
      <c r="N216" s="78" t="s">
        <v>2113</v>
      </c>
      <c r="O216" s="49" t="s">
        <v>136</v>
      </c>
      <c r="P216" s="49" t="s">
        <v>1813</v>
      </c>
      <c r="Q216" s="52" t="s">
        <v>340</v>
      </c>
      <c r="R216" s="52" t="s">
        <v>2114</v>
      </c>
      <c r="S216" s="49" t="s">
        <v>2115</v>
      </c>
      <c r="T216" s="49" t="s">
        <v>136</v>
      </c>
      <c r="U216" s="49" t="s">
        <v>136</v>
      </c>
      <c r="V216" s="49" t="s">
        <v>1815</v>
      </c>
      <c r="W216" s="52" t="s">
        <v>1816</v>
      </c>
      <c r="X216" s="49" t="s">
        <v>136</v>
      </c>
      <c r="Y216" s="49" t="s">
        <v>136</v>
      </c>
      <c r="Z216" s="52" t="s">
        <v>2116</v>
      </c>
      <c r="AA216" s="52" t="s">
        <v>1818</v>
      </c>
      <c r="AB216" s="49" t="s">
        <v>136</v>
      </c>
      <c r="AC216" s="49" t="s">
        <v>136</v>
      </c>
      <c r="AD216" s="49" t="s">
        <v>147</v>
      </c>
      <c r="AE216" s="49" t="s">
        <v>1598</v>
      </c>
      <c r="AF216" s="49" t="s">
        <v>1819</v>
      </c>
      <c r="AG216" s="49" t="s">
        <v>1416</v>
      </c>
      <c r="AH216" s="49" t="s">
        <v>136</v>
      </c>
      <c r="AI216" s="49" t="s">
        <v>136</v>
      </c>
      <c r="AJ216" s="49" t="s">
        <v>151</v>
      </c>
      <c r="AK216" s="49" t="s">
        <v>993</v>
      </c>
      <c r="AL216" s="49" t="s">
        <v>1821</v>
      </c>
      <c r="AM216" s="49" t="s">
        <v>1822</v>
      </c>
      <c r="AN216" s="49" t="s">
        <v>136</v>
      </c>
      <c r="AO216" s="49"/>
      <c r="AP216" s="49" t="s">
        <v>136</v>
      </c>
      <c r="AQ216" s="49" t="s">
        <v>2117</v>
      </c>
      <c r="AR216" s="49" t="s">
        <v>136</v>
      </c>
      <c r="AS216" s="49" t="s">
        <v>136</v>
      </c>
      <c r="AT216" s="49" t="s">
        <v>136</v>
      </c>
      <c r="AU216" s="49" t="s">
        <v>136</v>
      </c>
      <c r="AV216" s="49" t="s">
        <v>136</v>
      </c>
      <c r="AW216" s="49" t="s">
        <v>1824</v>
      </c>
      <c r="AX216" s="49" t="s">
        <v>1824</v>
      </c>
      <c r="AY216" s="49" t="s">
        <v>1825</v>
      </c>
      <c r="AZ216" s="49" t="s">
        <v>1826</v>
      </c>
      <c r="BA216" s="49" t="s">
        <v>147</v>
      </c>
      <c r="BB216" s="49" t="s">
        <v>1943</v>
      </c>
      <c r="BC216" s="49" t="s">
        <v>136</v>
      </c>
      <c r="BD216" s="49" t="s">
        <v>136</v>
      </c>
      <c r="BE216" s="49" t="s">
        <v>136</v>
      </c>
      <c r="BF216" s="49" t="s">
        <v>1827</v>
      </c>
      <c r="BG216" s="49" t="s">
        <v>136</v>
      </c>
      <c r="BH216" s="49" t="s">
        <v>1944</v>
      </c>
      <c r="BI216" s="49" t="s">
        <v>161</v>
      </c>
      <c r="BJ216" s="49" t="s">
        <v>214</v>
      </c>
      <c r="BK216" s="49" t="s">
        <v>163</v>
      </c>
      <c r="BL216" s="49" t="s">
        <v>2118</v>
      </c>
      <c r="BM216" s="49" t="s">
        <v>2119</v>
      </c>
      <c r="BN216" s="49" t="s">
        <v>136</v>
      </c>
      <c r="BO216" s="49" t="s">
        <v>1653</v>
      </c>
      <c r="BP216" s="49" t="s">
        <v>1810</v>
      </c>
      <c r="BQ216" s="49" t="s">
        <v>1578</v>
      </c>
      <c r="BR216" s="49" t="s">
        <v>136</v>
      </c>
      <c r="BS216" s="49" t="s">
        <v>136</v>
      </c>
      <c r="BT216" s="49" t="s">
        <v>136</v>
      </c>
      <c r="BU216" s="49" t="s">
        <v>1831</v>
      </c>
      <c r="BV216" s="49" t="s">
        <v>1832</v>
      </c>
      <c r="BW216" s="49" t="s">
        <v>1816</v>
      </c>
      <c r="BX216" s="49" t="s">
        <v>1832</v>
      </c>
      <c r="BY216" s="49" t="s">
        <v>172</v>
      </c>
      <c r="BZ216" s="49" t="s">
        <v>136</v>
      </c>
      <c r="CA216" s="49" t="s">
        <v>1832</v>
      </c>
      <c r="CB216" s="49" t="s">
        <v>1833</v>
      </c>
      <c r="CC216" s="49" t="s">
        <v>1834</v>
      </c>
      <c r="CD216" s="49" t="s">
        <v>136</v>
      </c>
      <c r="CE216" s="49" t="s">
        <v>136</v>
      </c>
      <c r="CF216" s="49" t="s">
        <v>1835</v>
      </c>
      <c r="CG216" s="60" t="s">
        <v>136</v>
      </c>
      <c r="CH216" s="26" t="str">
        <f t="shared" si="107"/>
        <v>count=45</v>
      </c>
      <c r="CI216" s="27" t="s">
        <v>1</v>
      </c>
    </row>
    <row r="217" spans="1:87">
      <c r="A217" s="48" t="s">
        <v>1804</v>
      </c>
      <c r="B217" s="52" t="s">
        <v>2120</v>
      </c>
      <c r="C217" s="50" t="s">
        <v>1806</v>
      </c>
      <c r="D217" s="64" t="s">
        <v>127</v>
      </c>
      <c r="E217" s="734" t="s">
        <v>1457</v>
      </c>
      <c r="F217" s="52" t="s">
        <v>1514</v>
      </c>
      <c r="G217" s="52" t="s">
        <v>1780</v>
      </c>
      <c r="H217" s="52" t="s">
        <v>1807</v>
      </c>
      <c r="I217" s="52" t="s">
        <v>1808</v>
      </c>
      <c r="J217" s="66" t="s">
        <v>1809</v>
      </c>
      <c r="K217" s="90" t="s">
        <v>1810</v>
      </c>
      <c r="L217" s="58" t="s">
        <v>1811</v>
      </c>
      <c r="M217" s="77" t="s">
        <v>134</v>
      </c>
      <c r="N217" s="78" t="s">
        <v>2121</v>
      </c>
      <c r="O217" s="49" t="s">
        <v>136</v>
      </c>
      <c r="P217" s="49" t="s">
        <v>1813</v>
      </c>
      <c r="Q217" s="52" t="s">
        <v>340</v>
      </c>
      <c r="R217" s="52" t="s">
        <v>2114</v>
      </c>
      <c r="S217" s="49" t="s">
        <v>2122</v>
      </c>
      <c r="T217" s="49" t="s">
        <v>136</v>
      </c>
      <c r="U217" s="49" t="s">
        <v>136</v>
      </c>
      <c r="V217" s="49" t="s">
        <v>1815</v>
      </c>
      <c r="W217" s="52" t="s">
        <v>1816</v>
      </c>
      <c r="X217" s="49" t="s">
        <v>136</v>
      </c>
      <c r="Y217" s="49" t="s">
        <v>136</v>
      </c>
      <c r="Z217" s="52" t="s">
        <v>2123</v>
      </c>
      <c r="AA217" s="52" t="s">
        <v>1818</v>
      </c>
      <c r="AB217" s="49" t="s">
        <v>136</v>
      </c>
      <c r="AC217" s="49" t="s">
        <v>136</v>
      </c>
      <c r="AD217" s="49" t="s">
        <v>147</v>
      </c>
      <c r="AE217" s="49" t="s">
        <v>1572</v>
      </c>
      <c r="AF217" s="49" t="s">
        <v>1425</v>
      </c>
      <c r="AG217" s="49" t="s">
        <v>1416</v>
      </c>
      <c r="AH217" s="49" t="s">
        <v>136</v>
      </c>
      <c r="AI217" s="49" t="s">
        <v>136</v>
      </c>
      <c r="AJ217" s="49" t="s">
        <v>151</v>
      </c>
      <c r="AK217" s="49" t="s">
        <v>993</v>
      </c>
      <c r="AL217" s="49" t="s">
        <v>1821</v>
      </c>
      <c r="AM217" s="49" t="s">
        <v>1822</v>
      </c>
      <c r="AN217" s="49" t="s">
        <v>136</v>
      </c>
      <c r="AO217" s="49"/>
      <c r="AP217" s="49" t="s">
        <v>136</v>
      </c>
      <c r="AQ217" s="49" t="s">
        <v>2124</v>
      </c>
      <c r="AR217" s="49" t="s">
        <v>136</v>
      </c>
      <c r="AS217" s="49" t="s">
        <v>136</v>
      </c>
      <c r="AT217" s="49" t="s">
        <v>136</v>
      </c>
      <c r="AU217" s="49" t="s">
        <v>136</v>
      </c>
      <c r="AV217" s="49" t="s">
        <v>136</v>
      </c>
      <c r="AW217" s="49" t="s">
        <v>1824</v>
      </c>
      <c r="AX217" s="49" t="s">
        <v>1824</v>
      </c>
      <c r="AY217" s="49" t="s">
        <v>1825</v>
      </c>
      <c r="AZ217" s="49" t="s">
        <v>1826</v>
      </c>
      <c r="BA217" s="49" t="s">
        <v>147</v>
      </c>
      <c r="BB217" s="49" t="s">
        <v>1943</v>
      </c>
      <c r="BC217" s="49" t="s">
        <v>136</v>
      </c>
      <c r="BD217" s="49" t="s">
        <v>136</v>
      </c>
      <c r="BE217" s="49" t="s">
        <v>136</v>
      </c>
      <c r="BF217" s="49" t="s">
        <v>1827</v>
      </c>
      <c r="BG217" s="49" t="s">
        <v>136</v>
      </c>
      <c r="BH217" s="49" t="s">
        <v>1944</v>
      </c>
      <c r="BI217" s="49" t="s">
        <v>161</v>
      </c>
      <c r="BJ217" s="49" t="s">
        <v>214</v>
      </c>
      <c r="BK217" s="49" t="s">
        <v>163</v>
      </c>
      <c r="BL217" s="49" t="s">
        <v>2125</v>
      </c>
      <c r="BM217" s="49" t="s">
        <v>2126</v>
      </c>
      <c r="BN217" s="49" t="s">
        <v>136</v>
      </c>
      <c r="BO217" s="49" t="s">
        <v>1653</v>
      </c>
      <c r="BP217" s="49" t="s">
        <v>1810</v>
      </c>
      <c r="BQ217" s="49" t="s">
        <v>1578</v>
      </c>
      <c r="BR217" s="49" t="s">
        <v>136</v>
      </c>
      <c r="BS217" s="49" t="s">
        <v>136</v>
      </c>
      <c r="BT217" s="49" t="s">
        <v>136</v>
      </c>
      <c r="BU217" s="49" t="s">
        <v>1831</v>
      </c>
      <c r="BV217" s="49" t="s">
        <v>1832</v>
      </c>
      <c r="BW217" s="49" t="s">
        <v>1816</v>
      </c>
      <c r="BX217" s="49" t="s">
        <v>1832</v>
      </c>
      <c r="BY217" s="49" t="s">
        <v>172</v>
      </c>
      <c r="BZ217" s="49" t="s">
        <v>136</v>
      </c>
      <c r="CA217" s="49" t="s">
        <v>1832</v>
      </c>
      <c r="CB217" s="49" t="s">
        <v>1833</v>
      </c>
      <c r="CC217" s="49" t="s">
        <v>1834</v>
      </c>
      <c r="CD217" s="49" t="s">
        <v>136</v>
      </c>
      <c r="CE217" s="49" t="s">
        <v>136</v>
      </c>
      <c r="CF217" s="49" t="s">
        <v>1835</v>
      </c>
      <c r="CG217" s="60" t="s">
        <v>136</v>
      </c>
      <c r="CH217" s="26" t="str">
        <f t="shared" si="107"/>
        <v>count=45</v>
      </c>
      <c r="CI217" s="27" t="s">
        <v>1</v>
      </c>
    </row>
    <row r="218" spans="1:87">
      <c r="A218" s="48" t="s">
        <v>1804</v>
      </c>
      <c r="B218" s="52" t="s">
        <v>2127</v>
      </c>
      <c r="C218" s="50" t="s">
        <v>1806</v>
      </c>
      <c r="D218" s="64" t="s">
        <v>127</v>
      </c>
      <c r="E218" s="734" t="s">
        <v>1457</v>
      </c>
      <c r="F218" s="52" t="s">
        <v>1514</v>
      </c>
      <c r="G218" s="52" t="s">
        <v>1780</v>
      </c>
      <c r="H218" s="52" t="s">
        <v>1807</v>
      </c>
      <c r="I218" s="52" t="s">
        <v>1808</v>
      </c>
      <c r="J218" s="66" t="s">
        <v>1809</v>
      </c>
      <c r="K218" s="90" t="s">
        <v>1810</v>
      </c>
      <c r="L218" s="58" t="s">
        <v>1811</v>
      </c>
      <c r="M218" s="77" t="s">
        <v>134</v>
      </c>
      <c r="N218" s="78" t="s">
        <v>2128</v>
      </c>
      <c r="O218" s="49" t="s">
        <v>136</v>
      </c>
      <c r="P218" s="49" t="s">
        <v>1813</v>
      </c>
      <c r="Q218" s="52" t="s">
        <v>340</v>
      </c>
      <c r="R218" s="52" t="s">
        <v>2129</v>
      </c>
      <c r="S218" s="49" t="s">
        <v>2130</v>
      </c>
      <c r="T218" s="49" t="s">
        <v>136</v>
      </c>
      <c r="U218" s="49" t="s">
        <v>136</v>
      </c>
      <c r="V218" s="49" t="s">
        <v>1815</v>
      </c>
      <c r="W218" s="52" t="s">
        <v>1816</v>
      </c>
      <c r="X218" s="49" t="s">
        <v>136</v>
      </c>
      <c r="Y218" s="49" t="s">
        <v>136</v>
      </c>
      <c r="Z218" s="52" t="s">
        <v>2131</v>
      </c>
      <c r="AA218" s="52" t="s">
        <v>1818</v>
      </c>
      <c r="AB218" s="49" t="s">
        <v>136</v>
      </c>
      <c r="AC218" s="49" t="s">
        <v>136</v>
      </c>
      <c r="AD218" s="49" t="s">
        <v>147</v>
      </c>
      <c r="AE218" s="49" t="s">
        <v>1598</v>
      </c>
      <c r="AF218" s="49" t="s">
        <v>1881</v>
      </c>
      <c r="AG218" s="49" t="s">
        <v>1923</v>
      </c>
      <c r="AH218" s="49" t="s">
        <v>136</v>
      </c>
      <c r="AI218" s="49" t="s">
        <v>136</v>
      </c>
      <c r="AJ218" s="49" t="s">
        <v>151</v>
      </c>
      <c r="AK218" s="49" t="s">
        <v>993</v>
      </c>
      <c r="AL218" s="49" t="s">
        <v>1821</v>
      </c>
      <c r="AM218" s="49" t="s">
        <v>1822</v>
      </c>
      <c r="AN218" s="49" t="s">
        <v>136</v>
      </c>
      <c r="AO218" s="49"/>
      <c r="AP218" s="49" t="s">
        <v>136</v>
      </c>
      <c r="AQ218" s="49" t="s">
        <v>2132</v>
      </c>
      <c r="AR218" s="49" t="s">
        <v>136</v>
      </c>
      <c r="AS218" s="49" t="s">
        <v>136</v>
      </c>
      <c r="AT218" s="49" t="s">
        <v>136</v>
      </c>
      <c r="AU218" s="49" t="s">
        <v>136</v>
      </c>
      <c r="AV218" s="49" t="s">
        <v>136</v>
      </c>
      <c r="AW218" s="49" t="s">
        <v>1824</v>
      </c>
      <c r="AX218" s="49" t="s">
        <v>1824</v>
      </c>
      <c r="AY218" s="49" t="s">
        <v>1825</v>
      </c>
      <c r="AZ218" s="49" t="s">
        <v>1826</v>
      </c>
      <c r="BA218" s="49" t="s">
        <v>147</v>
      </c>
      <c r="BB218" s="49" t="s">
        <v>1943</v>
      </c>
      <c r="BC218" s="49" t="s">
        <v>136</v>
      </c>
      <c r="BD218" s="49" t="s">
        <v>136</v>
      </c>
      <c r="BE218" s="49" t="s">
        <v>136</v>
      </c>
      <c r="BF218" s="49" t="s">
        <v>1827</v>
      </c>
      <c r="BG218" s="49" t="s">
        <v>136</v>
      </c>
      <c r="BH218" s="49" t="s">
        <v>1944</v>
      </c>
      <c r="BI218" s="49" t="s">
        <v>161</v>
      </c>
      <c r="BJ218" s="49" t="s">
        <v>214</v>
      </c>
      <c r="BK218" s="49" t="s">
        <v>163</v>
      </c>
      <c r="BL218" s="49" t="s">
        <v>2133</v>
      </c>
      <c r="BM218" s="49" t="s">
        <v>1661</v>
      </c>
      <c r="BN218" s="49" t="s">
        <v>136</v>
      </c>
      <c r="BO218" s="49" t="s">
        <v>1653</v>
      </c>
      <c r="BP218" s="49" t="s">
        <v>1810</v>
      </c>
      <c r="BQ218" s="49" t="s">
        <v>1578</v>
      </c>
      <c r="BR218" s="49" t="s">
        <v>136</v>
      </c>
      <c r="BS218" s="49" t="s">
        <v>136</v>
      </c>
      <c r="BT218" s="49" t="s">
        <v>136</v>
      </c>
      <c r="BU218" s="49" t="s">
        <v>1831</v>
      </c>
      <c r="BV218" s="49" t="s">
        <v>1832</v>
      </c>
      <c r="BW218" s="49" t="s">
        <v>1816</v>
      </c>
      <c r="BX218" s="49" t="s">
        <v>1832</v>
      </c>
      <c r="BY218" s="49" t="s">
        <v>172</v>
      </c>
      <c r="BZ218" s="49" t="s">
        <v>136</v>
      </c>
      <c r="CA218" s="49" t="s">
        <v>1832</v>
      </c>
      <c r="CB218" s="49" t="s">
        <v>1833</v>
      </c>
      <c r="CC218" s="49" t="s">
        <v>1834</v>
      </c>
      <c r="CD218" s="49" t="s">
        <v>136</v>
      </c>
      <c r="CE218" s="49" t="s">
        <v>136</v>
      </c>
      <c r="CF218" s="49" t="s">
        <v>1835</v>
      </c>
      <c r="CG218" s="60" t="s">
        <v>136</v>
      </c>
      <c r="CH218" s="26" t="str">
        <f t="shared" si="107"/>
        <v>count=45</v>
      </c>
      <c r="CI218" s="27" t="s">
        <v>1</v>
      </c>
    </row>
    <row r="219" spans="1:87">
      <c r="A219" s="48" t="s">
        <v>1804</v>
      </c>
      <c r="B219" s="52" t="s">
        <v>2134</v>
      </c>
      <c r="C219" s="50" t="s">
        <v>1806</v>
      </c>
      <c r="D219" s="64" t="s">
        <v>127</v>
      </c>
      <c r="E219" s="734" t="s">
        <v>1457</v>
      </c>
      <c r="F219" s="52" t="s">
        <v>1514</v>
      </c>
      <c r="G219" s="52" t="s">
        <v>1780</v>
      </c>
      <c r="H219" s="52" t="s">
        <v>1807</v>
      </c>
      <c r="I219" s="52" t="s">
        <v>1808</v>
      </c>
      <c r="J219" s="66" t="s">
        <v>1809</v>
      </c>
      <c r="K219" s="90" t="s">
        <v>1810</v>
      </c>
      <c r="L219" s="58" t="s">
        <v>1811</v>
      </c>
      <c r="M219" s="77" t="s">
        <v>134</v>
      </c>
      <c r="N219" s="78" t="s">
        <v>2135</v>
      </c>
      <c r="O219" s="49" t="s">
        <v>136</v>
      </c>
      <c r="P219" s="49" t="s">
        <v>1813</v>
      </c>
      <c r="Q219" s="52" t="s">
        <v>340</v>
      </c>
      <c r="R219" s="52" t="s">
        <v>2136</v>
      </c>
      <c r="S219" s="49" t="s">
        <v>2137</v>
      </c>
      <c r="T219" s="49" t="s">
        <v>136</v>
      </c>
      <c r="U219" s="49" t="s">
        <v>136</v>
      </c>
      <c r="V219" s="49" t="s">
        <v>1815</v>
      </c>
      <c r="W219" s="52" t="s">
        <v>1816</v>
      </c>
      <c r="X219" s="49" t="s">
        <v>136</v>
      </c>
      <c r="Y219" s="49" t="s">
        <v>136</v>
      </c>
      <c r="Z219" s="52" t="s">
        <v>2138</v>
      </c>
      <c r="AA219" s="52" t="s">
        <v>1818</v>
      </c>
      <c r="AB219" s="49" t="s">
        <v>136</v>
      </c>
      <c r="AC219" s="49" t="s">
        <v>136</v>
      </c>
      <c r="AD219" s="49" t="s">
        <v>147</v>
      </c>
      <c r="AE219" s="49" t="s">
        <v>1598</v>
      </c>
      <c r="AF219" s="49" t="s">
        <v>1400</v>
      </c>
      <c r="AG219" s="49" t="s">
        <v>2062</v>
      </c>
      <c r="AH219" s="49" t="s">
        <v>136</v>
      </c>
      <c r="AI219" s="49" t="s">
        <v>136</v>
      </c>
      <c r="AJ219" s="49" t="s">
        <v>151</v>
      </c>
      <c r="AK219" s="49" t="s">
        <v>993</v>
      </c>
      <c r="AL219" s="49" t="s">
        <v>1821</v>
      </c>
      <c r="AM219" s="49" t="s">
        <v>1822</v>
      </c>
      <c r="AN219" s="49" t="s">
        <v>136</v>
      </c>
      <c r="AO219" s="49"/>
      <c r="AP219" s="49" t="s">
        <v>136</v>
      </c>
      <c r="AQ219" s="49" t="s">
        <v>2139</v>
      </c>
      <c r="AR219" s="49" t="s">
        <v>136</v>
      </c>
      <c r="AS219" s="49" t="s">
        <v>136</v>
      </c>
      <c r="AT219" s="49" t="s">
        <v>136</v>
      </c>
      <c r="AU219" s="49" t="s">
        <v>136</v>
      </c>
      <c r="AV219" s="49" t="s">
        <v>136</v>
      </c>
      <c r="AW219" s="49" t="s">
        <v>1824</v>
      </c>
      <c r="AX219" s="49" t="s">
        <v>1824</v>
      </c>
      <c r="AY219" s="49" t="s">
        <v>1825</v>
      </c>
      <c r="AZ219" s="49" t="s">
        <v>1826</v>
      </c>
      <c r="BA219" s="49" t="s">
        <v>147</v>
      </c>
      <c r="BB219" s="49" t="s">
        <v>1943</v>
      </c>
      <c r="BC219" s="49" t="s">
        <v>136</v>
      </c>
      <c r="BD219" s="49" t="s">
        <v>136</v>
      </c>
      <c r="BE219" s="49" t="s">
        <v>136</v>
      </c>
      <c r="BF219" s="49" t="s">
        <v>1827</v>
      </c>
      <c r="BG219" s="49" t="s">
        <v>136</v>
      </c>
      <c r="BH219" s="49" t="s">
        <v>1953</v>
      </c>
      <c r="BI219" s="49" t="s">
        <v>357</v>
      </c>
      <c r="BJ219" s="49" t="s">
        <v>214</v>
      </c>
      <c r="BK219" s="49" t="s">
        <v>163</v>
      </c>
      <c r="BL219" s="49" t="s">
        <v>1209</v>
      </c>
      <c r="BM219" s="49" t="s">
        <v>2140</v>
      </c>
      <c r="BN219" s="49" t="s">
        <v>136</v>
      </c>
      <c r="BO219" s="49" t="s">
        <v>1653</v>
      </c>
      <c r="BP219" s="49" t="s">
        <v>1810</v>
      </c>
      <c r="BQ219" s="49" t="s">
        <v>1578</v>
      </c>
      <c r="BR219" s="49" t="s">
        <v>136</v>
      </c>
      <c r="BS219" s="49" t="s">
        <v>136</v>
      </c>
      <c r="BT219" s="49" t="s">
        <v>136</v>
      </c>
      <c r="BU219" s="49" t="s">
        <v>1831</v>
      </c>
      <c r="BV219" s="49" t="s">
        <v>1832</v>
      </c>
      <c r="BW219" s="49" t="s">
        <v>1816</v>
      </c>
      <c r="BX219" s="49" t="s">
        <v>1832</v>
      </c>
      <c r="BY219" s="49" t="s">
        <v>172</v>
      </c>
      <c r="BZ219" s="49" t="s">
        <v>136</v>
      </c>
      <c r="CA219" s="49" t="s">
        <v>1832</v>
      </c>
      <c r="CB219" s="49" t="s">
        <v>1833</v>
      </c>
      <c r="CC219" s="49" t="s">
        <v>1834</v>
      </c>
      <c r="CD219" s="49" t="s">
        <v>136</v>
      </c>
      <c r="CE219" s="49" t="s">
        <v>136</v>
      </c>
      <c r="CF219" s="49" t="s">
        <v>1835</v>
      </c>
      <c r="CG219" s="60" t="s">
        <v>136</v>
      </c>
      <c r="CH219" s="26" t="str">
        <f t="shared" si="107"/>
        <v>count=45</v>
      </c>
      <c r="CI219" s="27" t="s">
        <v>1</v>
      </c>
    </row>
    <row r="220" spans="1:87">
      <c r="A220" s="48" t="s">
        <v>1804</v>
      </c>
      <c r="B220" s="52" t="s">
        <v>2141</v>
      </c>
      <c r="C220" s="50" t="s">
        <v>1806</v>
      </c>
      <c r="D220" s="64" t="s">
        <v>127</v>
      </c>
      <c r="E220" s="734" t="s">
        <v>1457</v>
      </c>
      <c r="F220" s="52" t="s">
        <v>1514</v>
      </c>
      <c r="G220" s="52" t="s">
        <v>1780</v>
      </c>
      <c r="H220" s="52" t="s">
        <v>1807</v>
      </c>
      <c r="I220" s="52" t="s">
        <v>1808</v>
      </c>
      <c r="J220" s="66" t="s">
        <v>1809</v>
      </c>
      <c r="K220" s="90" t="s">
        <v>1810</v>
      </c>
      <c r="L220" s="58" t="s">
        <v>1811</v>
      </c>
      <c r="M220" s="77" t="s">
        <v>134</v>
      </c>
      <c r="N220" s="78" t="s">
        <v>2142</v>
      </c>
      <c r="O220" s="49" t="s">
        <v>136</v>
      </c>
      <c r="P220" s="49" t="s">
        <v>1813</v>
      </c>
      <c r="Q220" s="52" t="s">
        <v>340</v>
      </c>
      <c r="R220" s="52" t="s">
        <v>207</v>
      </c>
      <c r="S220" s="49" t="s">
        <v>2143</v>
      </c>
      <c r="T220" s="49" t="s">
        <v>136</v>
      </c>
      <c r="U220" s="49" t="s">
        <v>136</v>
      </c>
      <c r="V220" s="49" t="s">
        <v>1815</v>
      </c>
      <c r="W220" s="52" t="s">
        <v>1816</v>
      </c>
      <c r="X220" s="49" t="s">
        <v>136</v>
      </c>
      <c r="Y220" s="49" t="s">
        <v>136</v>
      </c>
      <c r="Z220" s="52" t="s">
        <v>2144</v>
      </c>
      <c r="AA220" s="52" t="s">
        <v>1818</v>
      </c>
      <c r="AB220" s="49" t="s">
        <v>136</v>
      </c>
      <c r="AC220" s="49" t="s">
        <v>136</v>
      </c>
      <c r="AD220" s="49" t="s">
        <v>147</v>
      </c>
      <c r="AE220" s="49" t="s">
        <v>1572</v>
      </c>
      <c r="AF220" s="49" t="s">
        <v>1415</v>
      </c>
      <c r="AG220" s="49" t="s">
        <v>2047</v>
      </c>
      <c r="AH220" s="49" t="s">
        <v>136</v>
      </c>
      <c r="AI220" s="49" t="s">
        <v>136</v>
      </c>
      <c r="AJ220" s="49" t="s">
        <v>151</v>
      </c>
      <c r="AK220" s="49" t="s">
        <v>993</v>
      </c>
      <c r="AL220" s="49" t="s">
        <v>1821</v>
      </c>
      <c r="AM220" s="49" t="s">
        <v>1822</v>
      </c>
      <c r="AN220" s="49" t="s">
        <v>136</v>
      </c>
      <c r="AO220" s="49"/>
      <c r="AP220" s="49" t="s">
        <v>136</v>
      </c>
      <c r="AQ220" s="49" t="s">
        <v>2145</v>
      </c>
      <c r="AR220" s="49" t="s">
        <v>136</v>
      </c>
      <c r="AS220" s="49" t="s">
        <v>136</v>
      </c>
      <c r="AT220" s="49" t="s">
        <v>136</v>
      </c>
      <c r="AU220" s="49" t="s">
        <v>136</v>
      </c>
      <c r="AV220" s="49" t="s">
        <v>136</v>
      </c>
      <c r="AW220" s="49" t="s">
        <v>1824</v>
      </c>
      <c r="AX220" s="49" t="s">
        <v>1824</v>
      </c>
      <c r="AY220" s="49" t="s">
        <v>1825</v>
      </c>
      <c r="AZ220" s="49" t="s">
        <v>1826</v>
      </c>
      <c r="BA220" s="49" t="s">
        <v>147</v>
      </c>
      <c r="BB220" s="49" t="s">
        <v>1943</v>
      </c>
      <c r="BC220" s="49" t="s">
        <v>136</v>
      </c>
      <c r="BD220" s="49" t="s">
        <v>136</v>
      </c>
      <c r="BE220" s="49" t="s">
        <v>136</v>
      </c>
      <c r="BF220" s="49" t="s">
        <v>1827</v>
      </c>
      <c r="BG220" s="49" t="s">
        <v>136</v>
      </c>
      <c r="BH220" s="49" t="s">
        <v>1953</v>
      </c>
      <c r="BI220" s="49" t="s">
        <v>357</v>
      </c>
      <c r="BJ220" s="49" t="s">
        <v>214</v>
      </c>
      <c r="BK220" s="49" t="s">
        <v>163</v>
      </c>
      <c r="BL220" s="49" t="s">
        <v>1163</v>
      </c>
      <c r="BM220" s="49" t="s">
        <v>2146</v>
      </c>
      <c r="BN220" s="49" t="s">
        <v>136</v>
      </c>
      <c r="BO220" s="49" t="s">
        <v>1653</v>
      </c>
      <c r="BP220" s="49" t="s">
        <v>1810</v>
      </c>
      <c r="BQ220" s="49" t="s">
        <v>1578</v>
      </c>
      <c r="BR220" s="49" t="s">
        <v>136</v>
      </c>
      <c r="BS220" s="49" t="s">
        <v>136</v>
      </c>
      <c r="BT220" s="49" t="s">
        <v>136</v>
      </c>
      <c r="BU220" s="49" t="s">
        <v>1831</v>
      </c>
      <c r="BV220" s="49" t="s">
        <v>1832</v>
      </c>
      <c r="BW220" s="49" t="s">
        <v>1816</v>
      </c>
      <c r="BX220" s="49" t="s">
        <v>1832</v>
      </c>
      <c r="BY220" s="49" t="s">
        <v>172</v>
      </c>
      <c r="BZ220" s="49" t="s">
        <v>136</v>
      </c>
      <c r="CA220" s="49" t="s">
        <v>1832</v>
      </c>
      <c r="CB220" s="49" t="s">
        <v>1833</v>
      </c>
      <c r="CC220" s="49" t="s">
        <v>1834</v>
      </c>
      <c r="CD220" s="49" t="s">
        <v>136</v>
      </c>
      <c r="CE220" s="49" t="s">
        <v>136</v>
      </c>
      <c r="CF220" s="49" t="s">
        <v>1835</v>
      </c>
      <c r="CG220" s="60" t="s">
        <v>136</v>
      </c>
      <c r="CH220" s="26" t="str">
        <f t="shared" si="107"/>
        <v>count=45</v>
      </c>
      <c r="CI220" s="27" t="s">
        <v>1</v>
      </c>
    </row>
    <row r="221" spans="1:87">
      <c r="A221" s="48" t="s">
        <v>1804</v>
      </c>
      <c r="B221" s="52" t="s">
        <v>2147</v>
      </c>
      <c r="C221" s="50" t="s">
        <v>1806</v>
      </c>
      <c r="D221" s="64" t="s">
        <v>127</v>
      </c>
      <c r="E221" s="734" t="s">
        <v>1457</v>
      </c>
      <c r="F221" s="52" t="s">
        <v>1514</v>
      </c>
      <c r="G221" s="52" t="s">
        <v>1780</v>
      </c>
      <c r="H221" s="52" t="s">
        <v>1807</v>
      </c>
      <c r="I221" s="52" t="s">
        <v>1808</v>
      </c>
      <c r="J221" s="66" t="s">
        <v>1809</v>
      </c>
      <c r="K221" s="90" t="s">
        <v>1810</v>
      </c>
      <c r="L221" s="58" t="s">
        <v>1811</v>
      </c>
      <c r="M221" s="77" t="s">
        <v>134</v>
      </c>
      <c r="N221" s="78" t="s">
        <v>2148</v>
      </c>
      <c r="O221" s="49" t="s">
        <v>136</v>
      </c>
      <c r="P221" s="49" t="s">
        <v>1813</v>
      </c>
      <c r="Q221" s="52" t="s">
        <v>340</v>
      </c>
      <c r="R221" s="52" t="s">
        <v>2149</v>
      </c>
      <c r="S221" s="49" t="s">
        <v>2150</v>
      </c>
      <c r="T221" s="49" t="s">
        <v>136</v>
      </c>
      <c r="U221" s="49" t="s">
        <v>136</v>
      </c>
      <c r="V221" s="49" t="s">
        <v>1815</v>
      </c>
      <c r="W221" s="52" t="s">
        <v>1816</v>
      </c>
      <c r="X221" s="49" t="s">
        <v>136</v>
      </c>
      <c r="Y221" s="49" t="s">
        <v>136</v>
      </c>
      <c r="Z221" s="52" t="s">
        <v>2151</v>
      </c>
      <c r="AA221" s="52" t="s">
        <v>1818</v>
      </c>
      <c r="AB221" s="49" t="s">
        <v>136</v>
      </c>
      <c r="AC221" s="49" t="s">
        <v>136</v>
      </c>
      <c r="AD221" s="49" t="s">
        <v>147</v>
      </c>
      <c r="AE221" s="49" t="s">
        <v>1572</v>
      </c>
      <c r="AF221" s="49" t="s">
        <v>990</v>
      </c>
      <c r="AG221" s="49" t="s">
        <v>1820</v>
      </c>
      <c r="AH221" s="49" t="s">
        <v>136</v>
      </c>
      <c r="AI221" s="49" t="s">
        <v>136</v>
      </c>
      <c r="AJ221" s="49" t="s">
        <v>151</v>
      </c>
      <c r="AK221" s="49" t="s">
        <v>993</v>
      </c>
      <c r="AL221" s="49" t="s">
        <v>1821</v>
      </c>
      <c r="AM221" s="49" t="s">
        <v>1822</v>
      </c>
      <c r="AN221" s="49" t="s">
        <v>136</v>
      </c>
      <c r="AO221" s="49"/>
      <c r="AP221" s="49" t="s">
        <v>136</v>
      </c>
      <c r="AQ221" s="49" t="s">
        <v>2152</v>
      </c>
      <c r="AR221" s="49" t="s">
        <v>136</v>
      </c>
      <c r="AS221" s="49" t="s">
        <v>136</v>
      </c>
      <c r="AT221" s="49" t="s">
        <v>136</v>
      </c>
      <c r="AU221" s="49" t="s">
        <v>136</v>
      </c>
      <c r="AV221" s="49" t="s">
        <v>136</v>
      </c>
      <c r="AW221" s="49" t="s">
        <v>1824</v>
      </c>
      <c r="AX221" s="49" t="s">
        <v>1824</v>
      </c>
      <c r="AY221" s="49" t="s">
        <v>1825</v>
      </c>
      <c r="AZ221" s="49" t="s">
        <v>1826</v>
      </c>
      <c r="BA221" s="49" t="s">
        <v>147</v>
      </c>
      <c r="BB221" s="49" t="s">
        <v>1943</v>
      </c>
      <c r="BC221" s="49" t="s">
        <v>136</v>
      </c>
      <c r="BD221" s="49" t="s">
        <v>136</v>
      </c>
      <c r="BE221" s="49" t="s">
        <v>136</v>
      </c>
      <c r="BF221" s="49" t="s">
        <v>1827</v>
      </c>
      <c r="BG221" s="49" t="s">
        <v>136</v>
      </c>
      <c r="BH221" s="49" t="s">
        <v>1963</v>
      </c>
      <c r="BI221" s="49" t="s">
        <v>161</v>
      </c>
      <c r="BJ221" s="49" t="s">
        <v>214</v>
      </c>
      <c r="BK221" s="49" t="s">
        <v>163</v>
      </c>
      <c r="BL221" s="49" t="s">
        <v>1945</v>
      </c>
      <c r="BM221" s="49" t="s">
        <v>2153</v>
      </c>
      <c r="BN221" s="49" t="s">
        <v>136</v>
      </c>
      <c r="BO221" s="49" t="s">
        <v>1653</v>
      </c>
      <c r="BP221" s="49" t="s">
        <v>1810</v>
      </c>
      <c r="BQ221" s="49" t="s">
        <v>1578</v>
      </c>
      <c r="BR221" s="49" t="s">
        <v>136</v>
      </c>
      <c r="BS221" s="49" t="s">
        <v>136</v>
      </c>
      <c r="BT221" s="49" t="s">
        <v>136</v>
      </c>
      <c r="BU221" s="49" t="s">
        <v>1831</v>
      </c>
      <c r="BV221" s="49" t="s">
        <v>1832</v>
      </c>
      <c r="BW221" s="49" t="s">
        <v>1816</v>
      </c>
      <c r="BX221" s="49" t="s">
        <v>1832</v>
      </c>
      <c r="BY221" s="49" t="s">
        <v>172</v>
      </c>
      <c r="BZ221" s="49" t="s">
        <v>136</v>
      </c>
      <c r="CA221" s="49" t="s">
        <v>1832</v>
      </c>
      <c r="CB221" s="49" t="s">
        <v>1833</v>
      </c>
      <c r="CC221" s="49" t="s">
        <v>1834</v>
      </c>
      <c r="CD221" s="49" t="s">
        <v>136</v>
      </c>
      <c r="CE221" s="49" t="s">
        <v>136</v>
      </c>
      <c r="CF221" s="49" t="s">
        <v>1835</v>
      </c>
      <c r="CG221" s="60" t="s">
        <v>136</v>
      </c>
      <c r="CH221" s="26" t="str">
        <f t="shared" si="107"/>
        <v>count=45</v>
      </c>
      <c r="CI221" s="27" t="s">
        <v>1</v>
      </c>
    </row>
    <row r="222" spans="1:87">
      <c r="A222" s="48" t="s">
        <v>1804</v>
      </c>
      <c r="B222" s="52" t="s">
        <v>2154</v>
      </c>
      <c r="C222" s="50" t="s">
        <v>1806</v>
      </c>
      <c r="D222" s="64" t="s">
        <v>127</v>
      </c>
      <c r="E222" s="734" t="s">
        <v>1457</v>
      </c>
      <c r="F222" s="52" t="s">
        <v>1514</v>
      </c>
      <c r="G222" s="52" t="s">
        <v>1780</v>
      </c>
      <c r="H222" s="52" t="s">
        <v>1807</v>
      </c>
      <c r="I222" s="52" t="s">
        <v>1808</v>
      </c>
      <c r="J222" s="66" t="s">
        <v>1809</v>
      </c>
      <c r="K222" s="90" t="s">
        <v>1810</v>
      </c>
      <c r="L222" s="58" t="s">
        <v>1811</v>
      </c>
      <c r="M222" s="77" t="s">
        <v>134</v>
      </c>
      <c r="N222" s="78" t="s">
        <v>2155</v>
      </c>
      <c r="O222" s="49" t="s">
        <v>136</v>
      </c>
      <c r="P222" s="49" t="s">
        <v>1813</v>
      </c>
      <c r="Q222" s="52" t="s">
        <v>340</v>
      </c>
      <c r="R222" s="52" t="s">
        <v>1059</v>
      </c>
      <c r="S222" s="49" t="s">
        <v>2156</v>
      </c>
      <c r="T222" s="49" t="s">
        <v>136</v>
      </c>
      <c r="U222" s="49" t="s">
        <v>136</v>
      </c>
      <c r="V222" s="49" t="s">
        <v>1815</v>
      </c>
      <c r="W222" s="52" t="s">
        <v>1816</v>
      </c>
      <c r="X222" s="49" t="s">
        <v>136</v>
      </c>
      <c r="Y222" s="49" t="s">
        <v>136</v>
      </c>
      <c r="Z222" s="52" t="s">
        <v>2157</v>
      </c>
      <c r="AA222" s="52" t="s">
        <v>1818</v>
      </c>
      <c r="AB222" s="49" t="s">
        <v>136</v>
      </c>
      <c r="AC222" s="49" t="s">
        <v>136</v>
      </c>
      <c r="AD222" s="49" t="s">
        <v>147</v>
      </c>
      <c r="AE222" s="49" t="s">
        <v>1598</v>
      </c>
      <c r="AF222" s="49" t="s">
        <v>2046</v>
      </c>
      <c r="AG222" s="49" t="s">
        <v>1961</v>
      </c>
      <c r="AH222" s="49" t="s">
        <v>136</v>
      </c>
      <c r="AI222" s="49" t="s">
        <v>136</v>
      </c>
      <c r="AJ222" s="49" t="s">
        <v>151</v>
      </c>
      <c r="AK222" s="49" t="s">
        <v>993</v>
      </c>
      <c r="AL222" s="49" t="s">
        <v>1821</v>
      </c>
      <c r="AM222" s="49" t="s">
        <v>1822</v>
      </c>
      <c r="AN222" s="49" t="s">
        <v>136</v>
      </c>
      <c r="AO222" s="49"/>
      <c r="AP222" s="49" t="s">
        <v>136</v>
      </c>
      <c r="AQ222" s="49" t="s">
        <v>2158</v>
      </c>
      <c r="AR222" s="49" t="s">
        <v>136</v>
      </c>
      <c r="AS222" s="49" t="s">
        <v>136</v>
      </c>
      <c r="AT222" s="49" t="s">
        <v>136</v>
      </c>
      <c r="AU222" s="49" t="s">
        <v>136</v>
      </c>
      <c r="AV222" s="49" t="s">
        <v>136</v>
      </c>
      <c r="AW222" s="49" t="s">
        <v>1824</v>
      </c>
      <c r="AX222" s="49" t="s">
        <v>1824</v>
      </c>
      <c r="AY222" s="49" t="s">
        <v>1825</v>
      </c>
      <c r="AZ222" s="49" t="s">
        <v>1826</v>
      </c>
      <c r="BA222" s="49" t="s">
        <v>147</v>
      </c>
      <c r="BB222" s="49" t="s">
        <v>1943</v>
      </c>
      <c r="BC222" s="49" t="s">
        <v>136</v>
      </c>
      <c r="BD222" s="49" t="s">
        <v>136</v>
      </c>
      <c r="BE222" s="49" t="s">
        <v>136</v>
      </c>
      <c r="BF222" s="49" t="s">
        <v>1827</v>
      </c>
      <c r="BG222" s="49" t="s">
        <v>136</v>
      </c>
      <c r="BH222" s="49" t="s">
        <v>1963</v>
      </c>
      <c r="BI222" s="49" t="s">
        <v>161</v>
      </c>
      <c r="BJ222" s="49" t="s">
        <v>214</v>
      </c>
      <c r="BK222" s="49" t="s">
        <v>163</v>
      </c>
      <c r="BL222" s="49" t="s">
        <v>1039</v>
      </c>
      <c r="BM222" s="49" t="s">
        <v>2159</v>
      </c>
      <c r="BN222" s="49" t="s">
        <v>136</v>
      </c>
      <c r="BO222" s="49" t="s">
        <v>1653</v>
      </c>
      <c r="BP222" s="49" t="s">
        <v>1810</v>
      </c>
      <c r="BQ222" s="49" t="s">
        <v>1578</v>
      </c>
      <c r="BR222" s="49" t="s">
        <v>136</v>
      </c>
      <c r="BS222" s="49" t="s">
        <v>136</v>
      </c>
      <c r="BT222" s="49" t="s">
        <v>136</v>
      </c>
      <c r="BU222" s="49" t="s">
        <v>1831</v>
      </c>
      <c r="BV222" s="49" t="s">
        <v>1832</v>
      </c>
      <c r="BW222" s="49" t="s">
        <v>1816</v>
      </c>
      <c r="BX222" s="49" t="s">
        <v>1832</v>
      </c>
      <c r="BY222" s="49" t="s">
        <v>172</v>
      </c>
      <c r="BZ222" s="49" t="s">
        <v>136</v>
      </c>
      <c r="CA222" s="49" t="s">
        <v>1832</v>
      </c>
      <c r="CB222" s="49" t="s">
        <v>1833</v>
      </c>
      <c r="CC222" s="49" t="s">
        <v>1834</v>
      </c>
      <c r="CD222" s="49" t="s">
        <v>136</v>
      </c>
      <c r="CE222" s="49" t="s">
        <v>136</v>
      </c>
      <c r="CF222" s="49" t="s">
        <v>1835</v>
      </c>
      <c r="CG222" s="60" t="s">
        <v>136</v>
      </c>
      <c r="CH222" s="26" t="str">
        <f t="shared" si="107"/>
        <v>count=45</v>
      </c>
      <c r="CI222" s="27" t="s">
        <v>1</v>
      </c>
    </row>
    <row r="223" spans="1:87">
      <c r="A223" s="48" t="s">
        <v>1804</v>
      </c>
      <c r="B223" s="52" t="s">
        <v>2160</v>
      </c>
      <c r="C223" s="50" t="s">
        <v>1806</v>
      </c>
      <c r="D223" s="64" t="s">
        <v>127</v>
      </c>
      <c r="E223" s="734" t="s">
        <v>1457</v>
      </c>
      <c r="F223" s="52" t="s">
        <v>1514</v>
      </c>
      <c r="G223" s="52" t="s">
        <v>1780</v>
      </c>
      <c r="H223" s="52" t="s">
        <v>1807</v>
      </c>
      <c r="I223" s="52" t="s">
        <v>1808</v>
      </c>
      <c r="J223" s="66" t="s">
        <v>1809</v>
      </c>
      <c r="K223" s="90" t="s">
        <v>1810</v>
      </c>
      <c r="L223" s="58" t="s">
        <v>1811</v>
      </c>
      <c r="M223" s="77" t="s">
        <v>134</v>
      </c>
      <c r="N223" s="78" t="s">
        <v>2161</v>
      </c>
      <c r="O223" s="49" t="s">
        <v>136</v>
      </c>
      <c r="P223" s="49" t="s">
        <v>1813</v>
      </c>
      <c r="Q223" s="52" t="s">
        <v>340</v>
      </c>
      <c r="R223" s="52" t="s">
        <v>2162</v>
      </c>
      <c r="S223" s="49" t="s">
        <v>2163</v>
      </c>
      <c r="T223" s="49" t="s">
        <v>136</v>
      </c>
      <c r="U223" s="49" t="s">
        <v>136</v>
      </c>
      <c r="V223" s="49" t="s">
        <v>1815</v>
      </c>
      <c r="W223" s="52" t="s">
        <v>1816</v>
      </c>
      <c r="X223" s="49" t="s">
        <v>136</v>
      </c>
      <c r="Y223" s="49" t="s">
        <v>136</v>
      </c>
      <c r="Z223" s="52" t="s">
        <v>2164</v>
      </c>
      <c r="AA223" s="52" t="s">
        <v>1818</v>
      </c>
      <c r="AB223" s="49" t="s">
        <v>136</v>
      </c>
      <c r="AC223" s="49" t="s">
        <v>136</v>
      </c>
      <c r="AD223" s="49" t="s">
        <v>147</v>
      </c>
      <c r="AE223" s="49" t="s">
        <v>1598</v>
      </c>
      <c r="AF223" s="49" t="s">
        <v>1840</v>
      </c>
      <c r="AG223" s="49" t="s">
        <v>1034</v>
      </c>
      <c r="AH223" s="49" t="s">
        <v>136</v>
      </c>
      <c r="AI223" s="49" t="s">
        <v>136</v>
      </c>
      <c r="AJ223" s="49" t="s">
        <v>151</v>
      </c>
      <c r="AK223" s="49" t="s">
        <v>993</v>
      </c>
      <c r="AL223" s="49" t="s">
        <v>1821</v>
      </c>
      <c r="AM223" s="49" t="s">
        <v>1822</v>
      </c>
      <c r="AN223" s="49" t="s">
        <v>136</v>
      </c>
      <c r="AO223" s="49"/>
      <c r="AP223" s="49" t="s">
        <v>136</v>
      </c>
      <c r="AQ223" s="49" t="s">
        <v>2165</v>
      </c>
      <c r="AR223" s="49" t="s">
        <v>136</v>
      </c>
      <c r="AS223" s="49" t="s">
        <v>136</v>
      </c>
      <c r="AT223" s="49" t="s">
        <v>136</v>
      </c>
      <c r="AU223" s="49" t="s">
        <v>136</v>
      </c>
      <c r="AV223" s="49" t="s">
        <v>136</v>
      </c>
      <c r="AW223" s="49" t="s">
        <v>1824</v>
      </c>
      <c r="AX223" s="49" t="s">
        <v>1824</v>
      </c>
      <c r="AY223" s="49" t="s">
        <v>1825</v>
      </c>
      <c r="AZ223" s="49" t="s">
        <v>1826</v>
      </c>
      <c r="BA223" s="49" t="s">
        <v>147</v>
      </c>
      <c r="BB223" s="49" t="s">
        <v>1943</v>
      </c>
      <c r="BC223" s="49" t="s">
        <v>136</v>
      </c>
      <c r="BD223" s="49" t="s">
        <v>136</v>
      </c>
      <c r="BE223" s="49" t="s">
        <v>136</v>
      </c>
      <c r="BF223" s="49" t="s">
        <v>1827</v>
      </c>
      <c r="BG223" s="49" t="s">
        <v>136</v>
      </c>
      <c r="BH223" s="49" t="s">
        <v>1953</v>
      </c>
      <c r="BI223" s="49" t="s">
        <v>357</v>
      </c>
      <c r="BJ223" s="49" t="s">
        <v>214</v>
      </c>
      <c r="BK223" s="49" t="s">
        <v>163</v>
      </c>
      <c r="BL223" s="49" t="s">
        <v>1154</v>
      </c>
      <c r="BM223" s="49" t="s">
        <v>2166</v>
      </c>
      <c r="BN223" s="49" t="s">
        <v>136</v>
      </c>
      <c r="BO223" s="49" t="s">
        <v>1653</v>
      </c>
      <c r="BP223" s="49" t="s">
        <v>1810</v>
      </c>
      <c r="BQ223" s="49" t="s">
        <v>1578</v>
      </c>
      <c r="BR223" s="49" t="s">
        <v>136</v>
      </c>
      <c r="BS223" s="49" t="s">
        <v>136</v>
      </c>
      <c r="BT223" s="49" t="s">
        <v>136</v>
      </c>
      <c r="BU223" s="49" t="s">
        <v>1831</v>
      </c>
      <c r="BV223" s="49" t="s">
        <v>1832</v>
      </c>
      <c r="BW223" s="49" t="s">
        <v>1816</v>
      </c>
      <c r="BX223" s="49" t="s">
        <v>1832</v>
      </c>
      <c r="BY223" s="49" t="s">
        <v>172</v>
      </c>
      <c r="BZ223" s="49" t="s">
        <v>136</v>
      </c>
      <c r="CA223" s="49" t="s">
        <v>1832</v>
      </c>
      <c r="CB223" s="49" t="s">
        <v>1833</v>
      </c>
      <c r="CC223" s="49" t="s">
        <v>1834</v>
      </c>
      <c r="CD223" s="49" t="s">
        <v>136</v>
      </c>
      <c r="CE223" s="49" t="s">
        <v>136</v>
      </c>
      <c r="CF223" s="49" t="s">
        <v>1835</v>
      </c>
      <c r="CG223" s="60" t="s">
        <v>136</v>
      </c>
      <c r="CH223" s="26" t="str">
        <f t="shared" si="107"/>
        <v>count=45</v>
      </c>
      <c r="CI223" s="27" t="s">
        <v>1</v>
      </c>
    </row>
    <row r="224" spans="1:87">
      <c r="A224" s="48" t="s">
        <v>1804</v>
      </c>
      <c r="B224" s="52" t="s">
        <v>2167</v>
      </c>
      <c r="C224" s="50" t="s">
        <v>1806</v>
      </c>
      <c r="D224" s="64" t="s">
        <v>127</v>
      </c>
      <c r="E224" s="734" t="s">
        <v>1457</v>
      </c>
      <c r="F224" s="52" t="s">
        <v>1514</v>
      </c>
      <c r="G224" s="52" t="s">
        <v>1780</v>
      </c>
      <c r="H224" s="52" t="s">
        <v>1807</v>
      </c>
      <c r="I224" s="52" t="s">
        <v>1808</v>
      </c>
      <c r="J224" s="66" t="s">
        <v>1809</v>
      </c>
      <c r="K224" s="90" t="s">
        <v>1810</v>
      </c>
      <c r="L224" s="58" t="s">
        <v>1811</v>
      </c>
      <c r="M224" s="77" t="s">
        <v>134</v>
      </c>
      <c r="N224" s="78" t="s">
        <v>2168</v>
      </c>
      <c r="O224" s="49" t="s">
        <v>136</v>
      </c>
      <c r="P224" s="49" t="s">
        <v>1813</v>
      </c>
      <c r="Q224" s="52" t="s">
        <v>340</v>
      </c>
      <c r="R224" s="52" t="s">
        <v>2169</v>
      </c>
      <c r="S224" s="49" t="s">
        <v>2170</v>
      </c>
      <c r="T224" s="49" t="s">
        <v>136</v>
      </c>
      <c r="U224" s="49" t="s">
        <v>136</v>
      </c>
      <c r="V224" s="49" t="s">
        <v>1815</v>
      </c>
      <c r="W224" s="52" t="s">
        <v>1816</v>
      </c>
      <c r="X224" s="49" t="s">
        <v>136</v>
      </c>
      <c r="Y224" s="49" t="s">
        <v>136</v>
      </c>
      <c r="Z224" s="52" t="s">
        <v>2171</v>
      </c>
      <c r="AA224" s="52" t="s">
        <v>1818</v>
      </c>
      <c r="AB224" s="49" t="s">
        <v>136</v>
      </c>
      <c r="AC224" s="49" t="s">
        <v>136</v>
      </c>
      <c r="AD224" s="49" t="s">
        <v>147</v>
      </c>
      <c r="AE224" s="49" t="s">
        <v>1572</v>
      </c>
      <c r="AF224" s="49" t="s">
        <v>2172</v>
      </c>
      <c r="AG224" s="49" t="s">
        <v>2001</v>
      </c>
      <c r="AH224" s="49" t="s">
        <v>136</v>
      </c>
      <c r="AI224" s="49" t="s">
        <v>136</v>
      </c>
      <c r="AJ224" s="49" t="s">
        <v>151</v>
      </c>
      <c r="AK224" s="49" t="s">
        <v>993</v>
      </c>
      <c r="AL224" s="49" t="s">
        <v>1821</v>
      </c>
      <c r="AM224" s="49" t="s">
        <v>1822</v>
      </c>
      <c r="AN224" s="49" t="s">
        <v>136</v>
      </c>
      <c r="AO224" s="49"/>
      <c r="AP224" s="49" t="s">
        <v>136</v>
      </c>
      <c r="AQ224" s="49" t="s">
        <v>2173</v>
      </c>
      <c r="AR224" s="49" t="s">
        <v>136</v>
      </c>
      <c r="AS224" s="49" t="s">
        <v>136</v>
      </c>
      <c r="AT224" s="49" t="s">
        <v>136</v>
      </c>
      <c r="AU224" s="49" t="s">
        <v>136</v>
      </c>
      <c r="AV224" s="49" t="s">
        <v>136</v>
      </c>
      <c r="AW224" s="49" t="s">
        <v>1824</v>
      </c>
      <c r="AX224" s="49" t="s">
        <v>1824</v>
      </c>
      <c r="AY224" s="49" t="s">
        <v>1825</v>
      </c>
      <c r="AZ224" s="49" t="s">
        <v>1826</v>
      </c>
      <c r="BA224" s="49" t="s">
        <v>147</v>
      </c>
      <c r="BB224" s="49" t="s">
        <v>1943</v>
      </c>
      <c r="BC224" s="49" t="s">
        <v>136</v>
      </c>
      <c r="BD224" s="49" t="s">
        <v>136</v>
      </c>
      <c r="BE224" s="49" t="s">
        <v>136</v>
      </c>
      <c r="BF224" s="49" t="s">
        <v>1827</v>
      </c>
      <c r="BG224" s="49" t="s">
        <v>136</v>
      </c>
      <c r="BH224" s="49" t="s">
        <v>1953</v>
      </c>
      <c r="BI224" s="49" t="s">
        <v>357</v>
      </c>
      <c r="BJ224" s="49" t="s">
        <v>214</v>
      </c>
      <c r="BK224" s="49" t="s">
        <v>163</v>
      </c>
      <c r="BL224" s="49" t="s">
        <v>2174</v>
      </c>
      <c r="BM224" s="49" t="s">
        <v>2175</v>
      </c>
      <c r="BN224" s="49" t="s">
        <v>136</v>
      </c>
      <c r="BO224" s="49" t="s">
        <v>1653</v>
      </c>
      <c r="BP224" s="49" t="s">
        <v>1810</v>
      </c>
      <c r="BQ224" s="49" t="s">
        <v>1578</v>
      </c>
      <c r="BR224" s="49" t="s">
        <v>136</v>
      </c>
      <c r="BS224" s="49" t="s">
        <v>136</v>
      </c>
      <c r="BT224" s="49" t="s">
        <v>136</v>
      </c>
      <c r="BU224" s="49" t="s">
        <v>1831</v>
      </c>
      <c r="BV224" s="49" t="s">
        <v>1832</v>
      </c>
      <c r="BW224" s="49" t="s">
        <v>1816</v>
      </c>
      <c r="BX224" s="49" t="s">
        <v>1832</v>
      </c>
      <c r="BY224" s="49" t="s">
        <v>172</v>
      </c>
      <c r="BZ224" s="49" t="s">
        <v>136</v>
      </c>
      <c r="CA224" s="49" t="s">
        <v>1832</v>
      </c>
      <c r="CB224" s="49" t="s">
        <v>1833</v>
      </c>
      <c r="CC224" s="49" t="s">
        <v>1834</v>
      </c>
      <c r="CD224" s="49" t="s">
        <v>136</v>
      </c>
      <c r="CE224" s="49" t="s">
        <v>136</v>
      </c>
      <c r="CF224" s="49" t="s">
        <v>1835</v>
      </c>
      <c r="CG224" s="60" t="s">
        <v>136</v>
      </c>
      <c r="CH224" s="26" t="str">
        <f t="shared" si="107"/>
        <v>count=45</v>
      </c>
      <c r="CI224" s="27" t="s">
        <v>1</v>
      </c>
    </row>
    <row r="225" spans="1:87">
      <c r="A225" s="48" t="s">
        <v>1804</v>
      </c>
      <c r="B225" s="52" t="s">
        <v>2176</v>
      </c>
      <c r="C225" s="50" t="s">
        <v>1806</v>
      </c>
      <c r="D225" s="64" t="s">
        <v>127</v>
      </c>
      <c r="E225" s="734" t="s">
        <v>1457</v>
      </c>
      <c r="F225" s="52" t="s">
        <v>1514</v>
      </c>
      <c r="G225" s="52" t="s">
        <v>1780</v>
      </c>
      <c r="H225" s="52" t="s">
        <v>1807</v>
      </c>
      <c r="I225" s="52" t="s">
        <v>1808</v>
      </c>
      <c r="J225" s="66" t="s">
        <v>1809</v>
      </c>
      <c r="K225" s="90" t="s">
        <v>1810</v>
      </c>
      <c r="L225" s="58" t="s">
        <v>1811</v>
      </c>
      <c r="M225" s="77" t="s">
        <v>134</v>
      </c>
      <c r="N225" s="78" t="s">
        <v>2177</v>
      </c>
      <c r="O225" s="49" t="s">
        <v>136</v>
      </c>
      <c r="P225" s="49" t="s">
        <v>1813</v>
      </c>
      <c r="Q225" s="52" t="s">
        <v>340</v>
      </c>
      <c r="R225" s="52" t="s">
        <v>2178</v>
      </c>
      <c r="S225" s="49" t="s">
        <v>2179</v>
      </c>
      <c r="T225" s="49" t="s">
        <v>136</v>
      </c>
      <c r="U225" s="49" t="s">
        <v>136</v>
      </c>
      <c r="V225" s="49" t="s">
        <v>1815</v>
      </c>
      <c r="W225" s="52" t="s">
        <v>1816</v>
      </c>
      <c r="X225" s="49" t="s">
        <v>136</v>
      </c>
      <c r="Y225" s="49" t="s">
        <v>136</v>
      </c>
      <c r="Z225" s="52" t="s">
        <v>2180</v>
      </c>
      <c r="AA225" s="52" t="s">
        <v>1818</v>
      </c>
      <c r="AB225" s="49" t="s">
        <v>136</v>
      </c>
      <c r="AC225" s="49" t="s">
        <v>136</v>
      </c>
      <c r="AD225" s="49" t="s">
        <v>147</v>
      </c>
      <c r="AE225" s="49" t="s">
        <v>1598</v>
      </c>
      <c r="AF225" s="49" t="s">
        <v>1891</v>
      </c>
      <c r="AG225" s="49" t="s">
        <v>1401</v>
      </c>
      <c r="AH225" s="49" t="s">
        <v>136</v>
      </c>
      <c r="AI225" s="49" t="s">
        <v>136</v>
      </c>
      <c r="AJ225" s="49" t="s">
        <v>151</v>
      </c>
      <c r="AK225" s="49" t="s">
        <v>993</v>
      </c>
      <c r="AL225" s="49" t="s">
        <v>1821</v>
      </c>
      <c r="AM225" s="49" t="s">
        <v>1822</v>
      </c>
      <c r="AN225" s="49" t="s">
        <v>136</v>
      </c>
      <c r="AO225" s="49"/>
      <c r="AP225" s="49" t="s">
        <v>136</v>
      </c>
      <c r="AQ225" s="49" t="s">
        <v>2181</v>
      </c>
      <c r="AR225" s="49" t="s">
        <v>136</v>
      </c>
      <c r="AS225" s="49" t="s">
        <v>136</v>
      </c>
      <c r="AT225" s="49" t="s">
        <v>136</v>
      </c>
      <c r="AU225" s="49" t="s">
        <v>136</v>
      </c>
      <c r="AV225" s="49" t="s">
        <v>136</v>
      </c>
      <c r="AW225" s="49" t="s">
        <v>1824</v>
      </c>
      <c r="AX225" s="49" t="s">
        <v>1824</v>
      </c>
      <c r="AY225" s="49" t="s">
        <v>1825</v>
      </c>
      <c r="AZ225" s="49" t="s">
        <v>1826</v>
      </c>
      <c r="BA225" s="49" t="s">
        <v>147</v>
      </c>
      <c r="BB225" s="49" t="s">
        <v>1943</v>
      </c>
      <c r="BC225" s="49" t="s">
        <v>136</v>
      </c>
      <c r="BD225" s="49" t="s">
        <v>136</v>
      </c>
      <c r="BE225" s="49" t="s">
        <v>136</v>
      </c>
      <c r="BF225" s="49" t="s">
        <v>1827</v>
      </c>
      <c r="BG225" s="49" t="s">
        <v>136</v>
      </c>
      <c r="BH225" s="49" t="s">
        <v>1944</v>
      </c>
      <c r="BI225" s="49" t="s">
        <v>161</v>
      </c>
      <c r="BJ225" s="49" t="s">
        <v>214</v>
      </c>
      <c r="BK225" s="49" t="s">
        <v>163</v>
      </c>
      <c r="BL225" s="49" t="s">
        <v>2182</v>
      </c>
      <c r="BM225" s="49" t="s">
        <v>1243</v>
      </c>
      <c r="BN225" s="49" t="s">
        <v>136</v>
      </c>
      <c r="BO225" s="49" t="s">
        <v>1653</v>
      </c>
      <c r="BP225" s="49" t="s">
        <v>1810</v>
      </c>
      <c r="BQ225" s="49" t="s">
        <v>1578</v>
      </c>
      <c r="BR225" s="49" t="s">
        <v>136</v>
      </c>
      <c r="BS225" s="49" t="s">
        <v>136</v>
      </c>
      <c r="BT225" s="49" t="s">
        <v>136</v>
      </c>
      <c r="BU225" s="49" t="s">
        <v>1831</v>
      </c>
      <c r="BV225" s="49" t="s">
        <v>1832</v>
      </c>
      <c r="BW225" s="49" t="s">
        <v>1816</v>
      </c>
      <c r="BX225" s="49" t="s">
        <v>1832</v>
      </c>
      <c r="BY225" s="49" t="s">
        <v>172</v>
      </c>
      <c r="BZ225" s="49" t="s">
        <v>136</v>
      </c>
      <c r="CA225" s="49" t="s">
        <v>1832</v>
      </c>
      <c r="CB225" s="49" t="s">
        <v>1833</v>
      </c>
      <c r="CC225" s="49" t="s">
        <v>1834</v>
      </c>
      <c r="CD225" s="49" t="s">
        <v>136</v>
      </c>
      <c r="CE225" s="49" t="s">
        <v>136</v>
      </c>
      <c r="CF225" s="49" t="s">
        <v>1835</v>
      </c>
      <c r="CG225" s="60" t="s">
        <v>136</v>
      </c>
      <c r="CH225" s="26" t="str">
        <f t="shared" si="107"/>
        <v>count=45</v>
      </c>
      <c r="CI225" s="27" t="s">
        <v>1</v>
      </c>
    </row>
    <row r="226" spans="1:87">
      <c r="A226" s="48" t="s">
        <v>1804</v>
      </c>
      <c r="B226" s="52" t="s">
        <v>2183</v>
      </c>
      <c r="C226" s="50" t="s">
        <v>1806</v>
      </c>
      <c r="D226" s="64" t="s">
        <v>127</v>
      </c>
      <c r="E226" s="734" t="s">
        <v>1457</v>
      </c>
      <c r="F226" s="52" t="s">
        <v>1514</v>
      </c>
      <c r="G226" s="52" t="s">
        <v>1780</v>
      </c>
      <c r="H226" s="52" t="s">
        <v>1807</v>
      </c>
      <c r="I226" s="52" t="s">
        <v>1808</v>
      </c>
      <c r="J226" s="66" t="s">
        <v>1809</v>
      </c>
      <c r="K226" s="90" t="s">
        <v>1810</v>
      </c>
      <c r="L226" s="58" t="s">
        <v>1811</v>
      </c>
      <c r="M226" s="77" t="s">
        <v>134</v>
      </c>
      <c r="N226" s="78" t="s">
        <v>2184</v>
      </c>
      <c r="O226" s="49" t="s">
        <v>136</v>
      </c>
      <c r="P226" s="49" t="s">
        <v>1813</v>
      </c>
      <c r="Q226" s="52" t="s">
        <v>340</v>
      </c>
      <c r="R226" s="52" t="s">
        <v>2169</v>
      </c>
      <c r="S226" s="49" t="s">
        <v>2185</v>
      </c>
      <c r="T226" s="49" t="s">
        <v>136</v>
      </c>
      <c r="U226" s="49" t="s">
        <v>136</v>
      </c>
      <c r="V226" s="49" t="s">
        <v>1815</v>
      </c>
      <c r="W226" s="52" t="s">
        <v>1816</v>
      </c>
      <c r="X226" s="49" t="s">
        <v>136</v>
      </c>
      <c r="Y226" s="49" t="s">
        <v>136</v>
      </c>
      <c r="Z226" s="52" t="s">
        <v>2186</v>
      </c>
      <c r="AA226" s="52" t="s">
        <v>1818</v>
      </c>
      <c r="AB226" s="49" t="s">
        <v>136</v>
      </c>
      <c r="AC226" s="49" t="s">
        <v>136</v>
      </c>
      <c r="AD226" s="49" t="s">
        <v>147</v>
      </c>
      <c r="AE226" s="49" t="s">
        <v>1572</v>
      </c>
      <c r="AF226" s="49" t="s">
        <v>2077</v>
      </c>
      <c r="AG226" s="49" t="s">
        <v>1900</v>
      </c>
      <c r="AH226" s="49" t="s">
        <v>136</v>
      </c>
      <c r="AI226" s="49" t="s">
        <v>136</v>
      </c>
      <c r="AJ226" s="49" t="s">
        <v>151</v>
      </c>
      <c r="AK226" s="49" t="s">
        <v>993</v>
      </c>
      <c r="AL226" s="49" t="s">
        <v>1821</v>
      </c>
      <c r="AM226" s="49" t="s">
        <v>1822</v>
      </c>
      <c r="AN226" s="49" t="s">
        <v>136</v>
      </c>
      <c r="AO226" s="49"/>
      <c r="AP226" s="49" t="s">
        <v>136</v>
      </c>
      <c r="AQ226" s="49" t="s">
        <v>2187</v>
      </c>
      <c r="AR226" s="49" t="s">
        <v>136</v>
      </c>
      <c r="AS226" s="49" t="s">
        <v>136</v>
      </c>
      <c r="AT226" s="49" t="s">
        <v>136</v>
      </c>
      <c r="AU226" s="49" t="s">
        <v>136</v>
      </c>
      <c r="AV226" s="49" t="s">
        <v>136</v>
      </c>
      <c r="AW226" s="49" t="s">
        <v>1824</v>
      </c>
      <c r="AX226" s="49" t="s">
        <v>1824</v>
      </c>
      <c r="AY226" s="49" t="s">
        <v>1825</v>
      </c>
      <c r="AZ226" s="49" t="s">
        <v>1826</v>
      </c>
      <c r="BA226" s="49" t="s">
        <v>147</v>
      </c>
      <c r="BB226" s="49" t="s">
        <v>1943</v>
      </c>
      <c r="BC226" s="49" t="s">
        <v>136</v>
      </c>
      <c r="BD226" s="49" t="s">
        <v>136</v>
      </c>
      <c r="BE226" s="49" t="s">
        <v>136</v>
      </c>
      <c r="BF226" s="49" t="s">
        <v>1827</v>
      </c>
      <c r="BG226" s="49" t="s">
        <v>136</v>
      </c>
      <c r="BH226" s="49" t="s">
        <v>1953</v>
      </c>
      <c r="BI226" s="49" t="s">
        <v>357</v>
      </c>
      <c r="BJ226" s="49" t="s">
        <v>214</v>
      </c>
      <c r="BK226" s="49" t="s">
        <v>163</v>
      </c>
      <c r="BL226" s="49" t="s">
        <v>1396</v>
      </c>
      <c r="BM226" s="49" t="s">
        <v>2188</v>
      </c>
      <c r="BN226" s="49" t="s">
        <v>136</v>
      </c>
      <c r="BO226" s="49" t="s">
        <v>1653</v>
      </c>
      <c r="BP226" s="49" t="s">
        <v>1810</v>
      </c>
      <c r="BQ226" s="49" t="s">
        <v>1578</v>
      </c>
      <c r="BR226" s="49" t="s">
        <v>136</v>
      </c>
      <c r="BS226" s="49" t="s">
        <v>136</v>
      </c>
      <c r="BT226" s="49" t="s">
        <v>136</v>
      </c>
      <c r="BU226" s="49" t="s">
        <v>1831</v>
      </c>
      <c r="BV226" s="49" t="s">
        <v>1832</v>
      </c>
      <c r="BW226" s="49" t="s">
        <v>1816</v>
      </c>
      <c r="BX226" s="49" t="s">
        <v>1832</v>
      </c>
      <c r="BY226" s="49" t="s">
        <v>172</v>
      </c>
      <c r="BZ226" s="49" t="s">
        <v>136</v>
      </c>
      <c r="CA226" s="49" t="s">
        <v>1832</v>
      </c>
      <c r="CB226" s="49" t="s">
        <v>1833</v>
      </c>
      <c r="CC226" s="49" t="s">
        <v>1834</v>
      </c>
      <c r="CD226" s="49" t="s">
        <v>136</v>
      </c>
      <c r="CE226" s="49" t="s">
        <v>136</v>
      </c>
      <c r="CF226" s="49" t="s">
        <v>1835</v>
      </c>
      <c r="CG226" s="60" t="s">
        <v>136</v>
      </c>
      <c r="CH226" s="26" t="str">
        <f t="shared" si="107"/>
        <v>count=45</v>
      </c>
      <c r="CI226" s="27" t="s">
        <v>1</v>
      </c>
    </row>
    <row r="227" spans="1:87">
      <c r="A227" s="48" t="s">
        <v>1804</v>
      </c>
      <c r="B227" s="52" t="s">
        <v>2189</v>
      </c>
      <c r="C227" s="50" t="s">
        <v>1806</v>
      </c>
      <c r="D227" s="64" t="s">
        <v>127</v>
      </c>
      <c r="E227" s="734" t="s">
        <v>1457</v>
      </c>
      <c r="F227" s="52" t="s">
        <v>1514</v>
      </c>
      <c r="G227" s="52" t="s">
        <v>1780</v>
      </c>
      <c r="H227" s="52" t="s">
        <v>1807</v>
      </c>
      <c r="I227" s="52" t="s">
        <v>1808</v>
      </c>
      <c r="J227" s="66" t="s">
        <v>1809</v>
      </c>
      <c r="K227" s="90" t="s">
        <v>1810</v>
      </c>
      <c r="L227" s="58" t="s">
        <v>1811</v>
      </c>
      <c r="M227" s="77" t="s">
        <v>134</v>
      </c>
      <c r="N227" s="78" t="s">
        <v>2190</v>
      </c>
      <c r="O227" s="49" t="s">
        <v>136</v>
      </c>
      <c r="P227" s="49" t="s">
        <v>1813</v>
      </c>
      <c r="Q227" s="52" t="s">
        <v>340</v>
      </c>
      <c r="R227" s="52" t="s">
        <v>2191</v>
      </c>
      <c r="S227" s="49" t="s">
        <v>2192</v>
      </c>
      <c r="T227" s="49" t="s">
        <v>136</v>
      </c>
      <c r="U227" s="49" t="s">
        <v>136</v>
      </c>
      <c r="V227" s="49" t="s">
        <v>1815</v>
      </c>
      <c r="W227" s="52" t="s">
        <v>1816</v>
      </c>
      <c r="X227" s="49" t="s">
        <v>136</v>
      </c>
      <c r="Y227" s="49" t="s">
        <v>136</v>
      </c>
      <c r="Z227" s="52" t="s">
        <v>2193</v>
      </c>
      <c r="AA227" s="52" t="s">
        <v>1818</v>
      </c>
      <c r="AB227" s="49" t="s">
        <v>136</v>
      </c>
      <c r="AC227" s="49" t="s">
        <v>136</v>
      </c>
      <c r="AD227" s="49" t="s">
        <v>147</v>
      </c>
      <c r="AE227" s="49" t="s">
        <v>1598</v>
      </c>
      <c r="AF227" s="49" t="s">
        <v>1033</v>
      </c>
      <c r="AG227" s="49" t="s">
        <v>2194</v>
      </c>
      <c r="AH227" s="49" t="s">
        <v>136</v>
      </c>
      <c r="AI227" s="49" t="s">
        <v>136</v>
      </c>
      <c r="AJ227" s="49" t="s">
        <v>151</v>
      </c>
      <c r="AK227" s="49" t="s">
        <v>993</v>
      </c>
      <c r="AL227" s="49" t="s">
        <v>1821</v>
      </c>
      <c r="AM227" s="49" t="s">
        <v>1822</v>
      </c>
      <c r="AN227" s="49" t="s">
        <v>136</v>
      </c>
      <c r="AO227" s="49"/>
      <c r="AP227" s="49" t="s">
        <v>136</v>
      </c>
      <c r="AQ227" s="49" t="s">
        <v>2195</v>
      </c>
      <c r="AR227" s="49" t="s">
        <v>136</v>
      </c>
      <c r="AS227" s="49" t="s">
        <v>136</v>
      </c>
      <c r="AT227" s="49" t="s">
        <v>136</v>
      </c>
      <c r="AU227" s="49" t="s">
        <v>136</v>
      </c>
      <c r="AV227" s="49" t="s">
        <v>136</v>
      </c>
      <c r="AW227" s="49" t="s">
        <v>1824</v>
      </c>
      <c r="AX227" s="49" t="s">
        <v>1824</v>
      </c>
      <c r="AY227" s="49" t="s">
        <v>1825</v>
      </c>
      <c r="AZ227" s="49" t="s">
        <v>1826</v>
      </c>
      <c r="BA227" s="49" t="s">
        <v>147</v>
      </c>
      <c r="BB227" s="49" t="s">
        <v>1943</v>
      </c>
      <c r="BC227" s="49" t="s">
        <v>136</v>
      </c>
      <c r="BD227" s="49" t="s">
        <v>136</v>
      </c>
      <c r="BE227" s="49" t="s">
        <v>136</v>
      </c>
      <c r="BF227" s="49" t="s">
        <v>1827</v>
      </c>
      <c r="BG227" s="49" t="s">
        <v>136</v>
      </c>
      <c r="BH227" s="49" t="s">
        <v>1953</v>
      </c>
      <c r="BI227" s="49" t="s">
        <v>357</v>
      </c>
      <c r="BJ227" s="49" t="s">
        <v>214</v>
      </c>
      <c r="BK227" s="49" t="s">
        <v>163</v>
      </c>
      <c r="BL227" s="49" t="s">
        <v>255</v>
      </c>
      <c r="BM227" s="49" t="s">
        <v>2196</v>
      </c>
      <c r="BN227" s="49" t="s">
        <v>136</v>
      </c>
      <c r="BO227" s="49" t="s">
        <v>1653</v>
      </c>
      <c r="BP227" s="49" t="s">
        <v>1810</v>
      </c>
      <c r="BQ227" s="49" t="s">
        <v>1578</v>
      </c>
      <c r="BR227" s="49" t="s">
        <v>136</v>
      </c>
      <c r="BS227" s="49" t="s">
        <v>136</v>
      </c>
      <c r="BT227" s="49" t="s">
        <v>136</v>
      </c>
      <c r="BU227" s="49" t="s">
        <v>1831</v>
      </c>
      <c r="BV227" s="49" t="s">
        <v>1832</v>
      </c>
      <c r="BW227" s="49" t="s">
        <v>1816</v>
      </c>
      <c r="BX227" s="49" t="s">
        <v>1832</v>
      </c>
      <c r="BY227" s="49" t="s">
        <v>172</v>
      </c>
      <c r="BZ227" s="49" t="s">
        <v>136</v>
      </c>
      <c r="CA227" s="49" t="s">
        <v>1832</v>
      </c>
      <c r="CB227" s="49" t="s">
        <v>1833</v>
      </c>
      <c r="CC227" s="49" t="s">
        <v>1834</v>
      </c>
      <c r="CD227" s="49" t="s">
        <v>136</v>
      </c>
      <c r="CE227" s="49" t="s">
        <v>136</v>
      </c>
      <c r="CF227" s="49" t="s">
        <v>1835</v>
      </c>
      <c r="CG227" s="60" t="s">
        <v>136</v>
      </c>
      <c r="CH227" s="26" t="str">
        <f t="shared" si="107"/>
        <v>count=45</v>
      </c>
      <c r="CI227" s="27" t="s">
        <v>1</v>
      </c>
    </row>
    <row r="228" spans="1:87">
      <c r="A228" s="48" t="s">
        <v>1804</v>
      </c>
      <c r="B228" s="52" t="s">
        <v>2197</v>
      </c>
      <c r="C228" s="50" t="s">
        <v>1806</v>
      </c>
      <c r="D228" s="64" t="s">
        <v>127</v>
      </c>
      <c r="E228" s="734" t="s">
        <v>1457</v>
      </c>
      <c r="F228" s="52" t="s">
        <v>1514</v>
      </c>
      <c r="G228" s="52" t="s">
        <v>1780</v>
      </c>
      <c r="H228" s="52" t="s">
        <v>1807</v>
      </c>
      <c r="I228" s="52" t="s">
        <v>1808</v>
      </c>
      <c r="J228" s="66" t="s">
        <v>1809</v>
      </c>
      <c r="K228" s="90" t="s">
        <v>1810</v>
      </c>
      <c r="L228" s="58" t="s">
        <v>1811</v>
      </c>
      <c r="M228" s="77" t="s">
        <v>134</v>
      </c>
      <c r="N228" s="78" t="s">
        <v>2198</v>
      </c>
      <c r="O228" s="49" t="s">
        <v>136</v>
      </c>
      <c r="P228" s="49" t="s">
        <v>1813</v>
      </c>
      <c r="Q228" s="52" t="s">
        <v>340</v>
      </c>
      <c r="R228" s="52" t="s">
        <v>2199</v>
      </c>
      <c r="S228" s="49" t="s">
        <v>2200</v>
      </c>
      <c r="T228" s="49" t="s">
        <v>136</v>
      </c>
      <c r="U228" s="49" t="s">
        <v>136</v>
      </c>
      <c r="V228" s="49" t="s">
        <v>1815</v>
      </c>
      <c r="W228" s="52" t="s">
        <v>1816</v>
      </c>
      <c r="X228" s="49" t="s">
        <v>136</v>
      </c>
      <c r="Y228" s="49" t="s">
        <v>136</v>
      </c>
      <c r="Z228" s="52" t="s">
        <v>2201</v>
      </c>
      <c r="AA228" s="52" t="s">
        <v>1818</v>
      </c>
      <c r="AB228" s="49" t="s">
        <v>136</v>
      </c>
      <c r="AC228" s="49" t="s">
        <v>136</v>
      </c>
      <c r="AD228" s="49" t="s">
        <v>147</v>
      </c>
      <c r="AE228" s="49" t="s">
        <v>1572</v>
      </c>
      <c r="AF228" s="49" t="s">
        <v>1873</v>
      </c>
      <c r="AG228" s="49" t="s">
        <v>2047</v>
      </c>
      <c r="AH228" s="49" t="s">
        <v>136</v>
      </c>
      <c r="AI228" s="49" t="s">
        <v>136</v>
      </c>
      <c r="AJ228" s="49" t="s">
        <v>151</v>
      </c>
      <c r="AK228" s="49" t="s">
        <v>993</v>
      </c>
      <c r="AL228" s="49" t="s">
        <v>1821</v>
      </c>
      <c r="AM228" s="49" t="s">
        <v>1822</v>
      </c>
      <c r="AN228" s="49" t="s">
        <v>136</v>
      </c>
      <c r="AO228" s="49"/>
      <c r="AP228" s="49" t="s">
        <v>136</v>
      </c>
      <c r="AQ228" s="49" t="s">
        <v>2202</v>
      </c>
      <c r="AR228" s="49" t="s">
        <v>136</v>
      </c>
      <c r="AS228" s="49" t="s">
        <v>136</v>
      </c>
      <c r="AT228" s="49" t="s">
        <v>136</v>
      </c>
      <c r="AU228" s="49" t="s">
        <v>136</v>
      </c>
      <c r="AV228" s="49" t="s">
        <v>136</v>
      </c>
      <c r="AW228" s="49" t="s">
        <v>1824</v>
      </c>
      <c r="AX228" s="49" t="s">
        <v>1824</v>
      </c>
      <c r="AY228" s="49" t="s">
        <v>1825</v>
      </c>
      <c r="AZ228" s="49" t="s">
        <v>1826</v>
      </c>
      <c r="BA228" s="49" t="s">
        <v>147</v>
      </c>
      <c r="BB228" s="49" t="s">
        <v>1943</v>
      </c>
      <c r="BC228" s="49" t="s">
        <v>136</v>
      </c>
      <c r="BD228" s="49" t="s">
        <v>136</v>
      </c>
      <c r="BE228" s="49" t="s">
        <v>136</v>
      </c>
      <c r="BF228" s="49" t="s">
        <v>1827</v>
      </c>
      <c r="BG228" s="49" t="s">
        <v>136</v>
      </c>
      <c r="BH228" s="49" t="s">
        <v>1953</v>
      </c>
      <c r="BI228" s="49" t="s">
        <v>357</v>
      </c>
      <c r="BJ228" s="49" t="s">
        <v>214</v>
      </c>
      <c r="BK228" s="49" t="s">
        <v>163</v>
      </c>
      <c r="BL228" s="49" t="s">
        <v>2203</v>
      </c>
      <c r="BM228" s="49" t="s">
        <v>2204</v>
      </c>
      <c r="BN228" s="49" t="s">
        <v>136</v>
      </c>
      <c r="BO228" s="49" t="s">
        <v>1653</v>
      </c>
      <c r="BP228" s="49" t="s">
        <v>1810</v>
      </c>
      <c r="BQ228" s="49" t="s">
        <v>1578</v>
      </c>
      <c r="BR228" s="49" t="s">
        <v>136</v>
      </c>
      <c r="BS228" s="49" t="s">
        <v>136</v>
      </c>
      <c r="BT228" s="49" t="s">
        <v>136</v>
      </c>
      <c r="BU228" s="49" t="s">
        <v>1831</v>
      </c>
      <c r="BV228" s="49" t="s">
        <v>1832</v>
      </c>
      <c r="BW228" s="49" t="s">
        <v>1816</v>
      </c>
      <c r="BX228" s="49" t="s">
        <v>1832</v>
      </c>
      <c r="BY228" s="49" t="s">
        <v>172</v>
      </c>
      <c r="BZ228" s="49" t="s">
        <v>136</v>
      </c>
      <c r="CA228" s="49" t="s">
        <v>1832</v>
      </c>
      <c r="CB228" s="49" t="s">
        <v>1833</v>
      </c>
      <c r="CC228" s="49" t="s">
        <v>1834</v>
      </c>
      <c r="CD228" s="49" t="s">
        <v>136</v>
      </c>
      <c r="CE228" s="49" t="s">
        <v>136</v>
      </c>
      <c r="CF228" s="49" t="s">
        <v>1835</v>
      </c>
      <c r="CG228" s="60" t="s">
        <v>136</v>
      </c>
      <c r="CH228" s="26" t="str">
        <f t="shared" si="107"/>
        <v>count=45</v>
      </c>
      <c r="CI228" s="27" t="s">
        <v>1</v>
      </c>
    </row>
    <row r="229" spans="1:87">
      <c r="A229" s="48" t="s">
        <v>1804</v>
      </c>
      <c r="B229" s="52" t="s">
        <v>2205</v>
      </c>
      <c r="C229" s="50" t="s">
        <v>1806</v>
      </c>
      <c r="D229" s="64" t="s">
        <v>127</v>
      </c>
      <c r="E229" s="734" t="s">
        <v>1457</v>
      </c>
      <c r="F229" s="52" t="s">
        <v>1514</v>
      </c>
      <c r="G229" s="52" t="s">
        <v>1780</v>
      </c>
      <c r="H229" s="52" t="s">
        <v>1807</v>
      </c>
      <c r="I229" s="52" t="s">
        <v>1808</v>
      </c>
      <c r="J229" s="66" t="s">
        <v>1809</v>
      </c>
      <c r="K229" s="90" t="s">
        <v>1810</v>
      </c>
      <c r="L229" s="58" t="s">
        <v>1811</v>
      </c>
      <c r="M229" s="77" t="s">
        <v>134</v>
      </c>
      <c r="N229" s="78" t="s">
        <v>2206</v>
      </c>
      <c r="O229" s="49" t="s">
        <v>136</v>
      </c>
      <c r="P229" s="49" t="s">
        <v>1813</v>
      </c>
      <c r="Q229" s="52" t="s">
        <v>340</v>
      </c>
      <c r="R229" s="52" t="s">
        <v>2207</v>
      </c>
      <c r="S229" s="49" t="s">
        <v>2208</v>
      </c>
      <c r="T229" s="49" t="s">
        <v>136</v>
      </c>
      <c r="U229" s="49" t="s">
        <v>136</v>
      </c>
      <c r="V229" s="49" t="s">
        <v>1815</v>
      </c>
      <c r="W229" s="52" t="s">
        <v>1816</v>
      </c>
      <c r="X229" s="49" t="s">
        <v>136</v>
      </c>
      <c r="Y229" s="49" t="s">
        <v>136</v>
      </c>
      <c r="Z229" s="52" t="s">
        <v>2209</v>
      </c>
      <c r="AA229" s="52" t="s">
        <v>1818</v>
      </c>
      <c r="AB229" s="49" t="s">
        <v>136</v>
      </c>
      <c r="AC229" s="49" t="s">
        <v>136</v>
      </c>
      <c r="AD229" s="49" t="s">
        <v>147</v>
      </c>
      <c r="AE229" s="49" t="s">
        <v>1572</v>
      </c>
      <c r="AF229" s="49" t="s">
        <v>1873</v>
      </c>
      <c r="AG229" s="49" t="s">
        <v>1416</v>
      </c>
      <c r="AH229" s="49" t="s">
        <v>136</v>
      </c>
      <c r="AI229" s="49" t="s">
        <v>136</v>
      </c>
      <c r="AJ229" s="49" t="s">
        <v>151</v>
      </c>
      <c r="AK229" s="49" t="s">
        <v>993</v>
      </c>
      <c r="AL229" s="49" t="s">
        <v>1821</v>
      </c>
      <c r="AM229" s="49" t="s">
        <v>1822</v>
      </c>
      <c r="AN229" s="49" t="s">
        <v>136</v>
      </c>
      <c r="AO229" s="49"/>
      <c r="AP229" s="49" t="s">
        <v>136</v>
      </c>
      <c r="AQ229" s="49" t="s">
        <v>2210</v>
      </c>
      <c r="AR229" s="49" t="s">
        <v>136</v>
      </c>
      <c r="AS229" s="49" t="s">
        <v>136</v>
      </c>
      <c r="AT229" s="49" t="s">
        <v>136</v>
      </c>
      <c r="AU229" s="49" t="s">
        <v>136</v>
      </c>
      <c r="AV229" s="49" t="s">
        <v>136</v>
      </c>
      <c r="AW229" s="49" t="s">
        <v>1824</v>
      </c>
      <c r="AX229" s="49" t="s">
        <v>1824</v>
      </c>
      <c r="AY229" s="49" t="s">
        <v>1825</v>
      </c>
      <c r="AZ229" s="49" t="s">
        <v>1826</v>
      </c>
      <c r="BA229" s="49" t="s">
        <v>147</v>
      </c>
      <c r="BB229" s="49" t="s">
        <v>1943</v>
      </c>
      <c r="BC229" s="49" t="s">
        <v>136</v>
      </c>
      <c r="BD229" s="49" t="s">
        <v>136</v>
      </c>
      <c r="BE229" s="49" t="s">
        <v>136</v>
      </c>
      <c r="BF229" s="49" t="s">
        <v>1827</v>
      </c>
      <c r="BG229" s="49" t="s">
        <v>136</v>
      </c>
      <c r="BH229" s="49" t="s">
        <v>1953</v>
      </c>
      <c r="BI229" s="49" t="s">
        <v>357</v>
      </c>
      <c r="BJ229" s="49" t="s">
        <v>214</v>
      </c>
      <c r="BK229" s="49" t="s">
        <v>163</v>
      </c>
      <c r="BL229" s="49" t="s">
        <v>268</v>
      </c>
      <c r="BM229" s="49" t="s">
        <v>2211</v>
      </c>
      <c r="BN229" s="49" t="s">
        <v>136</v>
      </c>
      <c r="BO229" s="49" t="s">
        <v>1653</v>
      </c>
      <c r="BP229" s="49" t="s">
        <v>1810</v>
      </c>
      <c r="BQ229" s="49" t="s">
        <v>1578</v>
      </c>
      <c r="BR229" s="49" t="s">
        <v>136</v>
      </c>
      <c r="BS229" s="49" t="s">
        <v>136</v>
      </c>
      <c r="BT229" s="49" t="s">
        <v>136</v>
      </c>
      <c r="BU229" s="49" t="s">
        <v>1831</v>
      </c>
      <c r="BV229" s="49" t="s">
        <v>1832</v>
      </c>
      <c r="BW229" s="49" t="s">
        <v>1816</v>
      </c>
      <c r="BX229" s="49" t="s">
        <v>1832</v>
      </c>
      <c r="BY229" s="49" t="s">
        <v>172</v>
      </c>
      <c r="BZ229" s="49" t="s">
        <v>136</v>
      </c>
      <c r="CA229" s="49" t="s">
        <v>1832</v>
      </c>
      <c r="CB229" s="49" t="s">
        <v>1833</v>
      </c>
      <c r="CC229" s="49" t="s">
        <v>1834</v>
      </c>
      <c r="CD229" s="49" t="s">
        <v>136</v>
      </c>
      <c r="CE229" s="49" t="s">
        <v>136</v>
      </c>
      <c r="CF229" s="49" t="s">
        <v>1835</v>
      </c>
      <c r="CG229" s="60" t="s">
        <v>136</v>
      </c>
      <c r="CH229" s="26" t="str">
        <f t="shared" si="107"/>
        <v>count=45</v>
      </c>
      <c r="CI229" s="27" t="s">
        <v>1</v>
      </c>
    </row>
    <row r="230" spans="1:87">
      <c r="A230" s="48" t="s">
        <v>1804</v>
      </c>
      <c r="B230" s="52" t="s">
        <v>2212</v>
      </c>
      <c r="C230" s="50" t="s">
        <v>1806</v>
      </c>
      <c r="D230" s="64" t="s">
        <v>127</v>
      </c>
      <c r="E230" s="734" t="s">
        <v>1457</v>
      </c>
      <c r="F230" s="52" t="s">
        <v>1514</v>
      </c>
      <c r="G230" s="52" t="s">
        <v>1780</v>
      </c>
      <c r="H230" s="52" t="s">
        <v>1807</v>
      </c>
      <c r="I230" s="52" t="s">
        <v>1808</v>
      </c>
      <c r="J230" s="66" t="s">
        <v>1809</v>
      </c>
      <c r="K230" s="90" t="s">
        <v>1810</v>
      </c>
      <c r="L230" s="58" t="s">
        <v>1811</v>
      </c>
      <c r="M230" s="77" t="s">
        <v>134</v>
      </c>
      <c r="N230" s="78" t="s">
        <v>2213</v>
      </c>
      <c r="O230" s="49" t="s">
        <v>136</v>
      </c>
      <c r="P230" s="49" t="s">
        <v>1813</v>
      </c>
      <c r="Q230" s="52" t="s">
        <v>340</v>
      </c>
      <c r="R230" s="52" t="s">
        <v>2214</v>
      </c>
      <c r="S230" s="49" t="s">
        <v>2215</v>
      </c>
      <c r="T230" s="49" t="s">
        <v>136</v>
      </c>
      <c r="U230" s="49" t="s">
        <v>136</v>
      </c>
      <c r="V230" s="49" t="s">
        <v>1815</v>
      </c>
      <c r="W230" s="52" t="s">
        <v>1816</v>
      </c>
      <c r="X230" s="49" t="s">
        <v>136</v>
      </c>
      <c r="Y230" s="49" t="s">
        <v>136</v>
      </c>
      <c r="Z230" s="52" t="s">
        <v>2216</v>
      </c>
      <c r="AA230" s="52" t="s">
        <v>1818</v>
      </c>
      <c r="AB230" s="49" t="s">
        <v>136</v>
      </c>
      <c r="AC230" s="49" t="s">
        <v>136</v>
      </c>
      <c r="AD230" s="49" t="s">
        <v>147</v>
      </c>
      <c r="AE230" s="49" t="s">
        <v>1598</v>
      </c>
      <c r="AF230" s="49" t="s">
        <v>1400</v>
      </c>
      <c r="AG230" s="49" t="s">
        <v>2047</v>
      </c>
      <c r="AH230" s="49" t="s">
        <v>136</v>
      </c>
      <c r="AI230" s="49" t="s">
        <v>136</v>
      </c>
      <c r="AJ230" s="49" t="s">
        <v>151</v>
      </c>
      <c r="AK230" s="49" t="s">
        <v>993</v>
      </c>
      <c r="AL230" s="49" t="s">
        <v>1821</v>
      </c>
      <c r="AM230" s="49" t="s">
        <v>1822</v>
      </c>
      <c r="AN230" s="49" t="s">
        <v>136</v>
      </c>
      <c r="AO230" s="49"/>
      <c r="AP230" s="49" t="s">
        <v>136</v>
      </c>
      <c r="AQ230" s="49" t="s">
        <v>2217</v>
      </c>
      <c r="AR230" s="49" t="s">
        <v>136</v>
      </c>
      <c r="AS230" s="49" t="s">
        <v>136</v>
      </c>
      <c r="AT230" s="49" t="s">
        <v>136</v>
      </c>
      <c r="AU230" s="49" t="s">
        <v>136</v>
      </c>
      <c r="AV230" s="49" t="s">
        <v>136</v>
      </c>
      <c r="AW230" s="49" t="s">
        <v>1824</v>
      </c>
      <c r="AX230" s="49" t="s">
        <v>1824</v>
      </c>
      <c r="AY230" s="49" t="s">
        <v>1825</v>
      </c>
      <c r="AZ230" s="49" t="s">
        <v>1826</v>
      </c>
      <c r="BA230" s="49" t="s">
        <v>147</v>
      </c>
      <c r="BB230" s="49" t="s">
        <v>1943</v>
      </c>
      <c r="BC230" s="49" t="s">
        <v>136</v>
      </c>
      <c r="BD230" s="49" t="s">
        <v>136</v>
      </c>
      <c r="BE230" s="49" t="s">
        <v>136</v>
      </c>
      <c r="BF230" s="49" t="s">
        <v>1827</v>
      </c>
      <c r="BG230" s="49" t="s">
        <v>136</v>
      </c>
      <c r="BH230" s="49" t="s">
        <v>1953</v>
      </c>
      <c r="BI230" s="49" t="s">
        <v>357</v>
      </c>
      <c r="BJ230" s="49" t="s">
        <v>214</v>
      </c>
      <c r="BK230" s="49" t="s">
        <v>163</v>
      </c>
      <c r="BL230" s="49" t="s">
        <v>2218</v>
      </c>
      <c r="BM230" s="49" t="s">
        <v>2219</v>
      </c>
      <c r="BN230" s="49" t="s">
        <v>136</v>
      </c>
      <c r="BO230" s="49" t="s">
        <v>1653</v>
      </c>
      <c r="BP230" s="49" t="s">
        <v>1810</v>
      </c>
      <c r="BQ230" s="49" t="s">
        <v>1578</v>
      </c>
      <c r="BR230" s="49" t="s">
        <v>136</v>
      </c>
      <c r="BS230" s="49" t="s">
        <v>136</v>
      </c>
      <c r="BT230" s="49" t="s">
        <v>136</v>
      </c>
      <c r="BU230" s="49" t="s">
        <v>1831</v>
      </c>
      <c r="BV230" s="49" t="s">
        <v>1832</v>
      </c>
      <c r="BW230" s="49" t="s">
        <v>1816</v>
      </c>
      <c r="BX230" s="49" t="s">
        <v>1832</v>
      </c>
      <c r="BY230" s="49" t="s">
        <v>172</v>
      </c>
      <c r="BZ230" s="49" t="s">
        <v>136</v>
      </c>
      <c r="CA230" s="49" t="s">
        <v>1832</v>
      </c>
      <c r="CB230" s="49" t="s">
        <v>1833</v>
      </c>
      <c r="CC230" s="49" t="s">
        <v>1834</v>
      </c>
      <c r="CD230" s="49" t="s">
        <v>136</v>
      </c>
      <c r="CE230" s="49" t="s">
        <v>136</v>
      </c>
      <c r="CF230" s="49" t="s">
        <v>1835</v>
      </c>
      <c r="CG230" s="60" t="s">
        <v>136</v>
      </c>
      <c r="CH230" s="26" t="str">
        <f t="shared" si="107"/>
        <v>count=45</v>
      </c>
      <c r="CI230" s="27" t="s">
        <v>1</v>
      </c>
    </row>
    <row r="231" spans="1:87">
      <c r="A231" s="48" t="s">
        <v>1804</v>
      </c>
      <c r="B231" s="52" t="s">
        <v>2220</v>
      </c>
      <c r="C231" s="50" t="s">
        <v>1806</v>
      </c>
      <c r="D231" s="64" t="s">
        <v>127</v>
      </c>
      <c r="E231" s="734" t="s">
        <v>1457</v>
      </c>
      <c r="F231" s="52" t="s">
        <v>1514</v>
      </c>
      <c r="G231" s="52" t="s">
        <v>1780</v>
      </c>
      <c r="H231" s="52" t="s">
        <v>1807</v>
      </c>
      <c r="I231" s="52" t="s">
        <v>1808</v>
      </c>
      <c r="J231" s="66" t="s">
        <v>1809</v>
      </c>
      <c r="K231" s="90" t="s">
        <v>1810</v>
      </c>
      <c r="L231" s="58" t="s">
        <v>1811</v>
      </c>
      <c r="M231" s="77" t="s">
        <v>134</v>
      </c>
      <c r="N231" s="78" t="s">
        <v>2221</v>
      </c>
      <c r="O231" s="49" t="s">
        <v>136</v>
      </c>
      <c r="P231" s="49" t="s">
        <v>1813</v>
      </c>
      <c r="Q231" s="52" t="s">
        <v>340</v>
      </c>
      <c r="R231" s="52" t="s">
        <v>320</v>
      </c>
      <c r="S231" s="49" t="s">
        <v>2222</v>
      </c>
      <c r="T231" s="49" t="s">
        <v>136</v>
      </c>
      <c r="U231" s="49" t="s">
        <v>136</v>
      </c>
      <c r="V231" s="49" t="s">
        <v>1815</v>
      </c>
      <c r="W231" s="52" t="s">
        <v>1816</v>
      </c>
      <c r="X231" s="49" t="s">
        <v>136</v>
      </c>
      <c r="Y231" s="49" t="s">
        <v>136</v>
      </c>
      <c r="Z231" s="52" t="s">
        <v>2223</v>
      </c>
      <c r="AA231" s="52" t="s">
        <v>1818</v>
      </c>
      <c r="AB231" s="49" t="s">
        <v>136</v>
      </c>
      <c r="AC231" s="49" t="s">
        <v>136</v>
      </c>
      <c r="AD231" s="49" t="s">
        <v>147</v>
      </c>
      <c r="AE231" s="49" t="s">
        <v>1572</v>
      </c>
      <c r="AF231" s="49" t="s">
        <v>2224</v>
      </c>
      <c r="AG231" s="49" t="s">
        <v>2017</v>
      </c>
      <c r="AH231" s="49" t="s">
        <v>136</v>
      </c>
      <c r="AI231" s="49" t="s">
        <v>136</v>
      </c>
      <c r="AJ231" s="49" t="s">
        <v>151</v>
      </c>
      <c r="AK231" s="49" t="s">
        <v>993</v>
      </c>
      <c r="AL231" s="49" t="s">
        <v>1821</v>
      </c>
      <c r="AM231" s="49" t="s">
        <v>1822</v>
      </c>
      <c r="AN231" s="49" t="s">
        <v>136</v>
      </c>
      <c r="AO231" s="49"/>
      <c r="AP231" s="49" t="s">
        <v>136</v>
      </c>
      <c r="AQ231" s="49" t="s">
        <v>2225</v>
      </c>
      <c r="AR231" s="49" t="s">
        <v>136</v>
      </c>
      <c r="AS231" s="49" t="s">
        <v>136</v>
      </c>
      <c r="AT231" s="49" t="s">
        <v>136</v>
      </c>
      <c r="AU231" s="49" t="s">
        <v>136</v>
      </c>
      <c r="AV231" s="49" t="s">
        <v>136</v>
      </c>
      <c r="AW231" s="49" t="s">
        <v>1824</v>
      </c>
      <c r="AX231" s="49" t="s">
        <v>1824</v>
      </c>
      <c r="AY231" s="49" t="s">
        <v>1825</v>
      </c>
      <c r="AZ231" s="49" t="s">
        <v>1826</v>
      </c>
      <c r="BA231" s="49" t="s">
        <v>147</v>
      </c>
      <c r="BB231" s="49" t="s">
        <v>1943</v>
      </c>
      <c r="BC231" s="49" t="s">
        <v>136</v>
      </c>
      <c r="BD231" s="49" t="s">
        <v>136</v>
      </c>
      <c r="BE231" s="49" t="s">
        <v>136</v>
      </c>
      <c r="BF231" s="49" t="s">
        <v>1827</v>
      </c>
      <c r="BG231" s="49" t="s">
        <v>136</v>
      </c>
      <c r="BH231" s="49" t="s">
        <v>1963</v>
      </c>
      <c r="BI231" s="49" t="s">
        <v>161</v>
      </c>
      <c r="BJ231" s="49" t="s">
        <v>214</v>
      </c>
      <c r="BK231" s="49" t="s">
        <v>163</v>
      </c>
      <c r="BL231" s="49" t="s">
        <v>1669</v>
      </c>
      <c r="BM231" s="49" t="s">
        <v>1183</v>
      </c>
      <c r="BN231" s="49" t="s">
        <v>136</v>
      </c>
      <c r="BO231" s="49" t="s">
        <v>1653</v>
      </c>
      <c r="BP231" s="49" t="s">
        <v>1810</v>
      </c>
      <c r="BQ231" s="49" t="s">
        <v>1578</v>
      </c>
      <c r="BR231" s="49" t="s">
        <v>136</v>
      </c>
      <c r="BS231" s="49" t="s">
        <v>136</v>
      </c>
      <c r="BT231" s="49" t="s">
        <v>136</v>
      </c>
      <c r="BU231" s="49" t="s">
        <v>1831</v>
      </c>
      <c r="BV231" s="49" t="s">
        <v>1832</v>
      </c>
      <c r="BW231" s="49" t="s">
        <v>1816</v>
      </c>
      <c r="BX231" s="49" t="s">
        <v>1832</v>
      </c>
      <c r="BY231" s="49" t="s">
        <v>172</v>
      </c>
      <c r="BZ231" s="49" t="s">
        <v>136</v>
      </c>
      <c r="CA231" s="49" t="s">
        <v>1832</v>
      </c>
      <c r="CB231" s="49" t="s">
        <v>1833</v>
      </c>
      <c r="CC231" s="49" t="s">
        <v>1834</v>
      </c>
      <c r="CD231" s="49" t="s">
        <v>136</v>
      </c>
      <c r="CE231" s="49" t="s">
        <v>136</v>
      </c>
      <c r="CF231" s="49" t="s">
        <v>1835</v>
      </c>
      <c r="CG231" s="60" t="s">
        <v>136</v>
      </c>
      <c r="CH231" s="26" t="str">
        <f t="shared" si="107"/>
        <v>count=45</v>
      </c>
      <c r="CI231" s="27" t="s">
        <v>1</v>
      </c>
    </row>
    <row r="232" spans="1:87">
      <c r="A232" s="48" t="s">
        <v>1804</v>
      </c>
      <c r="B232" s="52" t="s">
        <v>2226</v>
      </c>
      <c r="C232" s="50" t="s">
        <v>1806</v>
      </c>
      <c r="D232" s="64" t="s">
        <v>127</v>
      </c>
      <c r="E232" s="734" t="s">
        <v>1457</v>
      </c>
      <c r="F232" s="52" t="s">
        <v>1514</v>
      </c>
      <c r="G232" s="52" t="s">
        <v>1780</v>
      </c>
      <c r="H232" s="52" t="s">
        <v>1807</v>
      </c>
      <c r="I232" s="52" t="s">
        <v>1808</v>
      </c>
      <c r="J232" s="66" t="s">
        <v>1809</v>
      </c>
      <c r="K232" s="90" t="s">
        <v>1810</v>
      </c>
      <c r="L232" s="58" t="s">
        <v>1811</v>
      </c>
      <c r="M232" s="77" t="s">
        <v>134</v>
      </c>
      <c r="N232" s="78" t="s">
        <v>2227</v>
      </c>
      <c r="O232" s="49" t="s">
        <v>136</v>
      </c>
      <c r="P232" s="49" t="s">
        <v>1813</v>
      </c>
      <c r="Q232" s="52" t="s">
        <v>340</v>
      </c>
      <c r="R232" s="52" t="s">
        <v>2228</v>
      </c>
      <c r="S232" s="49" t="s">
        <v>2229</v>
      </c>
      <c r="T232" s="49" t="s">
        <v>136</v>
      </c>
      <c r="U232" s="49" t="s">
        <v>136</v>
      </c>
      <c r="V232" s="49" t="s">
        <v>1815</v>
      </c>
      <c r="W232" s="52" t="s">
        <v>1816</v>
      </c>
      <c r="X232" s="49" t="s">
        <v>136</v>
      </c>
      <c r="Y232" s="49" t="s">
        <v>136</v>
      </c>
      <c r="Z232" s="52" t="s">
        <v>2230</v>
      </c>
      <c r="AA232" s="52" t="s">
        <v>1818</v>
      </c>
      <c r="AB232" s="49" t="s">
        <v>136</v>
      </c>
      <c r="AC232" s="49" t="s">
        <v>136</v>
      </c>
      <c r="AD232" s="49" t="s">
        <v>147</v>
      </c>
      <c r="AE232" s="49" t="s">
        <v>1572</v>
      </c>
      <c r="AF232" s="49" t="s">
        <v>1425</v>
      </c>
      <c r="AG232" s="49" t="s">
        <v>991</v>
      </c>
      <c r="AH232" s="49" t="s">
        <v>136</v>
      </c>
      <c r="AI232" s="49" t="s">
        <v>136</v>
      </c>
      <c r="AJ232" s="49" t="s">
        <v>151</v>
      </c>
      <c r="AK232" s="49" t="s">
        <v>993</v>
      </c>
      <c r="AL232" s="49" t="s">
        <v>1821</v>
      </c>
      <c r="AM232" s="49" t="s">
        <v>1822</v>
      </c>
      <c r="AN232" s="49" t="s">
        <v>136</v>
      </c>
      <c r="AO232" s="49"/>
      <c r="AP232" s="49" t="s">
        <v>136</v>
      </c>
      <c r="AQ232" s="49" t="s">
        <v>2231</v>
      </c>
      <c r="AR232" s="49" t="s">
        <v>136</v>
      </c>
      <c r="AS232" s="49" t="s">
        <v>136</v>
      </c>
      <c r="AT232" s="49" t="s">
        <v>136</v>
      </c>
      <c r="AU232" s="49" t="s">
        <v>136</v>
      </c>
      <c r="AV232" s="49" t="s">
        <v>136</v>
      </c>
      <c r="AW232" s="49" t="s">
        <v>1824</v>
      </c>
      <c r="AX232" s="49" t="s">
        <v>1824</v>
      </c>
      <c r="AY232" s="49" t="s">
        <v>1825</v>
      </c>
      <c r="AZ232" s="49" t="s">
        <v>1826</v>
      </c>
      <c r="BA232" s="49" t="s">
        <v>147</v>
      </c>
      <c r="BB232" s="49" t="s">
        <v>1943</v>
      </c>
      <c r="BC232" s="49" t="s">
        <v>136</v>
      </c>
      <c r="BD232" s="49" t="s">
        <v>136</v>
      </c>
      <c r="BE232" s="49" t="s">
        <v>136</v>
      </c>
      <c r="BF232" s="49" t="s">
        <v>1827</v>
      </c>
      <c r="BG232" s="49" t="s">
        <v>136</v>
      </c>
      <c r="BH232" s="49" t="s">
        <v>1953</v>
      </c>
      <c r="BI232" s="49" t="s">
        <v>357</v>
      </c>
      <c r="BJ232" s="49" t="s">
        <v>214</v>
      </c>
      <c r="BK232" s="49" t="s">
        <v>163</v>
      </c>
      <c r="BL232" s="49" t="s">
        <v>2232</v>
      </c>
      <c r="BM232" s="49" t="s">
        <v>2233</v>
      </c>
      <c r="BN232" s="49" t="s">
        <v>136</v>
      </c>
      <c r="BO232" s="49" t="s">
        <v>1653</v>
      </c>
      <c r="BP232" s="49" t="s">
        <v>1810</v>
      </c>
      <c r="BQ232" s="49" t="s">
        <v>1578</v>
      </c>
      <c r="BR232" s="49" t="s">
        <v>136</v>
      </c>
      <c r="BS232" s="49" t="s">
        <v>136</v>
      </c>
      <c r="BT232" s="49" t="s">
        <v>136</v>
      </c>
      <c r="BU232" s="49" t="s">
        <v>1831</v>
      </c>
      <c r="BV232" s="49" t="s">
        <v>1832</v>
      </c>
      <c r="BW232" s="49" t="s">
        <v>1816</v>
      </c>
      <c r="BX232" s="49" t="s">
        <v>1832</v>
      </c>
      <c r="BY232" s="49" t="s">
        <v>172</v>
      </c>
      <c r="BZ232" s="49" t="s">
        <v>136</v>
      </c>
      <c r="CA232" s="49" t="s">
        <v>1832</v>
      </c>
      <c r="CB232" s="49" t="s">
        <v>1833</v>
      </c>
      <c r="CC232" s="49" t="s">
        <v>1834</v>
      </c>
      <c r="CD232" s="49" t="s">
        <v>136</v>
      </c>
      <c r="CE232" s="49" t="s">
        <v>136</v>
      </c>
      <c r="CF232" s="49" t="s">
        <v>1835</v>
      </c>
      <c r="CG232" s="60" t="s">
        <v>136</v>
      </c>
      <c r="CH232" s="26" t="str">
        <f t="shared" si="107"/>
        <v>count=45</v>
      </c>
      <c r="CI232" s="27" t="s">
        <v>1</v>
      </c>
    </row>
    <row r="233" spans="1:87">
      <c r="A233" s="48" t="s">
        <v>1804</v>
      </c>
      <c r="B233" s="52" t="s">
        <v>2234</v>
      </c>
      <c r="C233" s="50" t="s">
        <v>1806</v>
      </c>
      <c r="D233" s="64" t="s">
        <v>127</v>
      </c>
      <c r="E233" s="734" t="s">
        <v>1457</v>
      </c>
      <c r="F233" s="52" t="s">
        <v>1514</v>
      </c>
      <c r="G233" s="52" t="s">
        <v>1780</v>
      </c>
      <c r="H233" s="52" t="s">
        <v>1807</v>
      </c>
      <c r="I233" s="52" t="s">
        <v>1808</v>
      </c>
      <c r="J233" s="66" t="s">
        <v>1809</v>
      </c>
      <c r="K233" s="90" t="s">
        <v>1810</v>
      </c>
      <c r="L233" s="58" t="s">
        <v>1811</v>
      </c>
      <c r="M233" s="77" t="s">
        <v>134</v>
      </c>
      <c r="N233" s="78" t="s">
        <v>2235</v>
      </c>
      <c r="O233" s="49" t="s">
        <v>136</v>
      </c>
      <c r="P233" s="49" t="s">
        <v>1813</v>
      </c>
      <c r="Q233" s="52" t="s">
        <v>340</v>
      </c>
      <c r="R233" s="52" t="s">
        <v>177</v>
      </c>
      <c r="S233" s="49" t="s">
        <v>2236</v>
      </c>
      <c r="T233" s="49" t="s">
        <v>136</v>
      </c>
      <c r="U233" s="49" t="s">
        <v>136</v>
      </c>
      <c r="V233" s="49" t="s">
        <v>1815</v>
      </c>
      <c r="W233" s="52" t="s">
        <v>1816</v>
      </c>
      <c r="X233" s="49" t="s">
        <v>136</v>
      </c>
      <c r="Y233" s="49" t="s">
        <v>136</v>
      </c>
      <c r="Z233" s="52" t="s">
        <v>2237</v>
      </c>
      <c r="AA233" s="52" t="s">
        <v>1818</v>
      </c>
      <c r="AB233" s="49" t="s">
        <v>136</v>
      </c>
      <c r="AC233" s="49" t="s">
        <v>136</v>
      </c>
      <c r="AD233" s="49" t="s">
        <v>147</v>
      </c>
      <c r="AE233" s="49" t="s">
        <v>1572</v>
      </c>
      <c r="AF233" s="49" t="s">
        <v>1013</v>
      </c>
      <c r="AG233" s="49" t="s">
        <v>1865</v>
      </c>
      <c r="AH233" s="49" t="s">
        <v>136</v>
      </c>
      <c r="AI233" s="49" t="s">
        <v>136</v>
      </c>
      <c r="AJ233" s="49" t="s">
        <v>151</v>
      </c>
      <c r="AK233" s="49" t="s">
        <v>993</v>
      </c>
      <c r="AL233" s="49" t="s">
        <v>1821</v>
      </c>
      <c r="AM233" s="49" t="s">
        <v>1822</v>
      </c>
      <c r="AN233" s="49" t="s">
        <v>136</v>
      </c>
      <c r="AO233" s="49"/>
      <c r="AP233" s="49" t="s">
        <v>136</v>
      </c>
      <c r="AQ233" s="49" t="s">
        <v>2238</v>
      </c>
      <c r="AR233" s="49" t="s">
        <v>136</v>
      </c>
      <c r="AS233" s="49" t="s">
        <v>136</v>
      </c>
      <c r="AT233" s="49" t="s">
        <v>136</v>
      </c>
      <c r="AU233" s="49" t="s">
        <v>136</v>
      </c>
      <c r="AV233" s="49" t="s">
        <v>136</v>
      </c>
      <c r="AW233" s="49" t="s">
        <v>1824</v>
      </c>
      <c r="AX233" s="49" t="s">
        <v>1824</v>
      </c>
      <c r="AY233" s="49" t="s">
        <v>1825</v>
      </c>
      <c r="AZ233" s="49" t="s">
        <v>1826</v>
      </c>
      <c r="BA233" s="49" t="s">
        <v>147</v>
      </c>
      <c r="BB233" s="49" t="s">
        <v>1943</v>
      </c>
      <c r="BC233" s="49" t="s">
        <v>136</v>
      </c>
      <c r="BD233" s="49" t="s">
        <v>136</v>
      </c>
      <c r="BE233" s="49" t="s">
        <v>136</v>
      </c>
      <c r="BF233" s="49" t="s">
        <v>1827</v>
      </c>
      <c r="BG233" s="49" t="s">
        <v>136</v>
      </c>
      <c r="BH233" s="49" t="s">
        <v>1963</v>
      </c>
      <c r="BI233" s="49" t="s">
        <v>161</v>
      </c>
      <c r="BJ233" s="49" t="s">
        <v>214</v>
      </c>
      <c r="BK233" s="49" t="s">
        <v>163</v>
      </c>
      <c r="BL233" s="49" t="s">
        <v>1387</v>
      </c>
      <c r="BM233" s="49" t="s">
        <v>2239</v>
      </c>
      <c r="BN233" s="49" t="s">
        <v>136</v>
      </c>
      <c r="BO233" s="49" t="s">
        <v>1653</v>
      </c>
      <c r="BP233" s="49" t="s">
        <v>1810</v>
      </c>
      <c r="BQ233" s="49" t="s">
        <v>1578</v>
      </c>
      <c r="BR233" s="49" t="s">
        <v>136</v>
      </c>
      <c r="BS233" s="49" t="s">
        <v>136</v>
      </c>
      <c r="BT233" s="49" t="s">
        <v>136</v>
      </c>
      <c r="BU233" s="49" t="s">
        <v>1831</v>
      </c>
      <c r="BV233" s="49" t="s">
        <v>1832</v>
      </c>
      <c r="BW233" s="49" t="s">
        <v>1816</v>
      </c>
      <c r="BX233" s="49" t="s">
        <v>1832</v>
      </c>
      <c r="BY233" s="49" t="s">
        <v>172</v>
      </c>
      <c r="BZ233" s="49" t="s">
        <v>136</v>
      </c>
      <c r="CA233" s="49" t="s">
        <v>1832</v>
      </c>
      <c r="CB233" s="49" t="s">
        <v>1833</v>
      </c>
      <c r="CC233" s="49" t="s">
        <v>1834</v>
      </c>
      <c r="CD233" s="49" t="s">
        <v>136</v>
      </c>
      <c r="CE233" s="49" t="s">
        <v>136</v>
      </c>
      <c r="CF233" s="49" t="s">
        <v>1835</v>
      </c>
      <c r="CG233" s="60" t="s">
        <v>136</v>
      </c>
      <c r="CH233" s="26" t="str">
        <f t="shared" si="107"/>
        <v>count=45</v>
      </c>
      <c r="CI233" s="27" t="s">
        <v>1</v>
      </c>
    </row>
    <row r="234" spans="1:87">
      <c r="A234" s="48" t="s">
        <v>1804</v>
      </c>
      <c r="B234" s="52" t="s">
        <v>2240</v>
      </c>
      <c r="C234" s="50" t="s">
        <v>1806</v>
      </c>
      <c r="D234" s="64" t="s">
        <v>127</v>
      </c>
      <c r="E234" s="734" t="s">
        <v>1457</v>
      </c>
      <c r="F234" s="52" t="s">
        <v>1514</v>
      </c>
      <c r="G234" s="52" t="s">
        <v>1780</v>
      </c>
      <c r="H234" s="52" t="s">
        <v>1807</v>
      </c>
      <c r="I234" s="52" t="s">
        <v>1808</v>
      </c>
      <c r="J234" s="66" t="s">
        <v>1809</v>
      </c>
      <c r="K234" s="90" t="s">
        <v>1810</v>
      </c>
      <c r="L234" s="58" t="s">
        <v>1811</v>
      </c>
      <c r="M234" s="77" t="s">
        <v>134</v>
      </c>
      <c r="N234" s="78" t="s">
        <v>2241</v>
      </c>
      <c r="O234" s="49" t="s">
        <v>136</v>
      </c>
      <c r="P234" s="49" t="s">
        <v>1813</v>
      </c>
      <c r="Q234" s="52" t="s">
        <v>340</v>
      </c>
      <c r="R234" s="52" t="s">
        <v>2242</v>
      </c>
      <c r="S234" s="49" t="s">
        <v>2243</v>
      </c>
      <c r="T234" s="49" t="s">
        <v>136</v>
      </c>
      <c r="U234" s="49" t="s">
        <v>136</v>
      </c>
      <c r="V234" s="49" t="s">
        <v>1815</v>
      </c>
      <c r="W234" s="52" t="s">
        <v>1816</v>
      </c>
      <c r="X234" s="49" t="s">
        <v>136</v>
      </c>
      <c r="Y234" s="49" t="s">
        <v>136</v>
      </c>
      <c r="Z234" s="52" t="s">
        <v>2244</v>
      </c>
      <c r="AA234" s="52" t="s">
        <v>1818</v>
      </c>
      <c r="AB234" s="49" t="s">
        <v>136</v>
      </c>
      <c r="AC234" s="49" t="s">
        <v>136</v>
      </c>
      <c r="AD234" s="49" t="s">
        <v>147</v>
      </c>
      <c r="AE234" s="49" t="s">
        <v>1572</v>
      </c>
      <c r="AF234" s="49" t="s">
        <v>1864</v>
      </c>
      <c r="AG234" s="49" t="s">
        <v>2194</v>
      </c>
      <c r="AH234" s="49" t="s">
        <v>136</v>
      </c>
      <c r="AI234" s="49" t="s">
        <v>136</v>
      </c>
      <c r="AJ234" s="49" t="s">
        <v>151</v>
      </c>
      <c r="AK234" s="49" t="s">
        <v>993</v>
      </c>
      <c r="AL234" s="49" t="s">
        <v>1821</v>
      </c>
      <c r="AM234" s="49" t="s">
        <v>1822</v>
      </c>
      <c r="AN234" s="49" t="s">
        <v>136</v>
      </c>
      <c r="AO234" s="49"/>
      <c r="AP234" s="49" t="s">
        <v>136</v>
      </c>
      <c r="AQ234" s="49" t="s">
        <v>2245</v>
      </c>
      <c r="AR234" s="49" t="s">
        <v>136</v>
      </c>
      <c r="AS234" s="49" t="s">
        <v>136</v>
      </c>
      <c r="AT234" s="49" t="s">
        <v>136</v>
      </c>
      <c r="AU234" s="49" t="s">
        <v>136</v>
      </c>
      <c r="AV234" s="49" t="s">
        <v>136</v>
      </c>
      <c r="AW234" s="49" t="s">
        <v>1824</v>
      </c>
      <c r="AX234" s="49" t="s">
        <v>1824</v>
      </c>
      <c r="AY234" s="49" t="s">
        <v>1825</v>
      </c>
      <c r="AZ234" s="49" t="s">
        <v>1826</v>
      </c>
      <c r="BA234" s="49" t="s">
        <v>147</v>
      </c>
      <c r="BB234" s="49" t="s">
        <v>1943</v>
      </c>
      <c r="BC234" s="49" t="s">
        <v>136</v>
      </c>
      <c r="BD234" s="49" t="s">
        <v>136</v>
      </c>
      <c r="BE234" s="49" t="s">
        <v>136</v>
      </c>
      <c r="BF234" s="49" t="s">
        <v>1827</v>
      </c>
      <c r="BG234" s="49" t="s">
        <v>136</v>
      </c>
      <c r="BH234" s="49" t="s">
        <v>1953</v>
      </c>
      <c r="BI234" s="49" t="s">
        <v>357</v>
      </c>
      <c r="BJ234" s="49" t="s">
        <v>214</v>
      </c>
      <c r="BK234" s="49" t="s">
        <v>163</v>
      </c>
      <c r="BL234" s="49" t="s">
        <v>1080</v>
      </c>
      <c r="BM234" s="49" t="s">
        <v>676</v>
      </c>
      <c r="BN234" s="49" t="s">
        <v>136</v>
      </c>
      <c r="BO234" s="49" t="s">
        <v>1653</v>
      </c>
      <c r="BP234" s="49" t="s">
        <v>1810</v>
      </c>
      <c r="BQ234" s="49" t="s">
        <v>1578</v>
      </c>
      <c r="BR234" s="49" t="s">
        <v>136</v>
      </c>
      <c r="BS234" s="49" t="s">
        <v>136</v>
      </c>
      <c r="BT234" s="49" t="s">
        <v>136</v>
      </c>
      <c r="BU234" s="49" t="s">
        <v>1831</v>
      </c>
      <c r="BV234" s="49" t="s">
        <v>1832</v>
      </c>
      <c r="BW234" s="49" t="s">
        <v>1816</v>
      </c>
      <c r="BX234" s="49" t="s">
        <v>1832</v>
      </c>
      <c r="BY234" s="49" t="s">
        <v>172</v>
      </c>
      <c r="BZ234" s="49" t="s">
        <v>136</v>
      </c>
      <c r="CA234" s="49" t="s">
        <v>1832</v>
      </c>
      <c r="CB234" s="49" t="s">
        <v>1833</v>
      </c>
      <c r="CC234" s="49" t="s">
        <v>1834</v>
      </c>
      <c r="CD234" s="49" t="s">
        <v>136</v>
      </c>
      <c r="CE234" s="49" t="s">
        <v>136</v>
      </c>
      <c r="CF234" s="49" t="s">
        <v>1835</v>
      </c>
      <c r="CG234" s="60" t="s">
        <v>136</v>
      </c>
      <c r="CH234" s="26" t="str">
        <f t="shared" si="107"/>
        <v>count=45</v>
      </c>
      <c r="CI234" s="27" t="s">
        <v>1</v>
      </c>
    </row>
    <row r="235" spans="1:87">
      <c r="A235" s="48" t="s">
        <v>1804</v>
      </c>
      <c r="B235" s="52" t="s">
        <v>2246</v>
      </c>
      <c r="C235" s="50" t="s">
        <v>1806</v>
      </c>
      <c r="D235" s="64" t="s">
        <v>127</v>
      </c>
      <c r="E235" s="734" t="s">
        <v>1457</v>
      </c>
      <c r="F235" s="52" t="s">
        <v>1514</v>
      </c>
      <c r="G235" s="52" t="s">
        <v>1780</v>
      </c>
      <c r="H235" s="52" t="s">
        <v>1807</v>
      </c>
      <c r="I235" s="52" t="s">
        <v>1808</v>
      </c>
      <c r="J235" s="66" t="s">
        <v>1809</v>
      </c>
      <c r="K235" s="90" t="s">
        <v>1810</v>
      </c>
      <c r="L235" s="58" t="s">
        <v>1811</v>
      </c>
      <c r="M235" s="77" t="s">
        <v>134</v>
      </c>
      <c r="N235" s="78" t="s">
        <v>2247</v>
      </c>
      <c r="O235" s="49" t="s">
        <v>136</v>
      </c>
      <c r="P235" s="49" t="s">
        <v>1813</v>
      </c>
      <c r="Q235" s="52" t="s">
        <v>340</v>
      </c>
      <c r="R235" s="52" t="s">
        <v>2248</v>
      </c>
      <c r="S235" s="49" t="s">
        <v>2249</v>
      </c>
      <c r="T235" s="49" t="s">
        <v>136</v>
      </c>
      <c r="U235" s="49" t="s">
        <v>136</v>
      </c>
      <c r="V235" s="49" t="s">
        <v>1815</v>
      </c>
      <c r="W235" s="52" t="s">
        <v>1816</v>
      </c>
      <c r="X235" s="49" t="s">
        <v>136</v>
      </c>
      <c r="Y235" s="49" t="s">
        <v>136</v>
      </c>
      <c r="Z235" s="52" t="s">
        <v>2250</v>
      </c>
      <c r="AA235" s="52" t="s">
        <v>1818</v>
      </c>
      <c r="AB235" s="49" t="s">
        <v>136</v>
      </c>
      <c r="AC235" s="49" t="s">
        <v>136</v>
      </c>
      <c r="AD235" s="49" t="s">
        <v>147</v>
      </c>
      <c r="AE235" s="49" t="s">
        <v>1572</v>
      </c>
      <c r="AF235" s="49" t="s">
        <v>2046</v>
      </c>
      <c r="AG235" s="49" t="s">
        <v>2251</v>
      </c>
      <c r="AH235" s="49" t="s">
        <v>136</v>
      </c>
      <c r="AI235" s="49" t="s">
        <v>136</v>
      </c>
      <c r="AJ235" s="49" t="s">
        <v>151</v>
      </c>
      <c r="AK235" s="49" t="s">
        <v>993</v>
      </c>
      <c r="AL235" s="49" t="s">
        <v>1821</v>
      </c>
      <c r="AM235" s="49" t="s">
        <v>1822</v>
      </c>
      <c r="AN235" s="49" t="s">
        <v>136</v>
      </c>
      <c r="AO235" s="49"/>
      <c r="AP235" s="49" t="s">
        <v>136</v>
      </c>
      <c r="AQ235" s="49" t="s">
        <v>2252</v>
      </c>
      <c r="AR235" s="49" t="s">
        <v>136</v>
      </c>
      <c r="AS235" s="49" t="s">
        <v>136</v>
      </c>
      <c r="AT235" s="49" t="s">
        <v>136</v>
      </c>
      <c r="AU235" s="49" t="s">
        <v>136</v>
      </c>
      <c r="AV235" s="49" t="s">
        <v>136</v>
      </c>
      <c r="AW235" s="49" t="s">
        <v>1824</v>
      </c>
      <c r="AX235" s="49" t="s">
        <v>1824</v>
      </c>
      <c r="AY235" s="49" t="s">
        <v>1825</v>
      </c>
      <c r="AZ235" s="49" t="s">
        <v>1826</v>
      </c>
      <c r="BA235" s="49" t="s">
        <v>147</v>
      </c>
      <c r="BB235" s="49" t="s">
        <v>1943</v>
      </c>
      <c r="BC235" s="49" t="s">
        <v>136</v>
      </c>
      <c r="BD235" s="49" t="s">
        <v>136</v>
      </c>
      <c r="BE235" s="49" t="s">
        <v>136</v>
      </c>
      <c r="BF235" s="49" t="s">
        <v>1827</v>
      </c>
      <c r="BG235" s="49" t="s">
        <v>136</v>
      </c>
      <c r="BH235" s="49" t="s">
        <v>1963</v>
      </c>
      <c r="BI235" s="49" t="s">
        <v>161</v>
      </c>
      <c r="BJ235" s="49" t="s">
        <v>214</v>
      </c>
      <c r="BK235" s="49" t="s">
        <v>163</v>
      </c>
      <c r="BL235" s="49" t="s">
        <v>1618</v>
      </c>
      <c r="BM235" s="49" t="s">
        <v>2253</v>
      </c>
      <c r="BN235" s="49" t="s">
        <v>136</v>
      </c>
      <c r="BO235" s="49" t="s">
        <v>1653</v>
      </c>
      <c r="BP235" s="49" t="s">
        <v>1810</v>
      </c>
      <c r="BQ235" s="49" t="s">
        <v>1578</v>
      </c>
      <c r="BR235" s="49" t="s">
        <v>136</v>
      </c>
      <c r="BS235" s="49" t="s">
        <v>136</v>
      </c>
      <c r="BT235" s="49" t="s">
        <v>136</v>
      </c>
      <c r="BU235" s="49" t="s">
        <v>1831</v>
      </c>
      <c r="BV235" s="49" t="s">
        <v>1832</v>
      </c>
      <c r="BW235" s="49" t="s">
        <v>1816</v>
      </c>
      <c r="BX235" s="49" t="s">
        <v>1832</v>
      </c>
      <c r="BY235" s="49" t="s">
        <v>172</v>
      </c>
      <c r="BZ235" s="49" t="s">
        <v>136</v>
      </c>
      <c r="CA235" s="49" t="s">
        <v>1832</v>
      </c>
      <c r="CB235" s="49" t="s">
        <v>1833</v>
      </c>
      <c r="CC235" s="49" t="s">
        <v>1834</v>
      </c>
      <c r="CD235" s="49" t="s">
        <v>136</v>
      </c>
      <c r="CE235" s="49" t="s">
        <v>136</v>
      </c>
      <c r="CF235" s="49" t="s">
        <v>1835</v>
      </c>
      <c r="CG235" s="60" t="s">
        <v>136</v>
      </c>
      <c r="CH235" s="26" t="str">
        <f t="shared" si="107"/>
        <v>count=45</v>
      </c>
      <c r="CI235" s="27" t="s">
        <v>1</v>
      </c>
    </row>
    <row r="236" spans="1:87">
      <c r="A236" s="48" t="s">
        <v>1804</v>
      </c>
      <c r="B236" s="52" t="s">
        <v>2254</v>
      </c>
      <c r="C236" s="50" t="s">
        <v>1806</v>
      </c>
      <c r="D236" s="64" t="s">
        <v>127</v>
      </c>
      <c r="E236" s="734" t="s">
        <v>1457</v>
      </c>
      <c r="F236" s="52" t="s">
        <v>1514</v>
      </c>
      <c r="G236" s="52" t="s">
        <v>1780</v>
      </c>
      <c r="H236" s="52" t="s">
        <v>1807</v>
      </c>
      <c r="I236" s="52" t="s">
        <v>1808</v>
      </c>
      <c r="J236" s="66" t="s">
        <v>1809</v>
      </c>
      <c r="K236" s="90" t="s">
        <v>1810</v>
      </c>
      <c r="L236" s="58" t="s">
        <v>1811</v>
      </c>
      <c r="M236" s="77" t="s">
        <v>134</v>
      </c>
      <c r="N236" s="78" t="s">
        <v>2255</v>
      </c>
      <c r="O236" s="49" t="s">
        <v>136</v>
      </c>
      <c r="P236" s="49" t="s">
        <v>1813</v>
      </c>
      <c r="Q236" s="52" t="s">
        <v>340</v>
      </c>
      <c r="R236" s="52" t="s">
        <v>186</v>
      </c>
      <c r="S236" s="49" t="s">
        <v>2256</v>
      </c>
      <c r="T236" s="49" t="s">
        <v>136</v>
      </c>
      <c r="U236" s="49" t="s">
        <v>136</v>
      </c>
      <c r="V236" s="49" t="s">
        <v>1815</v>
      </c>
      <c r="W236" s="52" t="s">
        <v>1816</v>
      </c>
      <c r="X236" s="49" t="s">
        <v>136</v>
      </c>
      <c r="Y236" s="49" t="s">
        <v>136</v>
      </c>
      <c r="Z236" s="52" t="s">
        <v>2257</v>
      </c>
      <c r="AA236" s="52" t="s">
        <v>1818</v>
      </c>
      <c r="AB236" s="49" t="s">
        <v>136</v>
      </c>
      <c r="AC236" s="49" t="s">
        <v>136</v>
      </c>
      <c r="AD236" s="49" t="s">
        <v>147</v>
      </c>
      <c r="AE236" s="49" t="s">
        <v>1572</v>
      </c>
      <c r="AF236" s="49" t="s">
        <v>1864</v>
      </c>
      <c r="AG236" s="49" t="s">
        <v>991</v>
      </c>
      <c r="AH236" s="49" t="s">
        <v>136</v>
      </c>
      <c r="AI236" s="49" t="s">
        <v>136</v>
      </c>
      <c r="AJ236" s="49" t="s">
        <v>151</v>
      </c>
      <c r="AK236" s="49" t="s">
        <v>993</v>
      </c>
      <c r="AL236" s="49" t="s">
        <v>1821</v>
      </c>
      <c r="AM236" s="49" t="s">
        <v>1822</v>
      </c>
      <c r="AN236" s="49" t="s">
        <v>136</v>
      </c>
      <c r="AO236" s="49"/>
      <c r="AP236" s="49" t="s">
        <v>136</v>
      </c>
      <c r="AQ236" s="49" t="s">
        <v>2258</v>
      </c>
      <c r="AR236" s="49" t="s">
        <v>136</v>
      </c>
      <c r="AS236" s="49" t="s">
        <v>136</v>
      </c>
      <c r="AT236" s="49" t="s">
        <v>136</v>
      </c>
      <c r="AU236" s="49" t="s">
        <v>136</v>
      </c>
      <c r="AV236" s="49" t="s">
        <v>136</v>
      </c>
      <c r="AW236" s="49" t="s">
        <v>1824</v>
      </c>
      <c r="AX236" s="49" t="s">
        <v>1824</v>
      </c>
      <c r="AY236" s="49" t="s">
        <v>1825</v>
      </c>
      <c r="AZ236" s="49" t="s">
        <v>1826</v>
      </c>
      <c r="BA236" s="49" t="s">
        <v>147</v>
      </c>
      <c r="BB236" s="49" t="s">
        <v>1943</v>
      </c>
      <c r="BC236" s="49" t="s">
        <v>136</v>
      </c>
      <c r="BD236" s="49" t="s">
        <v>136</v>
      </c>
      <c r="BE236" s="49" t="s">
        <v>136</v>
      </c>
      <c r="BF236" s="49" t="s">
        <v>1827</v>
      </c>
      <c r="BG236" s="49" t="s">
        <v>136</v>
      </c>
      <c r="BH236" s="49" t="s">
        <v>1963</v>
      </c>
      <c r="BI236" s="49" t="s">
        <v>161</v>
      </c>
      <c r="BJ236" s="49" t="s">
        <v>214</v>
      </c>
      <c r="BK236" s="49" t="s">
        <v>163</v>
      </c>
      <c r="BL236" s="49" t="s">
        <v>1945</v>
      </c>
      <c r="BM236" s="49" t="s">
        <v>2259</v>
      </c>
      <c r="BN236" s="49" t="s">
        <v>136</v>
      </c>
      <c r="BO236" s="49" t="s">
        <v>1653</v>
      </c>
      <c r="BP236" s="49" t="s">
        <v>1810</v>
      </c>
      <c r="BQ236" s="49" t="s">
        <v>1578</v>
      </c>
      <c r="BR236" s="49" t="s">
        <v>136</v>
      </c>
      <c r="BS236" s="49" t="s">
        <v>136</v>
      </c>
      <c r="BT236" s="49" t="s">
        <v>136</v>
      </c>
      <c r="BU236" s="49" t="s">
        <v>1831</v>
      </c>
      <c r="BV236" s="49" t="s">
        <v>1832</v>
      </c>
      <c r="BW236" s="49" t="s">
        <v>1816</v>
      </c>
      <c r="BX236" s="49" t="s">
        <v>1832</v>
      </c>
      <c r="BY236" s="49" t="s">
        <v>172</v>
      </c>
      <c r="BZ236" s="49" t="s">
        <v>136</v>
      </c>
      <c r="CA236" s="49" t="s">
        <v>1832</v>
      </c>
      <c r="CB236" s="49" t="s">
        <v>1833</v>
      </c>
      <c r="CC236" s="49" t="s">
        <v>1834</v>
      </c>
      <c r="CD236" s="49" t="s">
        <v>136</v>
      </c>
      <c r="CE236" s="49" t="s">
        <v>136</v>
      </c>
      <c r="CF236" s="49" t="s">
        <v>1835</v>
      </c>
      <c r="CG236" s="60" t="s">
        <v>136</v>
      </c>
      <c r="CH236" s="26" t="str">
        <f t="shared" si="107"/>
        <v>count=45</v>
      </c>
      <c r="CI236" s="27" t="s">
        <v>1</v>
      </c>
    </row>
    <row r="237" spans="1:87">
      <c r="A237" s="48" t="s">
        <v>1804</v>
      </c>
      <c r="B237" s="52" t="s">
        <v>2260</v>
      </c>
      <c r="C237" s="50" t="s">
        <v>1806</v>
      </c>
      <c r="D237" s="64" t="s">
        <v>127</v>
      </c>
      <c r="E237" s="734" t="s">
        <v>1457</v>
      </c>
      <c r="F237" s="52" t="s">
        <v>1514</v>
      </c>
      <c r="G237" s="52" t="s">
        <v>1780</v>
      </c>
      <c r="H237" s="52" t="s">
        <v>1807</v>
      </c>
      <c r="I237" s="52" t="s">
        <v>1808</v>
      </c>
      <c r="J237" s="66" t="s">
        <v>1809</v>
      </c>
      <c r="K237" s="90" t="s">
        <v>1810</v>
      </c>
      <c r="L237" s="58" t="s">
        <v>1811</v>
      </c>
      <c r="M237" s="77" t="s">
        <v>134</v>
      </c>
      <c r="N237" s="78" t="s">
        <v>2261</v>
      </c>
      <c r="O237" s="49" t="s">
        <v>136</v>
      </c>
      <c r="P237" s="49" t="s">
        <v>1813</v>
      </c>
      <c r="Q237" s="52" t="s">
        <v>340</v>
      </c>
      <c r="R237" s="52" t="s">
        <v>2262</v>
      </c>
      <c r="S237" s="49" t="s">
        <v>2263</v>
      </c>
      <c r="T237" s="49" t="s">
        <v>136</v>
      </c>
      <c r="U237" s="49" t="s">
        <v>136</v>
      </c>
      <c r="V237" s="49" t="s">
        <v>1815</v>
      </c>
      <c r="W237" s="52" t="s">
        <v>1816</v>
      </c>
      <c r="X237" s="49" t="s">
        <v>136</v>
      </c>
      <c r="Y237" s="49" t="s">
        <v>136</v>
      </c>
      <c r="Z237" s="52" t="s">
        <v>2264</v>
      </c>
      <c r="AA237" s="52" t="s">
        <v>1818</v>
      </c>
      <c r="AB237" s="49" t="s">
        <v>136</v>
      </c>
      <c r="AC237" s="49" t="s">
        <v>136</v>
      </c>
      <c r="AD237" s="49" t="s">
        <v>147</v>
      </c>
      <c r="AE237" s="49" t="s">
        <v>1598</v>
      </c>
      <c r="AF237" s="49" t="s">
        <v>1840</v>
      </c>
      <c r="AG237" s="49" t="s">
        <v>1014</v>
      </c>
      <c r="AH237" s="49" t="s">
        <v>136</v>
      </c>
      <c r="AI237" s="49" t="s">
        <v>136</v>
      </c>
      <c r="AJ237" s="49" t="s">
        <v>151</v>
      </c>
      <c r="AK237" s="49" t="s">
        <v>993</v>
      </c>
      <c r="AL237" s="49" t="s">
        <v>1821</v>
      </c>
      <c r="AM237" s="49" t="s">
        <v>1822</v>
      </c>
      <c r="AN237" s="49" t="s">
        <v>136</v>
      </c>
      <c r="AO237" s="49"/>
      <c r="AP237" s="49" t="s">
        <v>136</v>
      </c>
      <c r="AQ237" s="49" t="s">
        <v>2265</v>
      </c>
      <c r="AR237" s="49" t="s">
        <v>136</v>
      </c>
      <c r="AS237" s="49" t="s">
        <v>136</v>
      </c>
      <c r="AT237" s="49" t="s">
        <v>136</v>
      </c>
      <c r="AU237" s="49" t="s">
        <v>136</v>
      </c>
      <c r="AV237" s="49" t="s">
        <v>136</v>
      </c>
      <c r="AW237" s="49" t="s">
        <v>1824</v>
      </c>
      <c r="AX237" s="49" t="s">
        <v>1824</v>
      </c>
      <c r="AY237" s="49" t="s">
        <v>1825</v>
      </c>
      <c r="AZ237" s="49" t="s">
        <v>1826</v>
      </c>
      <c r="BA237" s="49" t="s">
        <v>147</v>
      </c>
      <c r="BB237" s="49" t="s">
        <v>1943</v>
      </c>
      <c r="BC237" s="49" t="s">
        <v>136</v>
      </c>
      <c r="BD237" s="49" t="s">
        <v>136</v>
      </c>
      <c r="BE237" s="49" t="s">
        <v>136</v>
      </c>
      <c r="BF237" s="49" t="s">
        <v>1827</v>
      </c>
      <c r="BG237" s="49" t="s">
        <v>136</v>
      </c>
      <c r="BH237" s="49" t="s">
        <v>1953</v>
      </c>
      <c r="BI237" s="49" t="s">
        <v>357</v>
      </c>
      <c r="BJ237" s="49" t="s">
        <v>214</v>
      </c>
      <c r="BK237" s="49" t="s">
        <v>163</v>
      </c>
      <c r="BL237" s="49" t="s">
        <v>2057</v>
      </c>
      <c r="BM237" s="49" t="s">
        <v>2266</v>
      </c>
      <c r="BN237" s="49" t="s">
        <v>136</v>
      </c>
      <c r="BO237" s="49" t="s">
        <v>1653</v>
      </c>
      <c r="BP237" s="49" t="s">
        <v>1810</v>
      </c>
      <c r="BQ237" s="49" t="s">
        <v>1578</v>
      </c>
      <c r="BR237" s="49" t="s">
        <v>136</v>
      </c>
      <c r="BS237" s="49" t="s">
        <v>136</v>
      </c>
      <c r="BT237" s="49" t="s">
        <v>136</v>
      </c>
      <c r="BU237" s="49" t="s">
        <v>1831</v>
      </c>
      <c r="BV237" s="49" t="s">
        <v>1832</v>
      </c>
      <c r="BW237" s="49" t="s">
        <v>1816</v>
      </c>
      <c r="BX237" s="49" t="s">
        <v>1832</v>
      </c>
      <c r="BY237" s="49" t="s">
        <v>172</v>
      </c>
      <c r="BZ237" s="49" t="s">
        <v>136</v>
      </c>
      <c r="CA237" s="49" t="s">
        <v>1832</v>
      </c>
      <c r="CB237" s="49" t="s">
        <v>1833</v>
      </c>
      <c r="CC237" s="49" t="s">
        <v>1834</v>
      </c>
      <c r="CD237" s="49" t="s">
        <v>136</v>
      </c>
      <c r="CE237" s="49" t="s">
        <v>136</v>
      </c>
      <c r="CF237" s="49" t="s">
        <v>1835</v>
      </c>
      <c r="CG237" s="60" t="s">
        <v>136</v>
      </c>
      <c r="CH237" s="26" t="str">
        <f t="shared" si="107"/>
        <v>count=45</v>
      </c>
      <c r="CI237" s="27" t="s">
        <v>1</v>
      </c>
    </row>
    <row r="238" spans="1:87">
      <c r="A238" s="48" t="s">
        <v>1804</v>
      </c>
      <c r="B238" s="52" t="s">
        <v>2267</v>
      </c>
      <c r="C238" s="50" t="s">
        <v>1806</v>
      </c>
      <c r="D238" s="64" t="s">
        <v>127</v>
      </c>
      <c r="E238" s="734" t="s">
        <v>1457</v>
      </c>
      <c r="F238" s="52" t="s">
        <v>1514</v>
      </c>
      <c r="G238" s="52" t="s">
        <v>1780</v>
      </c>
      <c r="H238" s="52" t="s">
        <v>1807</v>
      </c>
      <c r="I238" s="52" t="s">
        <v>1808</v>
      </c>
      <c r="J238" s="66" t="s">
        <v>1809</v>
      </c>
      <c r="K238" s="90" t="s">
        <v>1810</v>
      </c>
      <c r="L238" s="58" t="s">
        <v>1811</v>
      </c>
      <c r="M238" s="77" t="s">
        <v>134</v>
      </c>
      <c r="N238" s="78" t="s">
        <v>2268</v>
      </c>
      <c r="O238" s="49" t="s">
        <v>136</v>
      </c>
      <c r="P238" s="49" t="s">
        <v>1813</v>
      </c>
      <c r="Q238" s="52" t="s">
        <v>340</v>
      </c>
      <c r="R238" s="52" t="s">
        <v>2269</v>
      </c>
      <c r="S238" s="49" t="s">
        <v>2270</v>
      </c>
      <c r="T238" s="49" t="s">
        <v>136</v>
      </c>
      <c r="U238" s="49" t="s">
        <v>136</v>
      </c>
      <c r="V238" s="49" t="s">
        <v>1815</v>
      </c>
      <c r="W238" s="52" t="s">
        <v>1816</v>
      </c>
      <c r="X238" s="49" t="s">
        <v>136</v>
      </c>
      <c r="Y238" s="49" t="s">
        <v>136</v>
      </c>
      <c r="Z238" s="52" t="s">
        <v>2271</v>
      </c>
      <c r="AA238" s="52" t="s">
        <v>1818</v>
      </c>
      <c r="AB238" s="49" t="s">
        <v>136</v>
      </c>
      <c r="AC238" s="49" t="s">
        <v>136</v>
      </c>
      <c r="AD238" s="49" t="s">
        <v>147</v>
      </c>
      <c r="AE238" s="49" t="s">
        <v>1598</v>
      </c>
      <c r="AF238" s="49" t="s">
        <v>1425</v>
      </c>
      <c r="AG238" s="49" t="s">
        <v>1426</v>
      </c>
      <c r="AH238" s="49" t="s">
        <v>136</v>
      </c>
      <c r="AI238" s="49" t="s">
        <v>136</v>
      </c>
      <c r="AJ238" s="49" t="s">
        <v>151</v>
      </c>
      <c r="AK238" s="49" t="s">
        <v>993</v>
      </c>
      <c r="AL238" s="49" t="s">
        <v>1821</v>
      </c>
      <c r="AM238" s="49" t="s">
        <v>1822</v>
      </c>
      <c r="AN238" s="49" t="s">
        <v>136</v>
      </c>
      <c r="AO238" s="49"/>
      <c r="AP238" s="49" t="s">
        <v>136</v>
      </c>
      <c r="AQ238" s="49" t="s">
        <v>2272</v>
      </c>
      <c r="AR238" s="49" t="s">
        <v>136</v>
      </c>
      <c r="AS238" s="49" t="s">
        <v>136</v>
      </c>
      <c r="AT238" s="49" t="s">
        <v>136</v>
      </c>
      <c r="AU238" s="49" t="s">
        <v>136</v>
      </c>
      <c r="AV238" s="49" t="s">
        <v>136</v>
      </c>
      <c r="AW238" s="49" t="s">
        <v>1824</v>
      </c>
      <c r="AX238" s="49" t="s">
        <v>1824</v>
      </c>
      <c r="AY238" s="49" t="s">
        <v>1825</v>
      </c>
      <c r="AZ238" s="49" t="s">
        <v>1826</v>
      </c>
      <c r="BA238" s="49" t="s">
        <v>147</v>
      </c>
      <c r="BB238" s="49" t="s">
        <v>1943</v>
      </c>
      <c r="BC238" s="49" t="s">
        <v>136</v>
      </c>
      <c r="BD238" s="49" t="s">
        <v>136</v>
      </c>
      <c r="BE238" s="49" t="s">
        <v>136</v>
      </c>
      <c r="BF238" s="49" t="s">
        <v>1827</v>
      </c>
      <c r="BG238" s="49" t="s">
        <v>136</v>
      </c>
      <c r="BH238" s="49" t="s">
        <v>1944</v>
      </c>
      <c r="BI238" s="49" t="s">
        <v>161</v>
      </c>
      <c r="BJ238" s="49" t="s">
        <v>214</v>
      </c>
      <c r="BK238" s="49" t="s">
        <v>163</v>
      </c>
      <c r="BL238" s="49" t="s">
        <v>1945</v>
      </c>
      <c r="BM238" s="49" t="s">
        <v>2273</v>
      </c>
      <c r="BN238" s="49" t="s">
        <v>136</v>
      </c>
      <c r="BO238" s="49" t="s">
        <v>1653</v>
      </c>
      <c r="BP238" s="49" t="s">
        <v>1810</v>
      </c>
      <c r="BQ238" s="49" t="s">
        <v>1578</v>
      </c>
      <c r="BR238" s="49" t="s">
        <v>136</v>
      </c>
      <c r="BS238" s="49" t="s">
        <v>136</v>
      </c>
      <c r="BT238" s="49" t="s">
        <v>136</v>
      </c>
      <c r="BU238" s="49" t="s">
        <v>1831</v>
      </c>
      <c r="BV238" s="49" t="s">
        <v>1832</v>
      </c>
      <c r="BW238" s="49" t="s">
        <v>1816</v>
      </c>
      <c r="BX238" s="49" t="s">
        <v>1832</v>
      </c>
      <c r="BY238" s="49" t="s">
        <v>172</v>
      </c>
      <c r="BZ238" s="49" t="s">
        <v>136</v>
      </c>
      <c r="CA238" s="49" t="s">
        <v>1832</v>
      </c>
      <c r="CB238" s="49" t="s">
        <v>1833</v>
      </c>
      <c r="CC238" s="49" t="s">
        <v>1834</v>
      </c>
      <c r="CD238" s="49" t="s">
        <v>136</v>
      </c>
      <c r="CE238" s="49" t="s">
        <v>136</v>
      </c>
      <c r="CF238" s="49" t="s">
        <v>1835</v>
      </c>
      <c r="CG238" s="60" t="s">
        <v>136</v>
      </c>
      <c r="CH238" s="26" t="str">
        <f t="shared" si="107"/>
        <v>count=45</v>
      </c>
      <c r="CI238" s="27" t="s">
        <v>1</v>
      </c>
    </row>
    <row r="239" spans="1:87">
      <c r="A239" s="48" t="s">
        <v>1804</v>
      </c>
      <c r="B239" s="52" t="s">
        <v>2274</v>
      </c>
      <c r="C239" s="50" t="s">
        <v>1806</v>
      </c>
      <c r="D239" s="64" t="s">
        <v>127</v>
      </c>
      <c r="E239" s="734" t="s">
        <v>1457</v>
      </c>
      <c r="F239" s="52" t="s">
        <v>1514</v>
      </c>
      <c r="G239" s="52" t="s">
        <v>1780</v>
      </c>
      <c r="H239" s="52" t="s">
        <v>1807</v>
      </c>
      <c r="I239" s="52" t="s">
        <v>1808</v>
      </c>
      <c r="J239" s="66" t="s">
        <v>1809</v>
      </c>
      <c r="K239" s="90" t="s">
        <v>1810</v>
      </c>
      <c r="L239" s="58" t="s">
        <v>1811</v>
      </c>
      <c r="M239" s="77" t="s">
        <v>134</v>
      </c>
      <c r="N239" s="78" t="s">
        <v>2275</v>
      </c>
      <c r="O239" s="49" t="s">
        <v>136</v>
      </c>
      <c r="P239" s="49" t="s">
        <v>1813</v>
      </c>
      <c r="Q239" s="52" t="s">
        <v>340</v>
      </c>
      <c r="R239" s="52" t="s">
        <v>2114</v>
      </c>
      <c r="S239" s="49" t="s">
        <v>2276</v>
      </c>
      <c r="T239" s="49" t="s">
        <v>136</v>
      </c>
      <c r="U239" s="49" t="s">
        <v>136</v>
      </c>
      <c r="V239" s="49" t="s">
        <v>1815</v>
      </c>
      <c r="W239" s="52" t="s">
        <v>1816</v>
      </c>
      <c r="X239" s="49" t="s">
        <v>136</v>
      </c>
      <c r="Y239" s="49" t="s">
        <v>136</v>
      </c>
      <c r="Z239" s="52" t="s">
        <v>2277</v>
      </c>
      <c r="AA239" s="52" t="s">
        <v>1818</v>
      </c>
      <c r="AB239" s="49" t="s">
        <v>136</v>
      </c>
      <c r="AC239" s="49" t="s">
        <v>136</v>
      </c>
      <c r="AD239" s="49" t="s">
        <v>147</v>
      </c>
      <c r="AE239" s="49" t="s">
        <v>1598</v>
      </c>
      <c r="AF239" s="49" t="s">
        <v>1985</v>
      </c>
      <c r="AG239" s="49" t="s">
        <v>1416</v>
      </c>
      <c r="AH239" s="49" t="s">
        <v>136</v>
      </c>
      <c r="AI239" s="49" t="s">
        <v>136</v>
      </c>
      <c r="AJ239" s="49" t="s">
        <v>151</v>
      </c>
      <c r="AK239" s="49" t="s">
        <v>993</v>
      </c>
      <c r="AL239" s="49" t="s">
        <v>1821</v>
      </c>
      <c r="AM239" s="49" t="s">
        <v>1822</v>
      </c>
      <c r="AN239" s="49" t="s">
        <v>136</v>
      </c>
      <c r="AO239" s="49"/>
      <c r="AP239" s="49" t="s">
        <v>136</v>
      </c>
      <c r="AQ239" s="49" t="s">
        <v>2278</v>
      </c>
      <c r="AR239" s="49" t="s">
        <v>136</v>
      </c>
      <c r="AS239" s="49" t="s">
        <v>136</v>
      </c>
      <c r="AT239" s="49" t="s">
        <v>136</v>
      </c>
      <c r="AU239" s="49" t="s">
        <v>136</v>
      </c>
      <c r="AV239" s="49" t="s">
        <v>136</v>
      </c>
      <c r="AW239" s="49" t="s">
        <v>1824</v>
      </c>
      <c r="AX239" s="49" t="s">
        <v>1824</v>
      </c>
      <c r="AY239" s="49" t="s">
        <v>1825</v>
      </c>
      <c r="AZ239" s="49" t="s">
        <v>1826</v>
      </c>
      <c r="BA239" s="49" t="s">
        <v>147</v>
      </c>
      <c r="BB239" s="49" t="s">
        <v>1943</v>
      </c>
      <c r="BC239" s="49" t="s">
        <v>136</v>
      </c>
      <c r="BD239" s="49" t="s">
        <v>136</v>
      </c>
      <c r="BE239" s="49" t="s">
        <v>136</v>
      </c>
      <c r="BF239" s="49" t="s">
        <v>1827</v>
      </c>
      <c r="BG239" s="49" t="s">
        <v>136</v>
      </c>
      <c r="BH239" s="49" t="s">
        <v>1944</v>
      </c>
      <c r="BI239" s="49" t="s">
        <v>161</v>
      </c>
      <c r="BJ239" s="49" t="s">
        <v>214</v>
      </c>
      <c r="BK239" s="49" t="s">
        <v>163</v>
      </c>
      <c r="BL239" s="49" t="s">
        <v>2279</v>
      </c>
      <c r="BM239" s="49" t="s">
        <v>2280</v>
      </c>
      <c r="BN239" s="49" t="s">
        <v>136</v>
      </c>
      <c r="BO239" s="49" t="s">
        <v>1653</v>
      </c>
      <c r="BP239" s="49" t="s">
        <v>1810</v>
      </c>
      <c r="BQ239" s="49" t="s">
        <v>1578</v>
      </c>
      <c r="BR239" s="49" t="s">
        <v>136</v>
      </c>
      <c r="BS239" s="49" t="s">
        <v>136</v>
      </c>
      <c r="BT239" s="49" t="s">
        <v>136</v>
      </c>
      <c r="BU239" s="49" t="s">
        <v>1831</v>
      </c>
      <c r="BV239" s="49" t="s">
        <v>1832</v>
      </c>
      <c r="BW239" s="49" t="s">
        <v>1816</v>
      </c>
      <c r="BX239" s="49" t="s">
        <v>1832</v>
      </c>
      <c r="BY239" s="49" t="s">
        <v>172</v>
      </c>
      <c r="BZ239" s="49" t="s">
        <v>136</v>
      </c>
      <c r="CA239" s="49" t="s">
        <v>1832</v>
      </c>
      <c r="CB239" s="49" t="s">
        <v>1833</v>
      </c>
      <c r="CC239" s="49" t="s">
        <v>1834</v>
      </c>
      <c r="CD239" s="49" t="s">
        <v>136</v>
      </c>
      <c r="CE239" s="49" t="s">
        <v>136</v>
      </c>
      <c r="CF239" s="49" t="s">
        <v>1835</v>
      </c>
      <c r="CG239" s="60" t="s">
        <v>136</v>
      </c>
      <c r="CH239" s="26" t="str">
        <f t="shared" si="107"/>
        <v>count=45</v>
      </c>
      <c r="CI239" s="27" t="s">
        <v>1</v>
      </c>
    </row>
    <row r="240" spans="1:87">
      <c r="A240" s="48" t="s">
        <v>1804</v>
      </c>
      <c r="B240" s="52" t="s">
        <v>2281</v>
      </c>
      <c r="C240" s="50" t="s">
        <v>1806</v>
      </c>
      <c r="D240" s="64" t="s">
        <v>127</v>
      </c>
      <c r="E240" s="734" t="s">
        <v>1457</v>
      </c>
      <c r="F240" s="52" t="s">
        <v>1514</v>
      </c>
      <c r="G240" s="52" t="s">
        <v>1780</v>
      </c>
      <c r="H240" s="52" t="s">
        <v>1807</v>
      </c>
      <c r="I240" s="52" t="s">
        <v>1808</v>
      </c>
      <c r="J240" s="66" t="s">
        <v>1809</v>
      </c>
      <c r="K240" s="90" t="s">
        <v>1810</v>
      </c>
      <c r="L240" s="58" t="s">
        <v>1811</v>
      </c>
      <c r="M240" s="77" t="s">
        <v>134</v>
      </c>
      <c r="N240" s="78" t="s">
        <v>2282</v>
      </c>
      <c r="O240" s="49" t="s">
        <v>136</v>
      </c>
      <c r="P240" s="49" t="s">
        <v>1813</v>
      </c>
      <c r="Q240" s="52" t="s">
        <v>340</v>
      </c>
      <c r="R240" s="52" t="s">
        <v>2283</v>
      </c>
      <c r="S240" s="49" t="s">
        <v>2284</v>
      </c>
      <c r="T240" s="49" t="s">
        <v>136</v>
      </c>
      <c r="U240" s="49" t="s">
        <v>136</v>
      </c>
      <c r="V240" s="49" t="s">
        <v>1815</v>
      </c>
      <c r="W240" s="52" t="s">
        <v>1816</v>
      </c>
      <c r="X240" s="49" t="s">
        <v>136</v>
      </c>
      <c r="Y240" s="49" t="s">
        <v>136</v>
      </c>
      <c r="Z240" s="52" t="s">
        <v>2285</v>
      </c>
      <c r="AA240" s="52" t="s">
        <v>1818</v>
      </c>
      <c r="AB240" s="49" t="s">
        <v>136</v>
      </c>
      <c r="AC240" s="49" t="s">
        <v>136</v>
      </c>
      <c r="AD240" s="49" t="s">
        <v>147</v>
      </c>
      <c r="AE240" s="49" t="s">
        <v>1572</v>
      </c>
      <c r="AF240" s="49" t="s">
        <v>2095</v>
      </c>
      <c r="AG240" s="49" t="s">
        <v>2001</v>
      </c>
      <c r="AH240" s="49" t="s">
        <v>136</v>
      </c>
      <c r="AI240" s="49" t="s">
        <v>136</v>
      </c>
      <c r="AJ240" s="49" t="s">
        <v>151</v>
      </c>
      <c r="AK240" s="49" t="s">
        <v>993</v>
      </c>
      <c r="AL240" s="49" t="s">
        <v>1821</v>
      </c>
      <c r="AM240" s="49" t="s">
        <v>1822</v>
      </c>
      <c r="AN240" s="49" t="s">
        <v>136</v>
      </c>
      <c r="AO240" s="49"/>
      <c r="AP240" s="49" t="s">
        <v>136</v>
      </c>
      <c r="AQ240" s="49" t="s">
        <v>2286</v>
      </c>
      <c r="AR240" s="49" t="s">
        <v>136</v>
      </c>
      <c r="AS240" s="49" t="s">
        <v>136</v>
      </c>
      <c r="AT240" s="49" t="s">
        <v>136</v>
      </c>
      <c r="AU240" s="49" t="s">
        <v>136</v>
      </c>
      <c r="AV240" s="49" t="s">
        <v>136</v>
      </c>
      <c r="AW240" s="49" t="s">
        <v>1824</v>
      </c>
      <c r="AX240" s="49" t="s">
        <v>1824</v>
      </c>
      <c r="AY240" s="49" t="s">
        <v>1825</v>
      </c>
      <c r="AZ240" s="49" t="s">
        <v>1826</v>
      </c>
      <c r="BA240" s="49" t="s">
        <v>147</v>
      </c>
      <c r="BB240" s="49" t="s">
        <v>1943</v>
      </c>
      <c r="BC240" s="49" t="s">
        <v>136</v>
      </c>
      <c r="BD240" s="49" t="s">
        <v>136</v>
      </c>
      <c r="BE240" s="49" t="s">
        <v>136</v>
      </c>
      <c r="BF240" s="49" t="s">
        <v>1827</v>
      </c>
      <c r="BG240" s="49" t="s">
        <v>136</v>
      </c>
      <c r="BH240" s="49" t="s">
        <v>1953</v>
      </c>
      <c r="BI240" s="49" t="s">
        <v>357</v>
      </c>
      <c r="BJ240" s="49" t="s">
        <v>214</v>
      </c>
      <c r="BK240" s="49" t="s">
        <v>163</v>
      </c>
      <c r="BL240" s="49" t="s">
        <v>2287</v>
      </c>
      <c r="BM240" s="49" t="s">
        <v>2288</v>
      </c>
      <c r="BN240" s="49" t="s">
        <v>136</v>
      </c>
      <c r="BO240" s="49" t="s">
        <v>1653</v>
      </c>
      <c r="BP240" s="49" t="s">
        <v>1810</v>
      </c>
      <c r="BQ240" s="49" t="s">
        <v>1578</v>
      </c>
      <c r="BR240" s="49" t="s">
        <v>136</v>
      </c>
      <c r="BS240" s="49" t="s">
        <v>136</v>
      </c>
      <c r="BT240" s="49" t="s">
        <v>136</v>
      </c>
      <c r="BU240" s="49" t="s">
        <v>1831</v>
      </c>
      <c r="BV240" s="49" t="s">
        <v>1832</v>
      </c>
      <c r="BW240" s="49" t="s">
        <v>1816</v>
      </c>
      <c r="BX240" s="49" t="s">
        <v>1832</v>
      </c>
      <c r="BY240" s="49" t="s">
        <v>172</v>
      </c>
      <c r="BZ240" s="49" t="s">
        <v>136</v>
      </c>
      <c r="CA240" s="49" t="s">
        <v>1832</v>
      </c>
      <c r="CB240" s="49" t="s">
        <v>1833</v>
      </c>
      <c r="CC240" s="49" t="s">
        <v>1834</v>
      </c>
      <c r="CD240" s="49" t="s">
        <v>136</v>
      </c>
      <c r="CE240" s="49" t="s">
        <v>136</v>
      </c>
      <c r="CF240" s="49" t="s">
        <v>1835</v>
      </c>
      <c r="CG240" s="60" t="s">
        <v>136</v>
      </c>
      <c r="CH240" s="26" t="str">
        <f t="shared" si="107"/>
        <v>count=45</v>
      </c>
      <c r="CI240" s="27" t="s">
        <v>1</v>
      </c>
    </row>
    <row r="241" spans="1:87">
      <c r="A241" s="48" t="s">
        <v>1804</v>
      </c>
      <c r="B241" s="52" t="s">
        <v>2289</v>
      </c>
      <c r="C241" s="50" t="s">
        <v>1806</v>
      </c>
      <c r="D241" s="64" t="s">
        <v>127</v>
      </c>
      <c r="E241" s="734" t="s">
        <v>1457</v>
      </c>
      <c r="F241" s="52" t="s">
        <v>1514</v>
      </c>
      <c r="G241" s="52" t="s">
        <v>1780</v>
      </c>
      <c r="H241" s="52" t="s">
        <v>1807</v>
      </c>
      <c r="I241" s="52" t="s">
        <v>1808</v>
      </c>
      <c r="J241" s="66" t="s">
        <v>1809</v>
      </c>
      <c r="K241" s="90" t="s">
        <v>1810</v>
      </c>
      <c r="L241" s="58" t="s">
        <v>1811</v>
      </c>
      <c r="M241" s="77" t="s">
        <v>134</v>
      </c>
      <c r="N241" s="78" t="s">
        <v>2290</v>
      </c>
      <c r="O241" s="49" t="s">
        <v>136</v>
      </c>
      <c r="P241" s="49" t="s">
        <v>1813</v>
      </c>
      <c r="Q241" s="52" t="s">
        <v>340</v>
      </c>
      <c r="R241" s="52" t="s">
        <v>2149</v>
      </c>
      <c r="S241" s="49" t="s">
        <v>2291</v>
      </c>
      <c r="T241" s="49" t="s">
        <v>136</v>
      </c>
      <c r="U241" s="49" t="s">
        <v>136</v>
      </c>
      <c r="V241" s="49" t="s">
        <v>1815</v>
      </c>
      <c r="W241" s="52" t="s">
        <v>1816</v>
      </c>
      <c r="X241" s="49" t="s">
        <v>136</v>
      </c>
      <c r="Y241" s="49" t="s">
        <v>136</v>
      </c>
      <c r="Z241" s="52" t="s">
        <v>2292</v>
      </c>
      <c r="AA241" s="52" t="s">
        <v>1818</v>
      </c>
      <c r="AB241" s="49" t="s">
        <v>136</v>
      </c>
      <c r="AC241" s="49" t="s">
        <v>136</v>
      </c>
      <c r="AD241" s="49" t="s">
        <v>147</v>
      </c>
      <c r="AE241" s="49" t="s">
        <v>1572</v>
      </c>
      <c r="AF241" s="49" t="s">
        <v>2077</v>
      </c>
      <c r="AG241" s="49" t="s">
        <v>1426</v>
      </c>
      <c r="AH241" s="49" t="s">
        <v>136</v>
      </c>
      <c r="AI241" s="49" t="s">
        <v>136</v>
      </c>
      <c r="AJ241" s="49" t="s">
        <v>151</v>
      </c>
      <c r="AK241" s="49" t="s">
        <v>993</v>
      </c>
      <c r="AL241" s="49" t="s">
        <v>1821</v>
      </c>
      <c r="AM241" s="49" t="s">
        <v>1822</v>
      </c>
      <c r="AN241" s="49" t="s">
        <v>136</v>
      </c>
      <c r="AO241" s="49"/>
      <c r="AP241" s="49" t="s">
        <v>136</v>
      </c>
      <c r="AQ241" s="49" t="s">
        <v>2293</v>
      </c>
      <c r="AR241" s="49" t="s">
        <v>136</v>
      </c>
      <c r="AS241" s="49" t="s">
        <v>136</v>
      </c>
      <c r="AT241" s="49" t="s">
        <v>136</v>
      </c>
      <c r="AU241" s="49" t="s">
        <v>136</v>
      </c>
      <c r="AV241" s="49" t="s">
        <v>136</v>
      </c>
      <c r="AW241" s="49" t="s">
        <v>1824</v>
      </c>
      <c r="AX241" s="49" t="s">
        <v>1824</v>
      </c>
      <c r="AY241" s="49" t="s">
        <v>1825</v>
      </c>
      <c r="AZ241" s="49" t="s">
        <v>1826</v>
      </c>
      <c r="BA241" s="49" t="s">
        <v>147</v>
      </c>
      <c r="BB241" s="49" t="s">
        <v>1943</v>
      </c>
      <c r="BC241" s="49" t="s">
        <v>136</v>
      </c>
      <c r="BD241" s="49" t="s">
        <v>136</v>
      </c>
      <c r="BE241" s="49" t="s">
        <v>136</v>
      </c>
      <c r="BF241" s="49" t="s">
        <v>1827</v>
      </c>
      <c r="BG241" s="49" t="s">
        <v>136</v>
      </c>
      <c r="BH241" s="49" t="s">
        <v>1963</v>
      </c>
      <c r="BI241" s="49" t="s">
        <v>161</v>
      </c>
      <c r="BJ241" s="49" t="s">
        <v>214</v>
      </c>
      <c r="BK241" s="49" t="s">
        <v>163</v>
      </c>
      <c r="BL241" s="49" t="s">
        <v>2294</v>
      </c>
      <c r="BM241" s="49" t="s">
        <v>2295</v>
      </c>
      <c r="BN241" s="49" t="s">
        <v>136</v>
      </c>
      <c r="BO241" s="49" t="s">
        <v>1653</v>
      </c>
      <c r="BP241" s="49" t="s">
        <v>1810</v>
      </c>
      <c r="BQ241" s="49" t="s">
        <v>1578</v>
      </c>
      <c r="BR241" s="49" t="s">
        <v>136</v>
      </c>
      <c r="BS241" s="49" t="s">
        <v>136</v>
      </c>
      <c r="BT241" s="49" t="s">
        <v>136</v>
      </c>
      <c r="BU241" s="49" t="s">
        <v>1831</v>
      </c>
      <c r="BV241" s="49" t="s">
        <v>1832</v>
      </c>
      <c r="BW241" s="49" t="s">
        <v>1816</v>
      </c>
      <c r="BX241" s="49" t="s">
        <v>1832</v>
      </c>
      <c r="BY241" s="49" t="s">
        <v>172</v>
      </c>
      <c r="BZ241" s="49" t="s">
        <v>136</v>
      </c>
      <c r="CA241" s="49" t="s">
        <v>1832</v>
      </c>
      <c r="CB241" s="49" t="s">
        <v>1833</v>
      </c>
      <c r="CC241" s="49" t="s">
        <v>1834</v>
      </c>
      <c r="CD241" s="49" t="s">
        <v>136</v>
      </c>
      <c r="CE241" s="49" t="s">
        <v>136</v>
      </c>
      <c r="CF241" s="49" t="s">
        <v>1835</v>
      </c>
      <c r="CG241" s="60" t="s">
        <v>136</v>
      </c>
      <c r="CH241" s="26" t="str">
        <f t="shared" si="107"/>
        <v>count=45</v>
      </c>
      <c r="CI241" s="27" t="s">
        <v>1</v>
      </c>
    </row>
    <row r="242" spans="1:87">
      <c r="A242" s="48" t="s">
        <v>1804</v>
      </c>
      <c r="B242" s="52" t="s">
        <v>2296</v>
      </c>
      <c r="C242" s="50" t="s">
        <v>1806</v>
      </c>
      <c r="D242" s="64" t="s">
        <v>127</v>
      </c>
      <c r="E242" s="734" t="s">
        <v>1457</v>
      </c>
      <c r="F242" s="52" t="s">
        <v>1514</v>
      </c>
      <c r="G242" s="52" t="s">
        <v>1780</v>
      </c>
      <c r="H242" s="52" t="s">
        <v>1807</v>
      </c>
      <c r="I242" s="52" t="s">
        <v>1808</v>
      </c>
      <c r="J242" s="66" t="s">
        <v>1809</v>
      </c>
      <c r="K242" s="90" t="s">
        <v>1810</v>
      </c>
      <c r="L242" s="58" t="s">
        <v>1811</v>
      </c>
      <c r="M242" s="77" t="s">
        <v>134</v>
      </c>
      <c r="N242" s="78" t="s">
        <v>2297</v>
      </c>
      <c r="O242" s="49" t="s">
        <v>136</v>
      </c>
      <c r="P242" s="49" t="s">
        <v>1813</v>
      </c>
      <c r="Q242" s="52" t="s">
        <v>340</v>
      </c>
      <c r="R242" s="52" t="s">
        <v>490</v>
      </c>
      <c r="S242" s="49" t="s">
        <v>2298</v>
      </c>
      <c r="T242" s="49" t="s">
        <v>136</v>
      </c>
      <c r="U242" s="49" t="s">
        <v>136</v>
      </c>
      <c r="V242" s="49" t="s">
        <v>1815</v>
      </c>
      <c r="W242" s="52" t="s">
        <v>1816</v>
      </c>
      <c r="X242" s="49" t="s">
        <v>136</v>
      </c>
      <c r="Y242" s="49" t="s">
        <v>136</v>
      </c>
      <c r="Z242" s="52" t="s">
        <v>2299</v>
      </c>
      <c r="AA242" s="52" t="s">
        <v>1818</v>
      </c>
      <c r="AB242" s="49" t="s">
        <v>136</v>
      </c>
      <c r="AC242" s="49" t="s">
        <v>136</v>
      </c>
      <c r="AD242" s="49" t="s">
        <v>147</v>
      </c>
      <c r="AE242" s="49" t="s">
        <v>1598</v>
      </c>
      <c r="AF242" s="49" t="s">
        <v>2172</v>
      </c>
      <c r="AG242" s="49" t="s">
        <v>1820</v>
      </c>
      <c r="AH242" s="49" t="s">
        <v>136</v>
      </c>
      <c r="AI242" s="49" t="s">
        <v>136</v>
      </c>
      <c r="AJ242" s="49" t="s">
        <v>151</v>
      </c>
      <c r="AK242" s="49" t="s">
        <v>993</v>
      </c>
      <c r="AL242" s="49" t="s">
        <v>1821</v>
      </c>
      <c r="AM242" s="49" t="s">
        <v>1822</v>
      </c>
      <c r="AN242" s="49" t="s">
        <v>136</v>
      </c>
      <c r="AO242" s="49"/>
      <c r="AP242" s="49" t="s">
        <v>136</v>
      </c>
      <c r="AQ242" s="49" t="s">
        <v>2300</v>
      </c>
      <c r="AR242" s="49" t="s">
        <v>136</v>
      </c>
      <c r="AS242" s="49" t="s">
        <v>136</v>
      </c>
      <c r="AT242" s="49" t="s">
        <v>136</v>
      </c>
      <c r="AU242" s="49" t="s">
        <v>136</v>
      </c>
      <c r="AV242" s="49" t="s">
        <v>136</v>
      </c>
      <c r="AW242" s="49" t="s">
        <v>1824</v>
      </c>
      <c r="AX242" s="49" t="s">
        <v>1824</v>
      </c>
      <c r="AY242" s="49" t="s">
        <v>1825</v>
      </c>
      <c r="AZ242" s="49" t="s">
        <v>1826</v>
      </c>
      <c r="BA242" s="49" t="s">
        <v>147</v>
      </c>
      <c r="BB242" s="49" t="s">
        <v>1943</v>
      </c>
      <c r="BC242" s="49" t="s">
        <v>136</v>
      </c>
      <c r="BD242" s="49" t="s">
        <v>136</v>
      </c>
      <c r="BE242" s="49" t="s">
        <v>136</v>
      </c>
      <c r="BF242" s="49" t="s">
        <v>1827</v>
      </c>
      <c r="BG242" s="49" t="s">
        <v>136</v>
      </c>
      <c r="BH242" s="49" t="s">
        <v>1953</v>
      </c>
      <c r="BI242" s="49" t="s">
        <v>357</v>
      </c>
      <c r="BJ242" s="49" t="s">
        <v>214</v>
      </c>
      <c r="BK242" s="49" t="s">
        <v>163</v>
      </c>
      <c r="BL242" s="49" t="s">
        <v>2301</v>
      </c>
      <c r="BM242" s="49" t="s">
        <v>2031</v>
      </c>
      <c r="BN242" s="49" t="s">
        <v>136</v>
      </c>
      <c r="BO242" s="49" t="s">
        <v>1653</v>
      </c>
      <c r="BP242" s="49" t="s">
        <v>1810</v>
      </c>
      <c r="BQ242" s="49" t="s">
        <v>1578</v>
      </c>
      <c r="BR242" s="49" t="s">
        <v>136</v>
      </c>
      <c r="BS242" s="49" t="s">
        <v>136</v>
      </c>
      <c r="BT242" s="49" t="s">
        <v>136</v>
      </c>
      <c r="BU242" s="49" t="s">
        <v>1831</v>
      </c>
      <c r="BV242" s="49" t="s">
        <v>1832</v>
      </c>
      <c r="BW242" s="49" t="s">
        <v>1816</v>
      </c>
      <c r="BX242" s="49" t="s">
        <v>1832</v>
      </c>
      <c r="BY242" s="49" t="s">
        <v>172</v>
      </c>
      <c r="BZ242" s="49" t="s">
        <v>136</v>
      </c>
      <c r="CA242" s="49" t="s">
        <v>1832</v>
      </c>
      <c r="CB242" s="49" t="s">
        <v>1833</v>
      </c>
      <c r="CC242" s="49" t="s">
        <v>1834</v>
      </c>
      <c r="CD242" s="49" t="s">
        <v>136</v>
      </c>
      <c r="CE242" s="49" t="s">
        <v>136</v>
      </c>
      <c r="CF242" s="49" t="s">
        <v>1835</v>
      </c>
      <c r="CG242" s="60" t="s">
        <v>136</v>
      </c>
      <c r="CH242" s="26" t="str">
        <f t="shared" si="107"/>
        <v>count=45</v>
      </c>
      <c r="CI242" s="27" t="s">
        <v>1</v>
      </c>
    </row>
    <row r="243" spans="1:87">
      <c r="A243" s="48" t="s">
        <v>1804</v>
      </c>
      <c r="B243" s="52" t="s">
        <v>2302</v>
      </c>
      <c r="C243" s="50" t="s">
        <v>1806</v>
      </c>
      <c r="D243" s="64" t="s">
        <v>127</v>
      </c>
      <c r="E243" s="734" t="s">
        <v>1457</v>
      </c>
      <c r="F243" s="52" t="s">
        <v>1514</v>
      </c>
      <c r="G243" s="52" t="s">
        <v>1780</v>
      </c>
      <c r="H243" s="52" t="s">
        <v>1807</v>
      </c>
      <c r="I243" s="52" t="s">
        <v>1808</v>
      </c>
      <c r="J243" s="66" t="s">
        <v>1809</v>
      </c>
      <c r="K243" s="90" t="s">
        <v>1810</v>
      </c>
      <c r="L243" s="58" t="s">
        <v>1811</v>
      </c>
      <c r="M243" s="77" t="s">
        <v>134</v>
      </c>
      <c r="N243" s="78" t="s">
        <v>2303</v>
      </c>
      <c r="O243" s="49" t="s">
        <v>136</v>
      </c>
      <c r="P243" s="49" t="s">
        <v>1813</v>
      </c>
      <c r="Q243" s="52" t="s">
        <v>340</v>
      </c>
      <c r="R243" s="52" t="s">
        <v>2304</v>
      </c>
      <c r="S243" s="49" t="s">
        <v>2305</v>
      </c>
      <c r="T243" s="49" t="s">
        <v>136</v>
      </c>
      <c r="U243" s="49" t="s">
        <v>136</v>
      </c>
      <c r="V243" s="49" t="s">
        <v>1815</v>
      </c>
      <c r="W243" s="52" t="s">
        <v>1816</v>
      </c>
      <c r="X243" s="49" t="s">
        <v>136</v>
      </c>
      <c r="Y243" s="49" t="s">
        <v>136</v>
      </c>
      <c r="Z243" s="52" t="s">
        <v>2306</v>
      </c>
      <c r="AA243" s="52" t="s">
        <v>1818</v>
      </c>
      <c r="AB243" s="49" t="s">
        <v>136</v>
      </c>
      <c r="AC243" s="49" t="s">
        <v>136</v>
      </c>
      <c r="AD243" s="49" t="s">
        <v>147</v>
      </c>
      <c r="AE243" s="49" t="s">
        <v>1572</v>
      </c>
      <c r="AF243" s="49" t="s">
        <v>2224</v>
      </c>
      <c r="AG243" s="49" t="s">
        <v>1961</v>
      </c>
      <c r="AH243" s="49" t="s">
        <v>136</v>
      </c>
      <c r="AI243" s="49" t="s">
        <v>136</v>
      </c>
      <c r="AJ243" s="49" t="s">
        <v>151</v>
      </c>
      <c r="AK243" s="49" t="s">
        <v>993</v>
      </c>
      <c r="AL243" s="49" t="s">
        <v>1821</v>
      </c>
      <c r="AM243" s="49" t="s">
        <v>1822</v>
      </c>
      <c r="AN243" s="49" t="s">
        <v>136</v>
      </c>
      <c r="AO243" s="49"/>
      <c r="AP243" s="49" t="s">
        <v>136</v>
      </c>
      <c r="AQ243" s="49" t="s">
        <v>2307</v>
      </c>
      <c r="AR243" s="49" t="s">
        <v>136</v>
      </c>
      <c r="AS243" s="49" t="s">
        <v>136</v>
      </c>
      <c r="AT243" s="49" t="s">
        <v>136</v>
      </c>
      <c r="AU243" s="49" t="s">
        <v>136</v>
      </c>
      <c r="AV243" s="49" t="s">
        <v>136</v>
      </c>
      <c r="AW243" s="49" t="s">
        <v>1824</v>
      </c>
      <c r="AX243" s="49" t="s">
        <v>1824</v>
      </c>
      <c r="AY243" s="49" t="s">
        <v>1825</v>
      </c>
      <c r="AZ243" s="49" t="s">
        <v>1826</v>
      </c>
      <c r="BA243" s="49" t="s">
        <v>147</v>
      </c>
      <c r="BB243" s="49" t="s">
        <v>1943</v>
      </c>
      <c r="BC243" s="49" t="s">
        <v>136</v>
      </c>
      <c r="BD243" s="49" t="s">
        <v>136</v>
      </c>
      <c r="BE243" s="49" t="s">
        <v>136</v>
      </c>
      <c r="BF243" s="49" t="s">
        <v>1827</v>
      </c>
      <c r="BG243" s="49" t="s">
        <v>136</v>
      </c>
      <c r="BH243" s="49" t="s">
        <v>1953</v>
      </c>
      <c r="BI243" s="49" t="s">
        <v>357</v>
      </c>
      <c r="BJ243" s="49" t="s">
        <v>214</v>
      </c>
      <c r="BK243" s="49" t="s">
        <v>163</v>
      </c>
      <c r="BL243" s="49" t="s">
        <v>438</v>
      </c>
      <c r="BM243" s="49" t="s">
        <v>549</v>
      </c>
      <c r="BN243" s="49" t="s">
        <v>136</v>
      </c>
      <c r="BO243" s="49" t="s">
        <v>1653</v>
      </c>
      <c r="BP243" s="49" t="s">
        <v>1810</v>
      </c>
      <c r="BQ243" s="49" t="s">
        <v>1578</v>
      </c>
      <c r="BR243" s="49" t="s">
        <v>136</v>
      </c>
      <c r="BS243" s="49" t="s">
        <v>136</v>
      </c>
      <c r="BT243" s="49" t="s">
        <v>136</v>
      </c>
      <c r="BU243" s="49" t="s">
        <v>1831</v>
      </c>
      <c r="BV243" s="49" t="s">
        <v>1832</v>
      </c>
      <c r="BW243" s="49" t="s">
        <v>1816</v>
      </c>
      <c r="BX243" s="49" t="s">
        <v>1832</v>
      </c>
      <c r="BY243" s="49" t="s">
        <v>172</v>
      </c>
      <c r="BZ243" s="49" t="s">
        <v>136</v>
      </c>
      <c r="CA243" s="49" t="s">
        <v>1832</v>
      </c>
      <c r="CB243" s="49" t="s">
        <v>1833</v>
      </c>
      <c r="CC243" s="49" t="s">
        <v>1834</v>
      </c>
      <c r="CD243" s="49" t="s">
        <v>136</v>
      </c>
      <c r="CE243" s="49" t="s">
        <v>136</v>
      </c>
      <c r="CF243" s="49" t="s">
        <v>1835</v>
      </c>
      <c r="CG243" s="60" t="s">
        <v>136</v>
      </c>
      <c r="CH243" s="26" t="str">
        <f t="shared" si="107"/>
        <v>count=45</v>
      </c>
      <c r="CI243" s="27" t="s">
        <v>1</v>
      </c>
    </row>
    <row r="244" spans="1:87">
      <c r="A244" s="48" t="s">
        <v>1804</v>
      </c>
      <c r="B244" s="52" t="s">
        <v>2308</v>
      </c>
      <c r="C244" s="50" t="s">
        <v>1806</v>
      </c>
      <c r="D244" s="64" t="s">
        <v>127</v>
      </c>
      <c r="E244" s="734" t="s">
        <v>1457</v>
      </c>
      <c r="F244" s="52" t="s">
        <v>1514</v>
      </c>
      <c r="G244" s="52" t="s">
        <v>1780</v>
      </c>
      <c r="H244" s="52" t="s">
        <v>1807</v>
      </c>
      <c r="I244" s="52" t="s">
        <v>1808</v>
      </c>
      <c r="J244" s="66" t="s">
        <v>1809</v>
      </c>
      <c r="K244" s="90" t="s">
        <v>1810</v>
      </c>
      <c r="L244" s="58" t="s">
        <v>1811</v>
      </c>
      <c r="M244" s="77" t="s">
        <v>134</v>
      </c>
      <c r="N244" s="78" t="s">
        <v>2309</v>
      </c>
      <c r="O244" s="49" t="s">
        <v>136</v>
      </c>
      <c r="P244" s="49" t="s">
        <v>1813</v>
      </c>
      <c r="Q244" s="52" t="s">
        <v>340</v>
      </c>
      <c r="R244" s="52" t="s">
        <v>2126</v>
      </c>
      <c r="S244" s="49" t="s">
        <v>2310</v>
      </c>
      <c r="T244" s="49" t="s">
        <v>136</v>
      </c>
      <c r="U244" s="49" t="s">
        <v>136</v>
      </c>
      <c r="V244" s="49" t="s">
        <v>1815</v>
      </c>
      <c r="W244" s="52" t="s">
        <v>1816</v>
      </c>
      <c r="X244" s="49" t="s">
        <v>136</v>
      </c>
      <c r="Y244" s="49" t="s">
        <v>136</v>
      </c>
      <c r="Z244" s="52" t="s">
        <v>2311</v>
      </c>
      <c r="AA244" s="52" t="s">
        <v>1818</v>
      </c>
      <c r="AB244" s="49" t="s">
        <v>136</v>
      </c>
      <c r="AC244" s="49" t="s">
        <v>136</v>
      </c>
      <c r="AD244" s="49" t="s">
        <v>147</v>
      </c>
      <c r="AE244" s="49" t="s">
        <v>1598</v>
      </c>
      <c r="AF244" s="49" t="s">
        <v>2095</v>
      </c>
      <c r="AG244" s="49" t="s">
        <v>1820</v>
      </c>
      <c r="AH244" s="49" t="s">
        <v>136</v>
      </c>
      <c r="AI244" s="49" t="s">
        <v>136</v>
      </c>
      <c r="AJ244" s="49" t="s">
        <v>151</v>
      </c>
      <c r="AK244" s="49" t="s">
        <v>993</v>
      </c>
      <c r="AL244" s="49" t="s">
        <v>1821</v>
      </c>
      <c r="AM244" s="49" t="s">
        <v>1822</v>
      </c>
      <c r="AN244" s="49" t="s">
        <v>136</v>
      </c>
      <c r="AO244" s="49"/>
      <c r="AP244" s="49" t="s">
        <v>136</v>
      </c>
      <c r="AQ244" s="49" t="s">
        <v>2312</v>
      </c>
      <c r="AR244" s="49" t="s">
        <v>136</v>
      </c>
      <c r="AS244" s="49" t="s">
        <v>136</v>
      </c>
      <c r="AT244" s="49" t="s">
        <v>136</v>
      </c>
      <c r="AU244" s="49" t="s">
        <v>136</v>
      </c>
      <c r="AV244" s="49" t="s">
        <v>136</v>
      </c>
      <c r="AW244" s="49" t="s">
        <v>1824</v>
      </c>
      <c r="AX244" s="49" t="s">
        <v>1824</v>
      </c>
      <c r="AY244" s="49" t="s">
        <v>1825</v>
      </c>
      <c r="AZ244" s="49" t="s">
        <v>1826</v>
      </c>
      <c r="BA244" s="49" t="s">
        <v>147</v>
      </c>
      <c r="BB244" s="49" t="s">
        <v>1943</v>
      </c>
      <c r="BC244" s="49" t="s">
        <v>136</v>
      </c>
      <c r="BD244" s="49" t="s">
        <v>136</v>
      </c>
      <c r="BE244" s="49" t="s">
        <v>136</v>
      </c>
      <c r="BF244" s="49" t="s">
        <v>1827</v>
      </c>
      <c r="BG244" s="49" t="s">
        <v>136</v>
      </c>
      <c r="BH244" s="49" t="s">
        <v>1944</v>
      </c>
      <c r="BI244" s="49" t="s">
        <v>161</v>
      </c>
      <c r="BJ244" s="49" t="s">
        <v>214</v>
      </c>
      <c r="BK244" s="49" t="s">
        <v>163</v>
      </c>
      <c r="BL244" s="49" t="s">
        <v>2313</v>
      </c>
      <c r="BM244" s="49" t="s">
        <v>2314</v>
      </c>
      <c r="BN244" s="49" t="s">
        <v>136</v>
      </c>
      <c r="BO244" s="49" t="s">
        <v>1653</v>
      </c>
      <c r="BP244" s="49" t="s">
        <v>1810</v>
      </c>
      <c r="BQ244" s="49" t="s">
        <v>1578</v>
      </c>
      <c r="BR244" s="49" t="s">
        <v>136</v>
      </c>
      <c r="BS244" s="49" t="s">
        <v>136</v>
      </c>
      <c r="BT244" s="49" t="s">
        <v>136</v>
      </c>
      <c r="BU244" s="49" t="s">
        <v>1831</v>
      </c>
      <c r="BV244" s="49" t="s">
        <v>1832</v>
      </c>
      <c r="BW244" s="49" t="s">
        <v>1816</v>
      </c>
      <c r="BX244" s="49" t="s">
        <v>1832</v>
      </c>
      <c r="BY244" s="49" t="s">
        <v>172</v>
      </c>
      <c r="BZ244" s="49" t="s">
        <v>136</v>
      </c>
      <c r="CA244" s="49" t="s">
        <v>1832</v>
      </c>
      <c r="CB244" s="49" t="s">
        <v>1833</v>
      </c>
      <c r="CC244" s="49" t="s">
        <v>1834</v>
      </c>
      <c r="CD244" s="49" t="s">
        <v>136</v>
      </c>
      <c r="CE244" s="49" t="s">
        <v>136</v>
      </c>
      <c r="CF244" s="49" t="s">
        <v>1835</v>
      </c>
      <c r="CG244" s="60" t="s">
        <v>136</v>
      </c>
      <c r="CH244" s="26" t="str">
        <f t="shared" si="107"/>
        <v>count=45</v>
      </c>
      <c r="CI244" s="27" t="s">
        <v>1</v>
      </c>
    </row>
    <row r="245" spans="1:87">
      <c r="A245" s="48" t="s">
        <v>1804</v>
      </c>
      <c r="B245" s="52" t="s">
        <v>2315</v>
      </c>
      <c r="C245" s="50" t="s">
        <v>1806</v>
      </c>
      <c r="D245" s="64" t="s">
        <v>127</v>
      </c>
      <c r="E245" s="734" t="s">
        <v>1457</v>
      </c>
      <c r="F245" s="52" t="s">
        <v>1514</v>
      </c>
      <c r="G245" s="52" t="s">
        <v>1780</v>
      </c>
      <c r="H245" s="52" t="s">
        <v>1807</v>
      </c>
      <c r="I245" s="52" t="s">
        <v>1808</v>
      </c>
      <c r="J245" s="66" t="s">
        <v>1809</v>
      </c>
      <c r="K245" s="90" t="s">
        <v>1810</v>
      </c>
      <c r="L245" s="58" t="s">
        <v>1811</v>
      </c>
      <c r="M245" s="77" t="s">
        <v>134</v>
      </c>
      <c r="N245" s="78" t="s">
        <v>2316</v>
      </c>
      <c r="O245" s="49" t="s">
        <v>136</v>
      </c>
      <c r="P245" s="49" t="s">
        <v>1813</v>
      </c>
      <c r="Q245" s="52" t="s">
        <v>340</v>
      </c>
      <c r="R245" s="52" t="s">
        <v>207</v>
      </c>
      <c r="S245" s="49" t="s">
        <v>2317</v>
      </c>
      <c r="T245" s="49" t="s">
        <v>136</v>
      </c>
      <c r="U245" s="49" t="s">
        <v>136</v>
      </c>
      <c r="V245" s="49" t="s">
        <v>1815</v>
      </c>
      <c r="W245" s="52" t="s">
        <v>1816</v>
      </c>
      <c r="X245" s="49" t="s">
        <v>136</v>
      </c>
      <c r="Y245" s="49" t="s">
        <v>136</v>
      </c>
      <c r="Z245" s="52" t="s">
        <v>2318</v>
      </c>
      <c r="AA245" s="52" t="s">
        <v>1818</v>
      </c>
      <c r="AB245" s="49" t="s">
        <v>136</v>
      </c>
      <c r="AC245" s="49" t="s">
        <v>136</v>
      </c>
      <c r="AD245" s="49" t="s">
        <v>147</v>
      </c>
      <c r="AE245" s="49" t="s">
        <v>1598</v>
      </c>
      <c r="AF245" s="49" t="s">
        <v>1873</v>
      </c>
      <c r="AG245" s="49" t="s">
        <v>1426</v>
      </c>
      <c r="AH245" s="49" t="s">
        <v>136</v>
      </c>
      <c r="AI245" s="49" t="s">
        <v>136</v>
      </c>
      <c r="AJ245" s="49" t="s">
        <v>151</v>
      </c>
      <c r="AK245" s="49" t="s">
        <v>993</v>
      </c>
      <c r="AL245" s="49" t="s">
        <v>1821</v>
      </c>
      <c r="AM245" s="49" t="s">
        <v>1822</v>
      </c>
      <c r="AN245" s="49" t="s">
        <v>136</v>
      </c>
      <c r="AO245" s="49"/>
      <c r="AP245" s="49" t="s">
        <v>136</v>
      </c>
      <c r="AQ245" s="49" t="s">
        <v>2319</v>
      </c>
      <c r="AR245" s="49" t="s">
        <v>136</v>
      </c>
      <c r="AS245" s="49" t="s">
        <v>136</v>
      </c>
      <c r="AT245" s="49" t="s">
        <v>136</v>
      </c>
      <c r="AU245" s="49" t="s">
        <v>136</v>
      </c>
      <c r="AV245" s="49" t="s">
        <v>136</v>
      </c>
      <c r="AW245" s="49" t="s">
        <v>1824</v>
      </c>
      <c r="AX245" s="49" t="s">
        <v>1824</v>
      </c>
      <c r="AY245" s="49" t="s">
        <v>1825</v>
      </c>
      <c r="AZ245" s="49" t="s">
        <v>1826</v>
      </c>
      <c r="BA245" s="49" t="s">
        <v>147</v>
      </c>
      <c r="BB245" s="49" t="s">
        <v>1943</v>
      </c>
      <c r="BC245" s="49" t="s">
        <v>136</v>
      </c>
      <c r="BD245" s="49" t="s">
        <v>136</v>
      </c>
      <c r="BE245" s="49" t="s">
        <v>136</v>
      </c>
      <c r="BF245" s="49" t="s">
        <v>1827</v>
      </c>
      <c r="BG245" s="49" t="s">
        <v>136</v>
      </c>
      <c r="BH245" s="49" t="s">
        <v>1953</v>
      </c>
      <c r="BI245" s="49" t="s">
        <v>357</v>
      </c>
      <c r="BJ245" s="49" t="s">
        <v>214</v>
      </c>
      <c r="BK245" s="49" t="s">
        <v>163</v>
      </c>
      <c r="BL245" s="49" t="s">
        <v>2320</v>
      </c>
      <c r="BM245" s="49" t="s">
        <v>1636</v>
      </c>
      <c r="BN245" s="49" t="s">
        <v>136</v>
      </c>
      <c r="BO245" s="49" t="s">
        <v>1653</v>
      </c>
      <c r="BP245" s="49" t="s">
        <v>1810</v>
      </c>
      <c r="BQ245" s="49" t="s">
        <v>1578</v>
      </c>
      <c r="BR245" s="49" t="s">
        <v>136</v>
      </c>
      <c r="BS245" s="49" t="s">
        <v>136</v>
      </c>
      <c r="BT245" s="49" t="s">
        <v>136</v>
      </c>
      <c r="BU245" s="49" t="s">
        <v>1831</v>
      </c>
      <c r="BV245" s="49" t="s">
        <v>1832</v>
      </c>
      <c r="BW245" s="49" t="s">
        <v>1816</v>
      </c>
      <c r="BX245" s="49" t="s">
        <v>1832</v>
      </c>
      <c r="BY245" s="49" t="s">
        <v>172</v>
      </c>
      <c r="BZ245" s="49" t="s">
        <v>136</v>
      </c>
      <c r="CA245" s="49" t="s">
        <v>1832</v>
      </c>
      <c r="CB245" s="49" t="s">
        <v>1833</v>
      </c>
      <c r="CC245" s="49" t="s">
        <v>1834</v>
      </c>
      <c r="CD245" s="49" t="s">
        <v>136</v>
      </c>
      <c r="CE245" s="49" t="s">
        <v>136</v>
      </c>
      <c r="CF245" s="49" t="s">
        <v>1835</v>
      </c>
      <c r="CG245" s="60" t="s">
        <v>136</v>
      </c>
      <c r="CH245" s="26" t="str">
        <f t="shared" ref="CH245:CH276" si="108">_xlfn.CONCAT("count=",COUNTIFS(M245:CG245,"&lt;&gt;no_info",M245:CG245,"&lt;&gt;NA",M245:CG245,"&lt;&gt;count*",M245:CG245,"&lt;&gt;ADD",M245:CG245,"&lt;&gt;blank_data",M245:CG245,"&lt;&gt;not_yet",M245:CG245,"&lt;&gt;not_informed"))</f>
        <v>count=45</v>
      </c>
      <c r="CI245" s="27" t="s">
        <v>1</v>
      </c>
    </row>
    <row r="246" spans="1:87">
      <c r="A246" s="48" t="s">
        <v>1804</v>
      </c>
      <c r="B246" s="52" t="s">
        <v>2321</v>
      </c>
      <c r="C246" s="50" t="s">
        <v>1806</v>
      </c>
      <c r="D246" s="64" t="s">
        <v>127</v>
      </c>
      <c r="E246" s="734" t="s">
        <v>1457</v>
      </c>
      <c r="F246" s="52" t="s">
        <v>1514</v>
      </c>
      <c r="G246" s="52" t="s">
        <v>1780</v>
      </c>
      <c r="H246" s="52" t="s">
        <v>1807</v>
      </c>
      <c r="I246" s="52" t="s">
        <v>1808</v>
      </c>
      <c r="J246" s="66" t="s">
        <v>1809</v>
      </c>
      <c r="K246" s="90" t="s">
        <v>1810</v>
      </c>
      <c r="L246" s="58" t="s">
        <v>1811</v>
      </c>
      <c r="M246" s="77" t="s">
        <v>134</v>
      </c>
      <c r="N246" s="78" t="s">
        <v>2322</v>
      </c>
      <c r="O246" s="49" t="s">
        <v>136</v>
      </c>
      <c r="P246" s="49" t="s">
        <v>1813</v>
      </c>
      <c r="Q246" s="52" t="s">
        <v>340</v>
      </c>
      <c r="R246" s="52" t="s">
        <v>2129</v>
      </c>
      <c r="S246" s="49" t="s">
        <v>2323</v>
      </c>
      <c r="T246" s="49" t="s">
        <v>136</v>
      </c>
      <c r="U246" s="49" t="s">
        <v>136</v>
      </c>
      <c r="V246" s="49" t="s">
        <v>1815</v>
      </c>
      <c r="W246" s="52" t="s">
        <v>1816</v>
      </c>
      <c r="X246" s="49" t="s">
        <v>136</v>
      </c>
      <c r="Y246" s="49" t="s">
        <v>136</v>
      </c>
      <c r="Z246" s="52" t="s">
        <v>2324</v>
      </c>
      <c r="AA246" s="52" t="s">
        <v>1818</v>
      </c>
      <c r="AB246" s="49" t="s">
        <v>136</v>
      </c>
      <c r="AC246" s="49" t="s">
        <v>136</v>
      </c>
      <c r="AD246" s="49" t="s">
        <v>147</v>
      </c>
      <c r="AE246" s="49" t="s">
        <v>1598</v>
      </c>
      <c r="AF246" s="49" t="s">
        <v>1881</v>
      </c>
      <c r="AG246" s="49" t="s">
        <v>2062</v>
      </c>
      <c r="AH246" s="49" t="s">
        <v>136</v>
      </c>
      <c r="AI246" s="49" t="s">
        <v>136</v>
      </c>
      <c r="AJ246" s="49" t="s">
        <v>151</v>
      </c>
      <c r="AK246" s="49" t="s">
        <v>993</v>
      </c>
      <c r="AL246" s="49" t="s">
        <v>1821</v>
      </c>
      <c r="AM246" s="49" t="s">
        <v>1822</v>
      </c>
      <c r="AN246" s="49" t="s">
        <v>136</v>
      </c>
      <c r="AO246" s="49"/>
      <c r="AP246" s="49" t="s">
        <v>136</v>
      </c>
      <c r="AQ246" s="49" t="s">
        <v>2325</v>
      </c>
      <c r="AR246" s="49" t="s">
        <v>136</v>
      </c>
      <c r="AS246" s="49" t="s">
        <v>136</v>
      </c>
      <c r="AT246" s="49" t="s">
        <v>136</v>
      </c>
      <c r="AU246" s="49" t="s">
        <v>136</v>
      </c>
      <c r="AV246" s="49" t="s">
        <v>136</v>
      </c>
      <c r="AW246" s="49" t="s">
        <v>1824</v>
      </c>
      <c r="AX246" s="49" t="s">
        <v>1824</v>
      </c>
      <c r="AY246" s="49" t="s">
        <v>1825</v>
      </c>
      <c r="AZ246" s="49" t="s">
        <v>1826</v>
      </c>
      <c r="BA246" s="49" t="s">
        <v>147</v>
      </c>
      <c r="BB246" s="49" t="s">
        <v>1943</v>
      </c>
      <c r="BC246" s="49" t="s">
        <v>136</v>
      </c>
      <c r="BD246" s="49" t="s">
        <v>136</v>
      </c>
      <c r="BE246" s="49" t="s">
        <v>136</v>
      </c>
      <c r="BF246" s="49" t="s">
        <v>1827</v>
      </c>
      <c r="BG246" s="49" t="s">
        <v>136</v>
      </c>
      <c r="BH246" s="49" t="s">
        <v>1944</v>
      </c>
      <c r="BI246" s="49" t="s">
        <v>161</v>
      </c>
      <c r="BJ246" s="49" t="s">
        <v>214</v>
      </c>
      <c r="BK246" s="49" t="s">
        <v>163</v>
      </c>
      <c r="BL246" s="49" t="s">
        <v>2326</v>
      </c>
      <c r="BM246" s="49" t="s">
        <v>2327</v>
      </c>
      <c r="BN246" s="49" t="s">
        <v>136</v>
      </c>
      <c r="BO246" s="49" t="s">
        <v>1653</v>
      </c>
      <c r="BP246" s="49" t="s">
        <v>1810</v>
      </c>
      <c r="BQ246" s="49" t="s">
        <v>1578</v>
      </c>
      <c r="BR246" s="49" t="s">
        <v>136</v>
      </c>
      <c r="BS246" s="49" t="s">
        <v>136</v>
      </c>
      <c r="BT246" s="49" t="s">
        <v>136</v>
      </c>
      <c r="BU246" s="49" t="s">
        <v>1831</v>
      </c>
      <c r="BV246" s="49" t="s">
        <v>1832</v>
      </c>
      <c r="BW246" s="49" t="s">
        <v>1816</v>
      </c>
      <c r="BX246" s="49" t="s">
        <v>1832</v>
      </c>
      <c r="BY246" s="49" t="s">
        <v>172</v>
      </c>
      <c r="BZ246" s="49" t="s">
        <v>136</v>
      </c>
      <c r="CA246" s="49" t="s">
        <v>1832</v>
      </c>
      <c r="CB246" s="49" t="s">
        <v>1833</v>
      </c>
      <c r="CC246" s="49" t="s">
        <v>1834</v>
      </c>
      <c r="CD246" s="49" t="s">
        <v>136</v>
      </c>
      <c r="CE246" s="49" t="s">
        <v>136</v>
      </c>
      <c r="CF246" s="49" t="s">
        <v>1835</v>
      </c>
      <c r="CG246" s="60" t="s">
        <v>136</v>
      </c>
      <c r="CH246" s="26" t="str">
        <f t="shared" si="108"/>
        <v>count=45</v>
      </c>
      <c r="CI246" s="27" t="s">
        <v>1</v>
      </c>
    </row>
    <row r="247" spans="1:87">
      <c r="A247" s="48" t="s">
        <v>1804</v>
      </c>
      <c r="B247" s="52" t="s">
        <v>2328</v>
      </c>
      <c r="C247" s="50" t="s">
        <v>1806</v>
      </c>
      <c r="D247" s="64" t="s">
        <v>127</v>
      </c>
      <c r="E247" s="734" t="s">
        <v>1457</v>
      </c>
      <c r="F247" s="52" t="s">
        <v>1514</v>
      </c>
      <c r="G247" s="52" t="s">
        <v>1780</v>
      </c>
      <c r="H247" s="52" t="s">
        <v>1807</v>
      </c>
      <c r="I247" s="52" t="s">
        <v>1808</v>
      </c>
      <c r="J247" s="66" t="s">
        <v>1809</v>
      </c>
      <c r="K247" s="90" t="s">
        <v>1810</v>
      </c>
      <c r="L247" s="58" t="s">
        <v>1811</v>
      </c>
      <c r="M247" s="77" t="s">
        <v>134</v>
      </c>
      <c r="N247" s="78" t="s">
        <v>2329</v>
      </c>
      <c r="O247" s="49" t="s">
        <v>136</v>
      </c>
      <c r="P247" s="49" t="s">
        <v>1813</v>
      </c>
      <c r="Q247" s="52" t="s">
        <v>340</v>
      </c>
      <c r="R247" s="52" t="s">
        <v>2330</v>
      </c>
      <c r="S247" s="49" t="s">
        <v>2331</v>
      </c>
      <c r="T247" s="49" t="s">
        <v>136</v>
      </c>
      <c r="U247" s="49" t="s">
        <v>136</v>
      </c>
      <c r="V247" s="49" t="s">
        <v>1815</v>
      </c>
      <c r="W247" s="52" t="s">
        <v>1816</v>
      </c>
      <c r="X247" s="49" t="s">
        <v>136</v>
      </c>
      <c r="Y247" s="49" t="s">
        <v>136</v>
      </c>
      <c r="Z247" s="52" t="s">
        <v>2332</v>
      </c>
      <c r="AA247" s="52" t="s">
        <v>1818</v>
      </c>
      <c r="AB247" s="49" t="s">
        <v>136</v>
      </c>
      <c r="AC247" s="49" t="s">
        <v>136</v>
      </c>
      <c r="AD247" s="49" t="s">
        <v>147</v>
      </c>
      <c r="AE247" s="49" t="s">
        <v>1598</v>
      </c>
      <c r="AF247" s="49" t="s">
        <v>1864</v>
      </c>
      <c r="AG247" s="49" t="s">
        <v>1848</v>
      </c>
      <c r="AH247" s="49" t="s">
        <v>136</v>
      </c>
      <c r="AI247" s="49" t="s">
        <v>136</v>
      </c>
      <c r="AJ247" s="49" t="s">
        <v>151</v>
      </c>
      <c r="AK247" s="49" t="s">
        <v>993</v>
      </c>
      <c r="AL247" s="49" t="s">
        <v>1821</v>
      </c>
      <c r="AM247" s="49" t="s">
        <v>1822</v>
      </c>
      <c r="AN247" s="49" t="s">
        <v>136</v>
      </c>
      <c r="AO247" s="49"/>
      <c r="AP247" s="49" t="s">
        <v>136</v>
      </c>
      <c r="AQ247" s="49" t="s">
        <v>2333</v>
      </c>
      <c r="AR247" s="49" t="s">
        <v>136</v>
      </c>
      <c r="AS247" s="49" t="s">
        <v>136</v>
      </c>
      <c r="AT247" s="49" t="s">
        <v>136</v>
      </c>
      <c r="AU247" s="49" t="s">
        <v>136</v>
      </c>
      <c r="AV247" s="49" t="s">
        <v>136</v>
      </c>
      <c r="AW247" s="49" t="s">
        <v>1824</v>
      </c>
      <c r="AX247" s="49" t="s">
        <v>1824</v>
      </c>
      <c r="AY247" s="49" t="s">
        <v>1825</v>
      </c>
      <c r="AZ247" s="49" t="s">
        <v>1826</v>
      </c>
      <c r="BA247" s="49" t="s">
        <v>147</v>
      </c>
      <c r="BB247" s="49" t="s">
        <v>1943</v>
      </c>
      <c r="BC247" s="49" t="s">
        <v>136</v>
      </c>
      <c r="BD247" s="49" t="s">
        <v>136</v>
      </c>
      <c r="BE247" s="49" t="s">
        <v>136</v>
      </c>
      <c r="BF247" s="49" t="s">
        <v>1827</v>
      </c>
      <c r="BG247" s="49" t="s">
        <v>136</v>
      </c>
      <c r="BH247" s="49" t="s">
        <v>1953</v>
      </c>
      <c r="BI247" s="49" t="s">
        <v>357</v>
      </c>
      <c r="BJ247" s="49" t="s">
        <v>214</v>
      </c>
      <c r="BK247" s="49" t="s">
        <v>163</v>
      </c>
      <c r="BL247" s="49" t="s">
        <v>2334</v>
      </c>
      <c r="BM247" s="49" t="s">
        <v>2335</v>
      </c>
      <c r="BN247" s="49" t="s">
        <v>136</v>
      </c>
      <c r="BO247" s="49" t="s">
        <v>1653</v>
      </c>
      <c r="BP247" s="49" t="s">
        <v>1810</v>
      </c>
      <c r="BQ247" s="49" t="s">
        <v>1578</v>
      </c>
      <c r="BR247" s="49" t="s">
        <v>136</v>
      </c>
      <c r="BS247" s="49" t="s">
        <v>136</v>
      </c>
      <c r="BT247" s="49" t="s">
        <v>136</v>
      </c>
      <c r="BU247" s="49" t="s">
        <v>1831</v>
      </c>
      <c r="BV247" s="49" t="s">
        <v>1832</v>
      </c>
      <c r="BW247" s="49" t="s">
        <v>1816</v>
      </c>
      <c r="BX247" s="49" t="s">
        <v>1832</v>
      </c>
      <c r="BY247" s="49" t="s">
        <v>172</v>
      </c>
      <c r="BZ247" s="49" t="s">
        <v>136</v>
      </c>
      <c r="CA247" s="49" t="s">
        <v>1832</v>
      </c>
      <c r="CB247" s="49" t="s">
        <v>1833</v>
      </c>
      <c r="CC247" s="49" t="s">
        <v>1834</v>
      </c>
      <c r="CD247" s="49" t="s">
        <v>136</v>
      </c>
      <c r="CE247" s="49" t="s">
        <v>136</v>
      </c>
      <c r="CF247" s="49" t="s">
        <v>1835</v>
      </c>
      <c r="CG247" s="60" t="s">
        <v>136</v>
      </c>
      <c r="CH247" s="26" t="str">
        <f t="shared" si="108"/>
        <v>count=45</v>
      </c>
      <c r="CI247" s="27" t="s">
        <v>1</v>
      </c>
    </row>
    <row r="248" spans="1:87">
      <c r="A248" s="48" t="s">
        <v>1804</v>
      </c>
      <c r="B248" s="52" t="s">
        <v>2336</v>
      </c>
      <c r="C248" s="50" t="s">
        <v>1806</v>
      </c>
      <c r="D248" s="64" t="s">
        <v>127</v>
      </c>
      <c r="E248" s="734" t="s">
        <v>1457</v>
      </c>
      <c r="F248" s="52" t="s">
        <v>1514</v>
      </c>
      <c r="G248" s="52" t="s">
        <v>1780</v>
      </c>
      <c r="H248" s="52" t="s">
        <v>1807</v>
      </c>
      <c r="I248" s="52" t="s">
        <v>1808</v>
      </c>
      <c r="J248" s="66" t="s">
        <v>1809</v>
      </c>
      <c r="K248" s="90" t="s">
        <v>1810</v>
      </c>
      <c r="L248" s="58" t="s">
        <v>1811</v>
      </c>
      <c r="M248" s="77" t="s">
        <v>134</v>
      </c>
      <c r="N248" s="78" t="s">
        <v>2337</v>
      </c>
      <c r="O248" s="49" t="s">
        <v>136</v>
      </c>
      <c r="P248" s="49" t="s">
        <v>1813</v>
      </c>
      <c r="Q248" s="52" t="s">
        <v>340</v>
      </c>
      <c r="R248" s="52" t="s">
        <v>1991</v>
      </c>
      <c r="S248" s="49" t="s">
        <v>2338</v>
      </c>
      <c r="T248" s="49" t="s">
        <v>136</v>
      </c>
      <c r="U248" s="49" t="s">
        <v>136</v>
      </c>
      <c r="V248" s="49" t="s">
        <v>1815</v>
      </c>
      <c r="W248" s="52" t="s">
        <v>1816</v>
      </c>
      <c r="X248" s="49" t="s">
        <v>136</v>
      </c>
      <c r="Y248" s="49" t="s">
        <v>136</v>
      </c>
      <c r="Z248" s="52" t="s">
        <v>2339</v>
      </c>
      <c r="AA248" s="52" t="s">
        <v>1818</v>
      </c>
      <c r="AB248" s="49" t="s">
        <v>136</v>
      </c>
      <c r="AC248" s="49" t="s">
        <v>136</v>
      </c>
      <c r="AD248" s="49" t="s">
        <v>147</v>
      </c>
      <c r="AE248" s="49" t="s">
        <v>1572</v>
      </c>
      <c r="AF248" s="49" t="s">
        <v>1425</v>
      </c>
      <c r="AG248" s="49" t="s">
        <v>1034</v>
      </c>
      <c r="AH248" s="49" t="s">
        <v>136</v>
      </c>
      <c r="AI248" s="49" t="s">
        <v>136</v>
      </c>
      <c r="AJ248" s="49" t="s">
        <v>151</v>
      </c>
      <c r="AK248" s="49" t="s">
        <v>993</v>
      </c>
      <c r="AL248" s="49" t="s">
        <v>1821</v>
      </c>
      <c r="AM248" s="49" t="s">
        <v>1822</v>
      </c>
      <c r="AN248" s="49" t="s">
        <v>136</v>
      </c>
      <c r="AO248" s="49"/>
      <c r="AP248" s="49" t="s">
        <v>136</v>
      </c>
      <c r="AQ248" s="49" t="s">
        <v>2340</v>
      </c>
      <c r="AR248" s="49" t="s">
        <v>136</v>
      </c>
      <c r="AS248" s="49" t="s">
        <v>136</v>
      </c>
      <c r="AT248" s="49" t="s">
        <v>136</v>
      </c>
      <c r="AU248" s="49" t="s">
        <v>136</v>
      </c>
      <c r="AV248" s="49" t="s">
        <v>136</v>
      </c>
      <c r="AW248" s="49" t="s">
        <v>1824</v>
      </c>
      <c r="AX248" s="49" t="s">
        <v>1824</v>
      </c>
      <c r="AY248" s="49" t="s">
        <v>1825</v>
      </c>
      <c r="AZ248" s="49" t="s">
        <v>1826</v>
      </c>
      <c r="BA248" s="49" t="s">
        <v>147</v>
      </c>
      <c r="BB248" s="49" t="s">
        <v>1943</v>
      </c>
      <c r="BC248" s="49" t="s">
        <v>136</v>
      </c>
      <c r="BD248" s="49" t="s">
        <v>136</v>
      </c>
      <c r="BE248" s="49" t="s">
        <v>136</v>
      </c>
      <c r="BF248" s="49" t="s">
        <v>1827</v>
      </c>
      <c r="BG248" s="49" t="s">
        <v>136</v>
      </c>
      <c r="BH248" s="49" t="s">
        <v>1953</v>
      </c>
      <c r="BI248" s="49" t="s">
        <v>357</v>
      </c>
      <c r="BJ248" s="49" t="s">
        <v>214</v>
      </c>
      <c r="BK248" s="49" t="s">
        <v>163</v>
      </c>
      <c r="BL248" s="49" t="s">
        <v>2341</v>
      </c>
      <c r="BM248" s="49" t="s">
        <v>2342</v>
      </c>
      <c r="BN248" s="49" t="s">
        <v>136</v>
      </c>
      <c r="BO248" s="49" t="s">
        <v>1653</v>
      </c>
      <c r="BP248" s="49" t="s">
        <v>1810</v>
      </c>
      <c r="BQ248" s="49" t="s">
        <v>1578</v>
      </c>
      <c r="BR248" s="49" t="s">
        <v>136</v>
      </c>
      <c r="BS248" s="49" t="s">
        <v>136</v>
      </c>
      <c r="BT248" s="49" t="s">
        <v>136</v>
      </c>
      <c r="BU248" s="49" t="s">
        <v>1831</v>
      </c>
      <c r="BV248" s="49" t="s">
        <v>1832</v>
      </c>
      <c r="BW248" s="49" t="s">
        <v>1816</v>
      </c>
      <c r="BX248" s="49" t="s">
        <v>1832</v>
      </c>
      <c r="BY248" s="49" t="s">
        <v>172</v>
      </c>
      <c r="BZ248" s="49" t="s">
        <v>136</v>
      </c>
      <c r="CA248" s="49" t="s">
        <v>1832</v>
      </c>
      <c r="CB248" s="49" t="s">
        <v>1833</v>
      </c>
      <c r="CC248" s="49" t="s">
        <v>1834</v>
      </c>
      <c r="CD248" s="49" t="s">
        <v>136</v>
      </c>
      <c r="CE248" s="49" t="s">
        <v>136</v>
      </c>
      <c r="CF248" s="49" t="s">
        <v>1835</v>
      </c>
      <c r="CG248" s="60" t="s">
        <v>136</v>
      </c>
      <c r="CH248" s="26" t="str">
        <f t="shared" si="108"/>
        <v>count=45</v>
      </c>
      <c r="CI248" s="27" t="s">
        <v>1</v>
      </c>
    </row>
    <row r="249" spans="1:87">
      <c r="A249" s="48" t="s">
        <v>1804</v>
      </c>
      <c r="B249" s="52" t="s">
        <v>2343</v>
      </c>
      <c r="C249" s="50" t="s">
        <v>1806</v>
      </c>
      <c r="D249" s="64" t="s">
        <v>127</v>
      </c>
      <c r="E249" s="734" t="s">
        <v>1457</v>
      </c>
      <c r="F249" s="52" t="s">
        <v>1514</v>
      </c>
      <c r="G249" s="52" t="s">
        <v>1780</v>
      </c>
      <c r="H249" s="52" t="s">
        <v>1807</v>
      </c>
      <c r="I249" s="52" t="s">
        <v>1808</v>
      </c>
      <c r="J249" s="66" t="s">
        <v>1809</v>
      </c>
      <c r="K249" s="90" t="s">
        <v>1810</v>
      </c>
      <c r="L249" s="58" t="s">
        <v>1811</v>
      </c>
      <c r="M249" s="77" t="s">
        <v>134</v>
      </c>
      <c r="N249" s="78" t="s">
        <v>2344</v>
      </c>
      <c r="O249" s="49" t="s">
        <v>136</v>
      </c>
      <c r="P249" s="49" t="s">
        <v>1813</v>
      </c>
      <c r="Q249" s="52" t="s">
        <v>340</v>
      </c>
      <c r="R249" s="52" t="s">
        <v>2199</v>
      </c>
      <c r="S249" s="49" t="s">
        <v>2345</v>
      </c>
      <c r="T249" s="49" t="s">
        <v>136</v>
      </c>
      <c r="U249" s="49" t="s">
        <v>136</v>
      </c>
      <c r="V249" s="49" t="s">
        <v>1815</v>
      </c>
      <c r="W249" s="52" t="s">
        <v>1816</v>
      </c>
      <c r="X249" s="49" t="s">
        <v>136</v>
      </c>
      <c r="Y249" s="49" t="s">
        <v>136</v>
      </c>
      <c r="Z249" s="52" t="s">
        <v>2346</v>
      </c>
      <c r="AA249" s="52" t="s">
        <v>1818</v>
      </c>
      <c r="AB249" s="49" t="s">
        <v>136</v>
      </c>
      <c r="AC249" s="49" t="s">
        <v>136</v>
      </c>
      <c r="AD249" s="49" t="s">
        <v>147</v>
      </c>
      <c r="AE249" s="49" t="s">
        <v>1572</v>
      </c>
      <c r="AF249" s="49" t="s">
        <v>1415</v>
      </c>
      <c r="AG249" s="49" t="s">
        <v>1820</v>
      </c>
      <c r="AH249" s="49" t="s">
        <v>136</v>
      </c>
      <c r="AI249" s="49" t="s">
        <v>136</v>
      </c>
      <c r="AJ249" s="49" t="s">
        <v>151</v>
      </c>
      <c r="AK249" s="49" t="s">
        <v>993</v>
      </c>
      <c r="AL249" s="49" t="s">
        <v>1821</v>
      </c>
      <c r="AM249" s="49" t="s">
        <v>1822</v>
      </c>
      <c r="AN249" s="49" t="s">
        <v>136</v>
      </c>
      <c r="AO249" s="49"/>
      <c r="AP249" s="49" t="s">
        <v>136</v>
      </c>
      <c r="AQ249" s="49" t="s">
        <v>2347</v>
      </c>
      <c r="AR249" s="49" t="s">
        <v>136</v>
      </c>
      <c r="AS249" s="49" t="s">
        <v>136</v>
      </c>
      <c r="AT249" s="49" t="s">
        <v>136</v>
      </c>
      <c r="AU249" s="49" t="s">
        <v>136</v>
      </c>
      <c r="AV249" s="49" t="s">
        <v>136</v>
      </c>
      <c r="AW249" s="49" t="s">
        <v>1824</v>
      </c>
      <c r="AX249" s="49" t="s">
        <v>1824</v>
      </c>
      <c r="AY249" s="49" t="s">
        <v>1825</v>
      </c>
      <c r="AZ249" s="49" t="s">
        <v>1826</v>
      </c>
      <c r="BA249" s="49" t="s">
        <v>147</v>
      </c>
      <c r="BB249" s="49" t="s">
        <v>1943</v>
      </c>
      <c r="BC249" s="49" t="s">
        <v>136</v>
      </c>
      <c r="BD249" s="49" t="s">
        <v>136</v>
      </c>
      <c r="BE249" s="49" t="s">
        <v>136</v>
      </c>
      <c r="BF249" s="49" t="s">
        <v>1827</v>
      </c>
      <c r="BG249" s="49" t="s">
        <v>136</v>
      </c>
      <c r="BH249" s="49" t="s">
        <v>1953</v>
      </c>
      <c r="BI249" s="49" t="s">
        <v>357</v>
      </c>
      <c r="BJ249" s="49" t="s">
        <v>214</v>
      </c>
      <c r="BK249" s="49" t="s">
        <v>163</v>
      </c>
      <c r="BL249" s="49" t="s">
        <v>2348</v>
      </c>
      <c r="BM249" s="49" t="s">
        <v>2349</v>
      </c>
      <c r="BN249" s="49" t="s">
        <v>136</v>
      </c>
      <c r="BO249" s="49" t="s">
        <v>1653</v>
      </c>
      <c r="BP249" s="49" t="s">
        <v>1810</v>
      </c>
      <c r="BQ249" s="49" t="s">
        <v>1578</v>
      </c>
      <c r="BR249" s="49" t="s">
        <v>136</v>
      </c>
      <c r="BS249" s="49" t="s">
        <v>136</v>
      </c>
      <c r="BT249" s="49" t="s">
        <v>136</v>
      </c>
      <c r="BU249" s="49" t="s">
        <v>1831</v>
      </c>
      <c r="BV249" s="49" t="s">
        <v>1832</v>
      </c>
      <c r="BW249" s="49" t="s">
        <v>1816</v>
      </c>
      <c r="BX249" s="49" t="s">
        <v>1832</v>
      </c>
      <c r="BY249" s="49" t="s">
        <v>172</v>
      </c>
      <c r="BZ249" s="49" t="s">
        <v>136</v>
      </c>
      <c r="CA249" s="49" t="s">
        <v>1832</v>
      </c>
      <c r="CB249" s="49" t="s">
        <v>1833</v>
      </c>
      <c r="CC249" s="49" t="s">
        <v>1834</v>
      </c>
      <c r="CD249" s="49" t="s">
        <v>136</v>
      </c>
      <c r="CE249" s="49" t="s">
        <v>136</v>
      </c>
      <c r="CF249" s="49" t="s">
        <v>1835</v>
      </c>
      <c r="CG249" s="60" t="s">
        <v>136</v>
      </c>
      <c r="CH249" s="26" t="str">
        <f t="shared" si="108"/>
        <v>count=45</v>
      </c>
      <c r="CI249" s="27" t="s">
        <v>1</v>
      </c>
    </row>
    <row r="250" spans="1:87">
      <c r="A250" s="48" t="s">
        <v>1804</v>
      </c>
      <c r="B250" s="52" t="s">
        <v>2350</v>
      </c>
      <c r="C250" s="50" t="s">
        <v>1806</v>
      </c>
      <c r="D250" s="64" t="s">
        <v>127</v>
      </c>
      <c r="E250" s="734" t="s">
        <v>1457</v>
      </c>
      <c r="F250" s="52" t="s">
        <v>1514</v>
      </c>
      <c r="G250" s="52" t="s">
        <v>1780</v>
      </c>
      <c r="H250" s="52" t="s">
        <v>1807</v>
      </c>
      <c r="I250" s="52" t="s">
        <v>1808</v>
      </c>
      <c r="J250" s="66" t="s">
        <v>1809</v>
      </c>
      <c r="K250" s="90" t="s">
        <v>1810</v>
      </c>
      <c r="L250" s="58" t="s">
        <v>1811</v>
      </c>
      <c r="M250" s="77" t="s">
        <v>134</v>
      </c>
      <c r="N250" s="78" t="s">
        <v>2351</v>
      </c>
      <c r="O250" s="49" t="s">
        <v>136</v>
      </c>
      <c r="P250" s="49" t="s">
        <v>1813</v>
      </c>
      <c r="Q250" s="52" t="s">
        <v>340</v>
      </c>
      <c r="R250" s="52" t="s">
        <v>2352</v>
      </c>
      <c r="S250" s="49" t="s">
        <v>2353</v>
      </c>
      <c r="T250" s="49" t="s">
        <v>136</v>
      </c>
      <c r="U250" s="49" t="s">
        <v>136</v>
      </c>
      <c r="V250" s="49" t="s">
        <v>1815</v>
      </c>
      <c r="W250" s="52" t="s">
        <v>1816</v>
      </c>
      <c r="X250" s="49" t="s">
        <v>136</v>
      </c>
      <c r="Y250" s="49" t="s">
        <v>136</v>
      </c>
      <c r="Z250" s="52" t="s">
        <v>2354</v>
      </c>
      <c r="AA250" s="52" t="s">
        <v>1818</v>
      </c>
      <c r="AB250" s="49" t="s">
        <v>136</v>
      </c>
      <c r="AC250" s="49" t="s">
        <v>136</v>
      </c>
      <c r="AD250" s="49" t="s">
        <v>147</v>
      </c>
      <c r="AE250" s="49" t="s">
        <v>1572</v>
      </c>
      <c r="AF250" s="49" t="s">
        <v>990</v>
      </c>
      <c r="AG250" s="49" t="s">
        <v>1986</v>
      </c>
      <c r="AH250" s="49" t="s">
        <v>136</v>
      </c>
      <c r="AI250" s="49" t="s">
        <v>136</v>
      </c>
      <c r="AJ250" s="49" t="s">
        <v>151</v>
      </c>
      <c r="AK250" s="49" t="s">
        <v>993</v>
      </c>
      <c r="AL250" s="49" t="s">
        <v>1821</v>
      </c>
      <c r="AM250" s="49" t="s">
        <v>1822</v>
      </c>
      <c r="AN250" s="49" t="s">
        <v>136</v>
      </c>
      <c r="AO250" s="49"/>
      <c r="AP250" s="49" t="s">
        <v>136</v>
      </c>
      <c r="AQ250" s="49" t="s">
        <v>2355</v>
      </c>
      <c r="AR250" s="49" t="s">
        <v>136</v>
      </c>
      <c r="AS250" s="49" t="s">
        <v>136</v>
      </c>
      <c r="AT250" s="49" t="s">
        <v>136</v>
      </c>
      <c r="AU250" s="49" t="s">
        <v>136</v>
      </c>
      <c r="AV250" s="49" t="s">
        <v>136</v>
      </c>
      <c r="AW250" s="49" t="s">
        <v>1824</v>
      </c>
      <c r="AX250" s="49" t="s">
        <v>1824</v>
      </c>
      <c r="AY250" s="49" t="s">
        <v>1825</v>
      </c>
      <c r="AZ250" s="49" t="s">
        <v>1826</v>
      </c>
      <c r="BA250" s="49" t="s">
        <v>147</v>
      </c>
      <c r="BB250" s="49" t="s">
        <v>1943</v>
      </c>
      <c r="BC250" s="49" t="s">
        <v>136</v>
      </c>
      <c r="BD250" s="49" t="s">
        <v>136</v>
      </c>
      <c r="BE250" s="49" t="s">
        <v>136</v>
      </c>
      <c r="BF250" s="49" t="s">
        <v>1827</v>
      </c>
      <c r="BG250" s="49" t="s">
        <v>136</v>
      </c>
      <c r="BH250" s="49" t="s">
        <v>1963</v>
      </c>
      <c r="BI250" s="49" t="s">
        <v>161</v>
      </c>
      <c r="BJ250" s="49" t="s">
        <v>214</v>
      </c>
      <c r="BK250" s="49" t="s">
        <v>163</v>
      </c>
      <c r="BL250" s="49" t="s">
        <v>1561</v>
      </c>
      <c r="BM250" s="49" t="s">
        <v>1235</v>
      </c>
      <c r="BN250" s="49" t="s">
        <v>136</v>
      </c>
      <c r="BO250" s="49" t="s">
        <v>1653</v>
      </c>
      <c r="BP250" s="49" t="s">
        <v>1810</v>
      </c>
      <c r="BQ250" s="49" t="s">
        <v>1578</v>
      </c>
      <c r="BR250" s="49" t="s">
        <v>136</v>
      </c>
      <c r="BS250" s="49" t="s">
        <v>136</v>
      </c>
      <c r="BT250" s="49" t="s">
        <v>136</v>
      </c>
      <c r="BU250" s="49" t="s">
        <v>1831</v>
      </c>
      <c r="BV250" s="49" t="s">
        <v>1832</v>
      </c>
      <c r="BW250" s="49" t="s">
        <v>1816</v>
      </c>
      <c r="BX250" s="49" t="s">
        <v>1832</v>
      </c>
      <c r="BY250" s="49" t="s">
        <v>172</v>
      </c>
      <c r="BZ250" s="49" t="s">
        <v>136</v>
      </c>
      <c r="CA250" s="49" t="s">
        <v>1832</v>
      </c>
      <c r="CB250" s="49" t="s">
        <v>1833</v>
      </c>
      <c r="CC250" s="49" t="s">
        <v>1834</v>
      </c>
      <c r="CD250" s="49" t="s">
        <v>136</v>
      </c>
      <c r="CE250" s="49" t="s">
        <v>136</v>
      </c>
      <c r="CF250" s="49" t="s">
        <v>1835</v>
      </c>
      <c r="CG250" s="60" t="s">
        <v>136</v>
      </c>
      <c r="CH250" s="26" t="str">
        <f t="shared" si="108"/>
        <v>count=45</v>
      </c>
      <c r="CI250" s="27" t="s">
        <v>1</v>
      </c>
    </row>
    <row r="251" spans="1:87">
      <c r="A251" s="48" t="s">
        <v>1804</v>
      </c>
      <c r="B251" s="52" t="s">
        <v>2356</v>
      </c>
      <c r="C251" s="50" t="s">
        <v>1806</v>
      </c>
      <c r="D251" s="64" t="s">
        <v>127</v>
      </c>
      <c r="E251" s="734" t="s">
        <v>1457</v>
      </c>
      <c r="F251" s="52" t="s">
        <v>1514</v>
      </c>
      <c r="G251" s="52" t="s">
        <v>1780</v>
      </c>
      <c r="H251" s="52" t="s">
        <v>1807</v>
      </c>
      <c r="I251" s="52" t="s">
        <v>1808</v>
      </c>
      <c r="J251" s="66" t="s">
        <v>1809</v>
      </c>
      <c r="K251" s="90" t="s">
        <v>1810</v>
      </c>
      <c r="L251" s="58" t="s">
        <v>1811</v>
      </c>
      <c r="M251" s="77" t="s">
        <v>134</v>
      </c>
      <c r="N251" s="78" t="s">
        <v>2357</v>
      </c>
      <c r="O251" s="49" t="s">
        <v>136</v>
      </c>
      <c r="P251" s="49" t="s">
        <v>1813</v>
      </c>
      <c r="Q251" s="52" t="s">
        <v>340</v>
      </c>
      <c r="R251" s="52" t="s">
        <v>2358</v>
      </c>
      <c r="S251" s="49" t="s">
        <v>2359</v>
      </c>
      <c r="T251" s="49" t="s">
        <v>136</v>
      </c>
      <c r="U251" s="49" t="s">
        <v>136</v>
      </c>
      <c r="V251" s="49" t="s">
        <v>1815</v>
      </c>
      <c r="W251" s="52" t="s">
        <v>1816</v>
      </c>
      <c r="X251" s="49" t="s">
        <v>136</v>
      </c>
      <c r="Y251" s="49" t="s">
        <v>136</v>
      </c>
      <c r="Z251" s="52" t="s">
        <v>2360</v>
      </c>
      <c r="AA251" s="52" t="s">
        <v>1818</v>
      </c>
      <c r="AB251" s="49" t="s">
        <v>136</v>
      </c>
      <c r="AC251" s="49" t="s">
        <v>136</v>
      </c>
      <c r="AD251" s="49" t="s">
        <v>147</v>
      </c>
      <c r="AE251" s="49" t="s">
        <v>1598</v>
      </c>
      <c r="AF251" s="49" t="s">
        <v>1415</v>
      </c>
      <c r="AG251" s="49" t="s">
        <v>2109</v>
      </c>
      <c r="AH251" s="49" t="s">
        <v>136</v>
      </c>
      <c r="AI251" s="49" t="s">
        <v>136</v>
      </c>
      <c r="AJ251" s="49" t="s">
        <v>151</v>
      </c>
      <c r="AK251" s="49" t="s">
        <v>993</v>
      </c>
      <c r="AL251" s="49" t="s">
        <v>1821</v>
      </c>
      <c r="AM251" s="49" t="s">
        <v>1822</v>
      </c>
      <c r="AN251" s="49" t="s">
        <v>136</v>
      </c>
      <c r="AO251" s="49"/>
      <c r="AP251" s="49" t="s">
        <v>136</v>
      </c>
      <c r="AQ251" s="49" t="s">
        <v>2361</v>
      </c>
      <c r="AR251" s="49" t="s">
        <v>136</v>
      </c>
      <c r="AS251" s="49" t="s">
        <v>136</v>
      </c>
      <c r="AT251" s="49" t="s">
        <v>136</v>
      </c>
      <c r="AU251" s="49" t="s">
        <v>136</v>
      </c>
      <c r="AV251" s="49" t="s">
        <v>136</v>
      </c>
      <c r="AW251" s="49" t="s">
        <v>1824</v>
      </c>
      <c r="AX251" s="49" t="s">
        <v>1824</v>
      </c>
      <c r="AY251" s="49" t="s">
        <v>1825</v>
      </c>
      <c r="AZ251" s="49" t="s">
        <v>1826</v>
      </c>
      <c r="BA251" s="49" t="s">
        <v>147</v>
      </c>
      <c r="BB251" s="49" t="s">
        <v>1943</v>
      </c>
      <c r="BC251" s="49" t="s">
        <v>136</v>
      </c>
      <c r="BD251" s="49" t="s">
        <v>136</v>
      </c>
      <c r="BE251" s="49" t="s">
        <v>136</v>
      </c>
      <c r="BF251" s="49" t="s">
        <v>1827</v>
      </c>
      <c r="BG251" s="49" t="s">
        <v>136</v>
      </c>
      <c r="BH251" s="49" t="s">
        <v>1953</v>
      </c>
      <c r="BI251" s="49" t="s">
        <v>357</v>
      </c>
      <c r="BJ251" s="49" t="s">
        <v>214</v>
      </c>
      <c r="BK251" s="49" t="s">
        <v>163</v>
      </c>
      <c r="BL251" s="49" t="s">
        <v>2362</v>
      </c>
      <c r="BM251" s="49" t="s">
        <v>2363</v>
      </c>
      <c r="BN251" s="49" t="s">
        <v>136</v>
      </c>
      <c r="BO251" s="49" t="s">
        <v>1653</v>
      </c>
      <c r="BP251" s="49" t="s">
        <v>1810</v>
      </c>
      <c r="BQ251" s="49" t="s">
        <v>1578</v>
      </c>
      <c r="BR251" s="49" t="s">
        <v>136</v>
      </c>
      <c r="BS251" s="49" t="s">
        <v>136</v>
      </c>
      <c r="BT251" s="49" t="s">
        <v>136</v>
      </c>
      <c r="BU251" s="49" t="s">
        <v>1831</v>
      </c>
      <c r="BV251" s="49" t="s">
        <v>1832</v>
      </c>
      <c r="BW251" s="49" t="s">
        <v>1816</v>
      </c>
      <c r="BX251" s="49" t="s">
        <v>1832</v>
      </c>
      <c r="BY251" s="49" t="s">
        <v>172</v>
      </c>
      <c r="BZ251" s="49" t="s">
        <v>136</v>
      </c>
      <c r="CA251" s="49" t="s">
        <v>1832</v>
      </c>
      <c r="CB251" s="49" t="s">
        <v>1833</v>
      </c>
      <c r="CC251" s="49" t="s">
        <v>1834</v>
      </c>
      <c r="CD251" s="49" t="s">
        <v>136</v>
      </c>
      <c r="CE251" s="49" t="s">
        <v>136</v>
      </c>
      <c r="CF251" s="49" t="s">
        <v>1835</v>
      </c>
      <c r="CG251" s="60" t="s">
        <v>136</v>
      </c>
      <c r="CH251" s="26" t="str">
        <f t="shared" si="108"/>
        <v>count=45</v>
      </c>
      <c r="CI251" s="27" t="s">
        <v>1</v>
      </c>
    </row>
    <row r="252" spans="1:87">
      <c r="A252" s="48" t="s">
        <v>1804</v>
      </c>
      <c r="B252" s="52" t="s">
        <v>2364</v>
      </c>
      <c r="C252" s="50" t="s">
        <v>1806</v>
      </c>
      <c r="D252" s="64" t="s">
        <v>127</v>
      </c>
      <c r="E252" s="734" t="s">
        <v>1457</v>
      </c>
      <c r="F252" s="52" t="s">
        <v>1514</v>
      </c>
      <c r="G252" s="52" t="s">
        <v>1780</v>
      </c>
      <c r="H252" s="52" t="s">
        <v>1807</v>
      </c>
      <c r="I252" s="52" t="s">
        <v>1808</v>
      </c>
      <c r="J252" s="66" t="s">
        <v>1809</v>
      </c>
      <c r="K252" s="90" t="s">
        <v>1810</v>
      </c>
      <c r="L252" s="58" t="s">
        <v>1811</v>
      </c>
      <c r="M252" s="77" t="s">
        <v>134</v>
      </c>
      <c r="N252" s="78" t="s">
        <v>2365</v>
      </c>
      <c r="O252" s="49" t="s">
        <v>136</v>
      </c>
      <c r="P252" s="49" t="s">
        <v>1813</v>
      </c>
      <c r="Q252" s="52" t="s">
        <v>340</v>
      </c>
      <c r="R252" s="52" t="s">
        <v>2162</v>
      </c>
      <c r="S252" s="49" t="s">
        <v>2366</v>
      </c>
      <c r="T252" s="49" t="s">
        <v>136</v>
      </c>
      <c r="U252" s="49" t="s">
        <v>136</v>
      </c>
      <c r="V252" s="49" t="s">
        <v>1815</v>
      </c>
      <c r="W252" s="52" t="s">
        <v>1816</v>
      </c>
      <c r="X252" s="49" t="s">
        <v>136</v>
      </c>
      <c r="Y252" s="49" t="s">
        <v>136</v>
      </c>
      <c r="Z252" s="52" t="s">
        <v>2367</v>
      </c>
      <c r="AA252" s="52" t="s">
        <v>1818</v>
      </c>
      <c r="AB252" s="49" t="s">
        <v>136</v>
      </c>
      <c r="AC252" s="49" t="s">
        <v>136</v>
      </c>
      <c r="AD252" s="49" t="s">
        <v>147</v>
      </c>
      <c r="AE252" s="49" t="s">
        <v>1598</v>
      </c>
      <c r="AF252" s="49" t="s">
        <v>1013</v>
      </c>
      <c r="AG252" s="49" t="s">
        <v>1014</v>
      </c>
      <c r="AH252" s="49" t="s">
        <v>136</v>
      </c>
      <c r="AI252" s="49" t="s">
        <v>136</v>
      </c>
      <c r="AJ252" s="49" t="s">
        <v>151</v>
      </c>
      <c r="AK252" s="49" t="s">
        <v>993</v>
      </c>
      <c r="AL252" s="49" t="s">
        <v>1821</v>
      </c>
      <c r="AM252" s="49" t="s">
        <v>1822</v>
      </c>
      <c r="AN252" s="49" t="s">
        <v>136</v>
      </c>
      <c r="AO252" s="49"/>
      <c r="AP252" s="49" t="s">
        <v>136</v>
      </c>
      <c r="AQ252" s="49" t="s">
        <v>2368</v>
      </c>
      <c r="AR252" s="49" t="s">
        <v>136</v>
      </c>
      <c r="AS252" s="49" t="s">
        <v>136</v>
      </c>
      <c r="AT252" s="49" t="s">
        <v>136</v>
      </c>
      <c r="AU252" s="49" t="s">
        <v>136</v>
      </c>
      <c r="AV252" s="49" t="s">
        <v>136</v>
      </c>
      <c r="AW252" s="49" t="s">
        <v>1824</v>
      </c>
      <c r="AX252" s="49" t="s">
        <v>1824</v>
      </c>
      <c r="AY252" s="49" t="s">
        <v>1825</v>
      </c>
      <c r="AZ252" s="49" t="s">
        <v>1826</v>
      </c>
      <c r="BA252" s="49" t="s">
        <v>147</v>
      </c>
      <c r="BB252" s="49" t="s">
        <v>1943</v>
      </c>
      <c r="BC252" s="49" t="s">
        <v>136</v>
      </c>
      <c r="BD252" s="49" t="s">
        <v>136</v>
      </c>
      <c r="BE252" s="49" t="s">
        <v>136</v>
      </c>
      <c r="BF252" s="49" t="s">
        <v>1827</v>
      </c>
      <c r="BG252" s="49" t="s">
        <v>136</v>
      </c>
      <c r="BH252" s="49" t="s">
        <v>1953</v>
      </c>
      <c r="BI252" s="49" t="s">
        <v>357</v>
      </c>
      <c r="BJ252" s="49" t="s">
        <v>214</v>
      </c>
      <c r="BK252" s="49" t="s">
        <v>163</v>
      </c>
      <c r="BL252" s="49" t="s">
        <v>2239</v>
      </c>
      <c r="BM252" s="49" t="s">
        <v>2166</v>
      </c>
      <c r="BN252" s="49" t="s">
        <v>136</v>
      </c>
      <c r="BO252" s="49" t="s">
        <v>1653</v>
      </c>
      <c r="BP252" s="49" t="s">
        <v>1810</v>
      </c>
      <c r="BQ252" s="49" t="s">
        <v>1578</v>
      </c>
      <c r="BR252" s="49" t="s">
        <v>136</v>
      </c>
      <c r="BS252" s="49" t="s">
        <v>136</v>
      </c>
      <c r="BT252" s="49" t="s">
        <v>136</v>
      </c>
      <c r="BU252" s="49" t="s">
        <v>1831</v>
      </c>
      <c r="BV252" s="49" t="s">
        <v>1832</v>
      </c>
      <c r="BW252" s="49" t="s">
        <v>1816</v>
      </c>
      <c r="BX252" s="49" t="s">
        <v>1832</v>
      </c>
      <c r="BY252" s="49" t="s">
        <v>172</v>
      </c>
      <c r="BZ252" s="49" t="s">
        <v>136</v>
      </c>
      <c r="CA252" s="49" t="s">
        <v>1832</v>
      </c>
      <c r="CB252" s="49" t="s">
        <v>1833</v>
      </c>
      <c r="CC252" s="49" t="s">
        <v>1834</v>
      </c>
      <c r="CD252" s="49" t="s">
        <v>136</v>
      </c>
      <c r="CE252" s="49" t="s">
        <v>136</v>
      </c>
      <c r="CF252" s="49" t="s">
        <v>1835</v>
      </c>
      <c r="CG252" s="60" t="s">
        <v>136</v>
      </c>
      <c r="CH252" s="26" t="str">
        <f t="shared" si="108"/>
        <v>count=45</v>
      </c>
      <c r="CI252" s="27" t="s">
        <v>1</v>
      </c>
    </row>
    <row r="253" spans="1:87">
      <c r="A253" s="48" t="s">
        <v>1804</v>
      </c>
      <c r="B253" s="52" t="s">
        <v>2369</v>
      </c>
      <c r="C253" s="50" t="s">
        <v>1806</v>
      </c>
      <c r="D253" s="64" t="s">
        <v>127</v>
      </c>
      <c r="E253" s="734" t="s">
        <v>1457</v>
      </c>
      <c r="F253" s="52" t="s">
        <v>1514</v>
      </c>
      <c r="G253" s="52" t="s">
        <v>1780</v>
      </c>
      <c r="H253" s="52" t="s">
        <v>1807</v>
      </c>
      <c r="I253" s="52" t="s">
        <v>1808</v>
      </c>
      <c r="J253" s="66" t="s">
        <v>1809</v>
      </c>
      <c r="K253" s="90" t="s">
        <v>1810</v>
      </c>
      <c r="L253" s="58" t="s">
        <v>1811</v>
      </c>
      <c r="M253" s="77" t="s">
        <v>134</v>
      </c>
      <c r="N253" s="78" t="s">
        <v>2370</v>
      </c>
      <c r="O253" s="49" t="s">
        <v>136</v>
      </c>
      <c r="P253" s="49" t="s">
        <v>1813</v>
      </c>
      <c r="Q253" s="52" t="s">
        <v>340</v>
      </c>
      <c r="R253" s="52" t="s">
        <v>2371</v>
      </c>
      <c r="S253" s="49" t="s">
        <v>2372</v>
      </c>
      <c r="T253" s="49" t="s">
        <v>136</v>
      </c>
      <c r="U253" s="49" t="s">
        <v>136</v>
      </c>
      <c r="V253" s="49" t="s">
        <v>1815</v>
      </c>
      <c r="W253" s="52" t="s">
        <v>1816</v>
      </c>
      <c r="X253" s="49" t="s">
        <v>136</v>
      </c>
      <c r="Y253" s="49" t="s">
        <v>136</v>
      </c>
      <c r="Z253" s="52" t="s">
        <v>2373</v>
      </c>
      <c r="AA253" s="52" t="s">
        <v>1818</v>
      </c>
      <c r="AB253" s="49" t="s">
        <v>136</v>
      </c>
      <c r="AC253" s="49" t="s">
        <v>136</v>
      </c>
      <c r="AD253" s="49" t="s">
        <v>147</v>
      </c>
      <c r="AE253" s="49" t="s">
        <v>1572</v>
      </c>
      <c r="AF253" s="49" t="s">
        <v>1891</v>
      </c>
      <c r="AG253" s="49" t="s">
        <v>1034</v>
      </c>
      <c r="AH253" s="49" t="s">
        <v>136</v>
      </c>
      <c r="AI253" s="49" t="s">
        <v>136</v>
      </c>
      <c r="AJ253" s="49" t="s">
        <v>151</v>
      </c>
      <c r="AK253" s="49" t="s">
        <v>993</v>
      </c>
      <c r="AL253" s="49" t="s">
        <v>1821</v>
      </c>
      <c r="AM253" s="49" t="s">
        <v>1822</v>
      </c>
      <c r="AN253" s="49" t="s">
        <v>136</v>
      </c>
      <c r="AO253" s="49"/>
      <c r="AP253" s="49" t="s">
        <v>136</v>
      </c>
      <c r="AQ253" s="49" t="s">
        <v>2374</v>
      </c>
      <c r="AR253" s="49" t="s">
        <v>136</v>
      </c>
      <c r="AS253" s="49" t="s">
        <v>136</v>
      </c>
      <c r="AT253" s="49" t="s">
        <v>136</v>
      </c>
      <c r="AU253" s="49" t="s">
        <v>136</v>
      </c>
      <c r="AV253" s="49" t="s">
        <v>136</v>
      </c>
      <c r="AW253" s="49" t="s">
        <v>1824</v>
      </c>
      <c r="AX253" s="49" t="s">
        <v>1824</v>
      </c>
      <c r="AY253" s="49" t="s">
        <v>1825</v>
      </c>
      <c r="AZ253" s="49" t="s">
        <v>1826</v>
      </c>
      <c r="BA253" s="49" t="s">
        <v>147</v>
      </c>
      <c r="BB253" s="49" t="s">
        <v>1943</v>
      </c>
      <c r="BC253" s="49" t="s">
        <v>136</v>
      </c>
      <c r="BD253" s="49" t="s">
        <v>136</v>
      </c>
      <c r="BE253" s="49" t="s">
        <v>136</v>
      </c>
      <c r="BF253" s="49" t="s">
        <v>1827</v>
      </c>
      <c r="BG253" s="49" t="s">
        <v>136</v>
      </c>
      <c r="BH253" s="49" t="s">
        <v>1953</v>
      </c>
      <c r="BI253" s="49" t="s">
        <v>357</v>
      </c>
      <c r="BJ253" s="49" t="s">
        <v>214</v>
      </c>
      <c r="BK253" s="49" t="s">
        <v>163</v>
      </c>
      <c r="BL253" s="49" t="s">
        <v>2375</v>
      </c>
      <c r="BM253" s="49" t="s">
        <v>490</v>
      </c>
      <c r="BN253" s="49" t="s">
        <v>136</v>
      </c>
      <c r="BO253" s="49" t="s">
        <v>1653</v>
      </c>
      <c r="BP253" s="49" t="s">
        <v>1810</v>
      </c>
      <c r="BQ253" s="49" t="s">
        <v>1578</v>
      </c>
      <c r="BR253" s="49" t="s">
        <v>136</v>
      </c>
      <c r="BS253" s="49" t="s">
        <v>136</v>
      </c>
      <c r="BT253" s="49" t="s">
        <v>136</v>
      </c>
      <c r="BU253" s="49" t="s">
        <v>1831</v>
      </c>
      <c r="BV253" s="49" t="s">
        <v>1832</v>
      </c>
      <c r="BW253" s="49" t="s">
        <v>1816</v>
      </c>
      <c r="BX253" s="49" t="s">
        <v>1832</v>
      </c>
      <c r="BY253" s="49" t="s">
        <v>172</v>
      </c>
      <c r="BZ253" s="49" t="s">
        <v>136</v>
      </c>
      <c r="CA253" s="49" t="s">
        <v>1832</v>
      </c>
      <c r="CB253" s="49" t="s">
        <v>1833</v>
      </c>
      <c r="CC253" s="49" t="s">
        <v>1834</v>
      </c>
      <c r="CD253" s="49" t="s">
        <v>136</v>
      </c>
      <c r="CE253" s="49" t="s">
        <v>136</v>
      </c>
      <c r="CF253" s="49" t="s">
        <v>1835</v>
      </c>
      <c r="CG253" s="60" t="s">
        <v>136</v>
      </c>
      <c r="CH253" s="26" t="str">
        <f t="shared" si="108"/>
        <v>count=45</v>
      </c>
      <c r="CI253" s="27" t="s">
        <v>1</v>
      </c>
    </row>
    <row r="254" spans="1:87">
      <c r="A254" s="48" t="s">
        <v>1804</v>
      </c>
      <c r="B254" s="52" t="s">
        <v>2376</v>
      </c>
      <c r="C254" s="50" t="s">
        <v>1806</v>
      </c>
      <c r="D254" s="64" t="s">
        <v>127</v>
      </c>
      <c r="E254" s="734" t="s">
        <v>1457</v>
      </c>
      <c r="F254" s="52" t="s">
        <v>1514</v>
      </c>
      <c r="G254" s="52" t="s">
        <v>1780</v>
      </c>
      <c r="H254" s="52" t="s">
        <v>1807</v>
      </c>
      <c r="I254" s="52" t="s">
        <v>1808</v>
      </c>
      <c r="J254" s="66" t="s">
        <v>1809</v>
      </c>
      <c r="K254" s="90" t="s">
        <v>1810</v>
      </c>
      <c r="L254" s="58" t="s">
        <v>1811</v>
      </c>
      <c r="M254" s="77" t="s">
        <v>134</v>
      </c>
      <c r="N254" s="78" t="s">
        <v>2377</v>
      </c>
      <c r="O254" s="49" t="s">
        <v>136</v>
      </c>
      <c r="P254" s="49" t="s">
        <v>1813</v>
      </c>
      <c r="Q254" s="52" t="s">
        <v>340</v>
      </c>
      <c r="R254" s="52" t="s">
        <v>2378</v>
      </c>
      <c r="S254" s="49" t="s">
        <v>2379</v>
      </c>
      <c r="T254" s="49" t="s">
        <v>136</v>
      </c>
      <c r="U254" s="49" t="s">
        <v>136</v>
      </c>
      <c r="V254" s="49" t="s">
        <v>1815</v>
      </c>
      <c r="W254" s="52" t="s">
        <v>1816</v>
      </c>
      <c r="X254" s="49" t="s">
        <v>136</v>
      </c>
      <c r="Y254" s="49" t="s">
        <v>136</v>
      </c>
      <c r="Z254" s="52" t="s">
        <v>2380</v>
      </c>
      <c r="AA254" s="52" t="s">
        <v>1818</v>
      </c>
      <c r="AB254" s="49" t="s">
        <v>136</v>
      </c>
      <c r="AC254" s="49" t="s">
        <v>136</v>
      </c>
      <c r="AD254" s="49" t="s">
        <v>147</v>
      </c>
      <c r="AE254" s="49" t="s">
        <v>1572</v>
      </c>
      <c r="AF254" s="49" t="s">
        <v>1873</v>
      </c>
      <c r="AG254" s="49" t="s">
        <v>1034</v>
      </c>
      <c r="AH254" s="49" t="s">
        <v>136</v>
      </c>
      <c r="AI254" s="49" t="s">
        <v>136</v>
      </c>
      <c r="AJ254" s="49" t="s">
        <v>151</v>
      </c>
      <c r="AK254" s="49" t="s">
        <v>993</v>
      </c>
      <c r="AL254" s="49" t="s">
        <v>1821</v>
      </c>
      <c r="AM254" s="49" t="s">
        <v>1822</v>
      </c>
      <c r="AN254" s="49" t="s">
        <v>136</v>
      </c>
      <c r="AO254" s="49"/>
      <c r="AP254" s="49" t="s">
        <v>136</v>
      </c>
      <c r="AQ254" s="49" t="s">
        <v>2381</v>
      </c>
      <c r="AR254" s="49" t="s">
        <v>136</v>
      </c>
      <c r="AS254" s="49" t="s">
        <v>136</v>
      </c>
      <c r="AT254" s="49" t="s">
        <v>136</v>
      </c>
      <c r="AU254" s="49" t="s">
        <v>136</v>
      </c>
      <c r="AV254" s="49" t="s">
        <v>136</v>
      </c>
      <c r="AW254" s="49" t="s">
        <v>1824</v>
      </c>
      <c r="AX254" s="49" t="s">
        <v>1824</v>
      </c>
      <c r="AY254" s="49" t="s">
        <v>1825</v>
      </c>
      <c r="AZ254" s="49" t="s">
        <v>1826</v>
      </c>
      <c r="BA254" s="49" t="s">
        <v>147</v>
      </c>
      <c r="BB254" s="49" t="s">
        <v>1943</v>
      </c>
      <c r="BC254" s="49" t="s">
        <v>136</v>
      </c>
      <c r="BD254" s="49" t="s">
        <v>136</v>
      </c>
      <c r="BE254" s="49" t="s">
        <v>136</v>
      </c>
      <c r="BF254" s="49" t="s">
        <v>1827</v>
      </c>
      <c r="BG254" s="49" t="s">
        <v>136</v>
      </c>
      <c r="BH254" s="49" t="s">
        <v>1953</v>
      </c>
      <c r="BI254" s="49" t="s">
        <v>357</v>
      </c>
      <c r="BJ254" s="49" t="s">
        <v>214</v>
      </c>
      <c r="BK254" s="49" t="s">
        <v>163</v>
      </c>
      <c r="BL254" s="49" t="s">
        <v>138</v>
      </c>
      <c r="BM254" s="49" t="s">
        <v>2242</v>
      </c>
      <c r="BN254" s="49" t="s">
        <v>136</v>
      </c>
      <c r="BO254" s="49" t="s">
        <v>1653</v>
      </c>
      <c r="BP254" s="49" t="s">
        <v>1810</v>
      </c>
      <c r="BQ254" s="49" t="s">
        <v>1578</v>
      </c>
      <c r="BR254" s="49" t="s">
        <v>136</v>
      </c>
      <c r="BS254" s="49" t="s">
        <v>136</v>
      </c>
      <c r="BT254" s="49" t="s">
        <v>136</v>
      </c>
      <c r="BU254" s="49" t="s">
        <v>1831</v>
      </c>
      <c r="BV254" s="49" t="s">
        <v>1832</v>
      </c>
      <c r="BW254" s="49" t="s">
        <v>1816</v>
      </c>
      <c r="BX254" s="49" t="s">
        <v>1832</v>
      </c>
      <c r="BY254" s="49" t="s">
        <v>172</v>
      </c>
      <c r="BZ254" s="49" t="s">
        <v>136</v>
      </c>
      <c r="CA254" s="49" t="s">
        <v>1832</v>
      </c>
      <c r="CB254" s="49" t="s">
        <v>1833</v>
      </c>
      <c r="CC254" s="49" t="s">
        <v>1834</v>
      </c>
      <c r="CD254" s="49" t="s">
        <v>136</v>
      </c>
      <c r="CE254" s="49" t="s">
        <v>136</v>
      </c>
      <c r="CF254" s="49" t="s">
        <v>1835</v>
      </c>
      <c r="CG254" s="60" t="s">
        <v>136</v>
      </c>
      <c r="CH254" s="26" t="str">
        <f t="shared" si="108"/>
        <v>count=45</v>
      </c>
      <c r="CI254" s="27" t="s">
        <v>1</v>
      </c>
    </row>
    <row r="255" spans="1:87">
      <c r="A255" s="48" t="s">
        <v>1804</v>
      </c>
      <c r="B255" s="52" t="s">
        <v>2382</v>
      </c>
      <c r="C255" s="50" t="s">
        <v>1806</v>
      </c>
      <c r="D255" s="64" t="s">
        <v>127</v>
      </c>
      <c r="E255" s="734" t="s">
        <v>1457</v>
      </c>
      <c r="F255" s="52" t="s">
        <v>1514</v>
      </c>
      <c r="G255" s="52" t="s">
        <v>1780</v>
      </c>
      <c r="H255" s="52" t="s">
        <v>1807</v>
      </c>
      <c r="I255" s="52" t="s">
        <v>1808</v>
      </c>
      <c r="J255" s="66" t="s">
        <v>1809</v>
      </c>
      <c r="K255" s="90" t="s">
        <v>1810</v>
      </c>
      <c r="L255" s="58" t="s">
        <v>1811</v>
      </c>
      <c r="M255" s="77" t="s">
        <v>134</v>
      </c>
      <c r="N255" s="78" t="s">
        <v>2383</v>
      </c>
      <c r="O255" s="49" t="s">
        <v>136</v>
      </c>
      <c r="P255" s="49" t="s">
        <v>1813</v>
      </c>
      <c r="Q255" s="52" t="s">
        <v>340</v>
      </c>
      <c r="R255" s="52" t="s">
        <v>1958</v>
      </c>
      <c r="S255" s="49" t="s">
        <v>2384</v>
      </c>
      <c r="T255" s="49" t="s">
        <v>136</v>
      </c>
      <c r="U255" s="49" t="s">
        <v>136</v>
      </c>
      <c r="V255" s="49" t="s">
        <v>1815</v>
      </c>
      <c r="W255" s="52" t="s">
        <v>1816</v>
      </c>
      <c r="X255" s="49" t="s">
        <v>136</v>
      </c>
      <c r="Y255" s="49" t="s">
        <v>136</v>
      </c>
      <c r="Z255" s="52" t="s">
        <v>2385</v>
      </c>
      <c r="AA255" s="52" t="s">
        <v>1818</v>
      </c>
      <c r="AB255" s="49" t="s">
        <v>136</v>
      </c>
      <c r="AC255" s="49" t="s">
        <v>136</v>
      </c>
      <c r="AD255" s="49" t="s">
        <v>147</v>
      </c>
      <c r="AE255" s="49" t="s">
        <v>1572</v>
      </c>
      <c r="AF255" s="49" t="s">
        <v>2224</v>
      </c>
      <c r="AG255" s="49" t="s">
        <v>1416</v>
      </c>
      <c r="AH255" s="49" t="s">
        <v>136</v>
      </c>
      <c r="AI255" s="49" t="s">
        <v>136</v>
      </c>
      <c r="AJ255" s="49" t="s">
        <v>151</v>
      </c>
      <c r="AK255" s="49" t="s">
        <v>993</v>
      </c>
      <c r="AL255" s="49" t="s">
        <v>1821</v>
      </c>
      <c r="AM255" s="49" t="s">
        <v>1822</v>
      </c>
      <c r="AN255" s="49" t="s">
        <v>136</v>
      </c>
      <c r="AO255" s="49"/>
      <c r="AP255" s="49" t="s">
        <v>136</v>
      </c>
      <c r="AQ255" s="49" t="s">
        <v>2386</v>
      </c>
      <c r="AR255" s="49" t="s">
        <v>136</v>
      </c>
      <c r="AS255" s="49" t="s">
        <v>136</v>
      </c>
      <c r="AT255" s="49" t="s">
        <v>136</v>
      </c>
      <c r="AU255" s="49" t="s">
        <v>136</v>
      </c>
      <c r="AV255" s="49" t="s">
        <v>136</v>
      </c>
      <c r="AW255" s="49" t="s">
        <v>1824</v>
      </c>
      <c r="AX255" s="49" t="s">
        <v>1824</v>
      </c>
      <c r="AY255" s="49" t="s">
        <v>1825</v>
      </c>
      <c r="AZ255" s="49" t="s">
        <v>1826</v>
      </c>
      <c r="BA255" s="49" t="s">
        <v>147</v>
      </c>
      <c r="BB255" s="49" t="s">
        <v>1943</v>
      </c>
      <c r="BC255" s="49" t="s">
        <v>136</v>
      </c>
      <c r="BD255" s="49" t="s">
        <v>136</v>
      </c>
      <c r="BE255" s="49" t="s">
        <v>136</v>
      </c>
      <c r="BF255" s="49" t="s">
        <v>1827</v>
      </c>
      <c r="BG255" s="49" t="s">
        <v>136</v>
      </c>
      <c r="BH255" s="49" t="s">
        <v>1963</v>
      </c>
      <c r="BI255" s="49" t="s">
        <v>161</v>
      </c>
      <c r="BJ255" s="49" t="s">
        <v>214</v>
      </c>
      <c r="BK255" s="49" t="s">
        <v>163</v>
      </c>
      <c r="BL255" s="49" t="s">
        <v>2387</v>
      </c>
      <c r="BM255" s="49" t="s">
        <v>2388</v>
      </c>
      <c r="BN255" s="49" t="s">
        <v>136</v>
      </c>
      <c r="BO255" s="49" t="s">
        <v>1653</v>
      </c>
      <c r="BP255" s="49" t="s">
        <v>1810</v>
      </c>
      <c r="BQ255" s="49" t="s">
        <v>1578</v>
      </c>
      <c r="BR255" s="49" t="s">
        <v>136</v>
      </c>
      <c r="BS255" s="49" t="s">
        <v>136</v>
      </c>
      <c r="BT255" s="49" t="s">
        <v>136</v>
      </c>
      <c r="BU255" s="49" t="s">
        <v>1831</v>
      </c>
      <c r="BV255" s="49" t="s">
        <v>1832</v>
      </c>
      <c r="BW255" s="49" t="s">
        <v>1816</v>
      </c>
      <c r="BX255" s="49" t="s">
        <v>1832</v>
      </c>
      <c r="BY255" s="49" t="s">
        <v>172</v>
      </c>
      <c r="BZ255" s="49" t="s">
        <v>136</v>
      </c>
      <c r="CA255" s="49" t="s">
        <v>1832</v>
      </c>
      <c r="CB255" s="49" t="s">
        <v>1833</v>
      </c>
      <c r="CC255" s="49" t="s">
        <v>1834</v>
      </c>
      <c r="CD255" s="49" t="s">
        <v>136</v>
      </c>
      <c r="CE255" s="49" t="s">
        <v>136</v>
      </c>
      <c r="CF255" s="49" t="s">
        <v>1835</v>
      </c>
      <c r="CG255" s="60" t="s">
        <v>136</v>
      </c>
      <c r="CH255" s="26" t="str">
        <f t="shared" si="108"/>
        <v>count=45</v>
      </c>
      <c r="CI255" s="27" t="s">
        <v>1</v>
      </c>
    </row>
    <row r="256" spans="1:87">
      <c r="A256" s="48" t="s">
        <v>1804</v>
      </c>
      <c r="B256" s="52" t="s">
        <v>2389</v>
      </c>
      <c r="C256" s="50" t="s">
        <v>1806</v>
      </c>
      <c r="D256" s="64" t="s">
        <v>127</v>
      </c>
      <c r="E256" s="734" t="s">
        <v>1457</v>
      </c>
      <c r="F256" s="52" t="s">
        <v>1514</v>
      </c>
      <c r="G256" s="52" t="s">
        <v>1780</v>
      </c>
      <c r="H256" s="52" t="s">
        <v>1807</v>
      </c>
      <c r="I256" s="52" t="s">
        <v>1808</v>
      </c>
      <c r="J256" s="66" t="s">
        <v>1809</v>
      </c>
      <c r="K256" s="90" t="s">
        <v>1810</v>
      </c>
      <c r="L256" s="58" t="s">
        <v>1811</v>
      </c>
      <c r="M256" s="77" t="s">
        <v>134</v>
      </c>
      <c r="N256" s="78" t="s">
        <v>2390</v>
      </c>
      <c r="O256" s="49" t="s">
        <v>136</v>
      </c>
      <c r="P256" s="49" t="s">
        <v>1813</v>
      </c>
      <c r="Q256" s="52" t="s">
        <v>340</v>
      </c>
      <c r="R256" s="52" t="s">
        <v>177</v>
      </c>
      <c r="S256" s="49" t="s">
        <v>2391</v>
      </c>
      <c r="T256" s="49" t="s">
        <v>136</v>
      </c>
      <c r="U256" s="49" t="s">
        <v>136</v>
      </c>
      <c r="V256" s="49" t="s">
        <v>1815</v>
      </c>
      <c r="W256" s="52" t="s">
        <v>1816</v>
      </c>
      <c r="X256" s="49" t="s">
        <v>136</v>
      </c>
      <c r="Y256" s="49" t="s">
        <v>136</v>
      </c>
      <c r="Z256" s="52" t="s">
        <v>2392</v>
      </c>
      <c r="AA256" s="52" t="s">
        <v>1818</v>
      </c>
      <c r="AB256" s="49" t="s">
        <v>136</v>
      </c>
      <c r="AC256" s="49" t="s">
        <v>136</v>
      </c>
      <c r="AD256" s="49" t="s">
        <v>147</v>
      </c>
      <c r="AE256" s="49" t="s">
        <v>1572</v>
      </c>
      <c r="AF256" s="49" t="s">
        <v>2095</v>
      </c>
      <c r="AG256" s="49" t="s">
        <v>1882</v>
      </c>
      <c r="AH256" s="49" t="s">
        <v>136</v>
      </c>
      <c r="AI256" s="49" t="s">
        <v>136</v>
      </c>
      <c r="AJ256" s="49" t="s">
        <v>151</v>
      </c>
      <c r="AK256" s="49" t="s">
        <v>993</v>
      </c>
      <c r="AL256" s="49" t="s">
        <v>1821</v>
      </c>
      <c r="AM256" s="49" t="s">
        <v>1822</v>
      </c>
      <c r="AN256" s="49" t="s">
        <v>136</v>
      </c>
      <c r="AO256" s="49"/>
      <c r="AP256" s="49" t="s">
        <v>136</v>
      </c>
      <c r="AQ256" s="49" t="s">
        <v>2393</v>
      </c>
      <c r="AR256" s="49" t="s">
        <v>136</v>
      </c>
      <c r="AS256" s="49" t="s">
        <v>136</v>
      </c>
      <c r="AT256" s="49" t="s">
        <v>136</v>
      </c>
      <c r="AU256" s="49" t="s">
        <v>136</v>
      </c>
      <c r="AV256" s="49" t="s">
        <v>136</v>
      </c>
      <c r="AW256" s="49" t="s">
        <v>1824</v>
      </c>
      <c r="AX256" s="49" t="s">
        <v>1824</v>
      </c>
      <c r="AY256" s="49" t="s">
        <v>1825</v>
      </c>
      <c r="AZ256" s="49" t="s">
        <v>1826</v>
      </c>
      <c r="BA256" s="49" t="s">
        <v>147</v>
      </c>
      <c r="BB256" s="49" t="s">
        <v>1943</v>
      </c>
      <c r="BC256" s="49" t="s">
        <v>136</v>
      </c>
      <c r="BD256" s="49" t="s">
        <v>136</v>
      </c>
      <c r="BE256" s="49" t="s">
        <v>136</v>
      </c>
      <c r="BF256" s="49" t="s">
        <v>1827</v>
      </c>
      <c r="BG256" s="49" t="s">
        <v>136</v>
      </c>
      <c r="BH256" s="49" t="s">
        <v>1963</v>
      </c>
      <c r="BI256" s="49" t="s">
        <v>161</v>
      </c>
      <c r="BJ256" s="49" t="s">
        <v>214</v>
      </c>
      <c r="BK256" s="49" t="s">
        <v>163</v>
      </c>
      <c r="BL256" s="49" t="s">
        <v>2019</v>
      </c>
      <c r="BM256" s="49" t="s">
        <v>2394</v>
      </c>
      <c r="BN256" s="49" t="s">
        <v>136</v>
      </c>
      <c r="BO256" s="49" t="s">
        <v>1653</v>
      </c>
      <c r="BP256" s="49" t="s">
        <v>1810</v>
      </c>
      <c r="BQ256" s="49" t="s">
        <v>1578</v>
      </c>
      <c r="BR256" s="49" t="s">
        <v>136</v>
      </c>
      <c r="BS256" s="49" t="s">
        <v>136</v>
      </c>
      <c r="BT256" s="49" t="s">
        <v>136</v>
      </c>
      <c r="BU256" s="49" t="s">
        <v>1831</v>
      </c>
      <c r="BV256" s="49" t="s">
        <v>1832</v>
      </c>
      <c r="BW256" s="49" t="s">
        <v>1816</v>
      </c>
      <c r="BX256" s="49" t="s">
        <v>1832</v>
      </c>
      <c r="BY256" s="49" t="s">
        <v>172</v>
      </c>
      <c r="BZ256" s="49" t="s">
        <v>136</v>
      </c>
      <c r="CA256" s="49" t="s">
        <v>1832</v>
      </c>
      <c r="CB256" s="49" t="s">
        <v>1833</v>
      </c>
      <c r="CC256" s="49" t="s">
        <v>1834</v>
      </c>
      <c r="CD256" s="49" t="s">
        <v>136</v>
      </c>
      <c r="CE256" s="49" t="s">
        <v>136</v>
      </c>
      <c r="CF256" s="49" t="s">
        <v>1835</v>
      </c>
      <c r="CG256" s="60" t="s">
        <v>136</v>
      </c>
      <c r="CH256" s="26" t="str">
        <f t="shared" si="108"/>
        <v>count=45</v>
      </c>
      <c r="CI256" s="27" t="s">
        <v>1</v>
      </c>
    </row>
    <row r="257" spans="1:87">
      <c r="A257" s="48" t="s">
        <v>1804</v>
      </c>
      <c r="B257" s="52" t="s">
        <v>2395</v>
      </c>
      <c r="C257" s="50" t="s">
        <v>1806</v>
      </c>
      <c r="D257" s="64" t="s">
        <v>127</v>
      </c>
      <c r="E257" s="734" t="s">
        <v>1457</v>
      </c>
      <c r="F257" s="52" t="s">
        <v>1514</v>
      </c>
      <c r="G257" s="52" t="s">
        <v>1780</v>
      </c>
      <c r="H257" s="52" t="s">
        <v>1807</v>
      </c>
      <c r="I257" s="52" t="s">
        <v>1808</v>
      </c>
      <c r="J257" s="66" t="s">
        <v>1809</v>
      </c>
      <c r="K257" s="90" t="s">
        <v>1810</v>
      </c>
      <c r="L257" s="58" t="s">
        <v>1811</v>
      </c>
      <c r="M257" s="77" t="s">
        <v>134</v>
      </c>
      <c r="N257" s="78" t="s">
        <v>2396</v>
      </c>
      <c r="O257" s="49" t="s">
        <v>136</v>
      </c>
      <c r="P257" s="49" t="s">
        <v>1813</v>
      </c>
      <c r="Q257" s="52" t="s">
        <v>340</v>
      </c>
      <c r="R257" s="52" t="s">
        <v>2330</v>
      </c>
      <c r="S257" s="49" t="s">
        <v>2397</v>
      </c>
      <c r="T257" s="49" t="s">
        <v>136</v>
      </c>
      <c r="U257" s="49" t="s">
        <v>136</v>
      </c>
      <c r="V257" s="49" t="s">
        <v>1815</v>
      </c>
      <c r="W257" s="52" t="s">
        <v>1816</v>
      </c>
      <c r="X257" s="49" t="s">
        <v>136</v>
      </c>
      <c r="Y257" s="49" t="s">
        <v>136</v>
      </c>
      <c r="Z257" s="52" t="s">
        <v>2398</v>
      </c>
      <c r="AA257" s="52" t="s">
        <v>1818</v>
      </c>
      <c r="AB257" s="49" t="s">
        <v>136</v>
      </c>
      <c r="AC257" s="49" t="s">
        <v>136</v>
      </c>
      <c r="AD257" s="49" t="s">
        <v>147</v>
      </c>
      <c r="AE257" s="49" t="s">
        <v>1598</v>
      </c>
      <c r="AF257" s="49" t="s">
        <v>1819</v>
      </c>
      <c r="AG257" s="49" t="s">
        <v>2017</v>
      </c>
      <c r="AH257" s="49" t="s">
        <v>136</v>
      </c>
      <c r="AI257" s="49" t="s">
        <v>136</v>
      </c>
      <c r="AJ257" s="49" t="s">
        <v>151</v>
      </c>
      <c r="AK257" s="49" t="s">
        <v>993</v>
      </c>
      <c r="AL257" s="49" t="s">
        <v>1821</v>
      </c>
      <c r="AM257" s="49" t="s">
        <v>1822</v>
      </c>
      <c r="AN257" s="49" t="s">
        <v>136</v>
      </c>
      <c r="AO257" s="49"/>
      <c r="AP257" s="49" t="s">
        <v>136</v>
      </c>
      <c r="AQ257" s="49" t="s">
        <v>2399</v>
      </c>
      <c r="AR257" s="49" t="s">
        <v>136</v>
      </c>
      <c r="AS257" s="49" t="s">
        <v>136</v>
      </c>
      <c r="AT257" s="49" t="s">
        <v>136</v>
      </c>
      <c r="AU257" s="49" t="s">
        <v>136</v>
      </c>
      <c r="AV257" s="49" t="s">
        <v>136</v>
      </c>
      <c r="AW257" s="49" t="s">
        <v>1824</v>
      </c>
      <c r="AX257" s="49" t="s">
        <v>1824</v>
      </c>
      <c r="AY257" s="49" t="s">
        <v>1825</v>
      </c>
      <c r="AZ257" s="49" t="s">
        <v>1826</v>
      </c>
      <c r="BA257" s="49" t="s">
        <v>147</v>
      </c>
      <c r="BB257" s="49" t="s">
        <v>1943</v>
      </c>
      <c r="BC257" s="49" t="s">
        <v>136</v>
      </c>
      <c r="BD257" s="49" t="s">
        <v>136</v>
      </c>
      <c r="BE257" s="49" t="s">
        <v>136</v>
      </c>
      <c r="BF257" s="49" t="s">
        <v>1827</v>
      </c>
      <c r="BG257" s="49" t="s">
        <v>136</v>
      </c>
      <c r="BH257" s="49" t="s">
        <v>1953</v>
      </c>
      <c r="BI257" s="49" t="s">
        <v>357</v>
      </c>
      <c r="BJ257" s="49" t="s">
        <v>214</v>
      </c>
      <c r="BK257" s="49" t="s">
        <v>163</v>
      </c>
      <c r="BL257" s="49" t="s">
        <v>2218</v>
      </c>
      <c r="BM257" s="49" t="s">
        <v>2219</v>
      </c>
      <c r="BN257" s="49" t="s">
        <v>136</v>
      </c>
      <c r="BO257" s="49" t="s">
        <v>1653</v>
      </c>
      <c r="BP257" s="49" t="s">
        <v>1810</v>
      </c>
      <c r="BQ257" s="49" t="s">
        <v>1578</v>
      </c>
      <c r="BR257" s="49" t="s">
        <v>136</v>
      </c>
      <c r="BS257" s="49" t="s">
        <v>136</v>
      </c>
      <c r="BT257" s="49" t="s">
        <v>136</v>
      </c>
      <c r="BU257" s="49" t="s">
        <v>1831</v>
      </c>
      <c r="BV257" s="49" t="s">
        <v>1832</v>
      </c>
      <c r="BW257" s="49" t="s">
        <v>1816</v>
      </c>
      <c r="BX257" s="49" t="s">
        <v>1832</v>
      </c>
      <c r="BY257" s="49" t="s">
        <v>172</v>
      </c>
      <c r="BZ257" s="49" t="s">
        <v>136</v>
      </c>
      <c r="CA257" s="49" t="s">
        <v>1832</v>
      </c>
      <c r="CB257" s="49" t="s">
        <v>1833</v>
      </c>
      <c r="CC257" s="49" t="s">
        <v>1834</v>
      </c>
      <c r="CD257" s="49" t="s">
        <v>136</v>
      </c>
      <c r="CE257" s="49" t="s">
        <v>136</v>
      </c>
      <c r="CF257" s="49" t="s">
        <v>1835</v>
      </c>
      <c r="CG257" s="60" t="s">
        <v>136</v>
      </c>
      <c r="CH257" s="26" t="str">
        <f t="shared" si="108"/>
        <v>count=45</v>
      </c>
      <c r="CI257" s="27" t="s">
        <v>1</v>
      </c>
    </row>
    <row r="258" spans="1:87">
      <c r="A258" s="48" t="s">
        <v>1804</v>
      </c>
      <c r="B258" s="52" t="s">
        <v>2400</v>
      </c>
      <c r="C258" s="50" t="s">
        <v>1806</v>
      </c>
      <c r="D258" s="64" t="s">
        <v>127</v>
      </c>
      <c r="E258" s="734" t="s">
        <v>1457</v>
      </c>
      <c r="F258" s="52" t="s">
        <v>1514</v>
      </c>
      <c r="G258" s="52" t="s">
        <v>1780</v>
      </c>
      <c r="H258" s="52" t="s">
        <v>1807</v>
      </c>
      <c r="I258" s="52" t="s">
        <v>1808</v>
      </c>
      <c r="J258" s="66" t="s">
        <v>1809</v>
      </c>
      <c r="K258" s="90" t="s">
        <v>1810</v>
      </c>
      <c r="L258" s="58" t="s">
        <v>1811</v>
      </c>
      <c r="M258" s="77" t="s">
        <v>134</v>
      </c>
      <c r="N258" s="78" t="s">
        <v>2401</v>
      </c>
      <c r="O258" s="49" t="s">
        <v>136</v>
      </c>
      <c r="P258" s="49" t="s">
        <v>1813</v>
      </c>
      <c r="Q258" s="52" t="s">
        <v>340</v>
      </c>
      <c r="R258" s="52" t="s">
        <v>1949</v>
      </c>
      <c r="S258" s="49" t="s">
        <v>2402</v>
      </c>
      <c r="T258" s="49" t="s">
        <v>136</v>
      </c>
      <c r="U258" s="49" t="s">
        <v>136</v>
      </c>
      <c r="V258" s="49" t="s">
        <v>1815</v>
      </c>
      <c r="W258" s="52" t="s">
        <v>1816</v>
      </c>
      <c r="X258" s="49" t="s">
        <v>136</v>
      </c>
      <c r="Y258" s="49" t="s">
        <v>136</v>
      </c>
      <c r="Z258" s="52" t="s">
        <v>2403</v>
      </c>
      <c r="AA258" s="52" t="s">
        <v>1818</v>
      </c>
      <c r="AB258" s="49" t="s">
        <v>136</v>
      </c>
      <c r="AC258" s="49" t="s">
        <v>136</v>
      </c>
      <c r="AD258" s="49" t="s">
        <v>147</v>
      </c>
      <c r="AE258" s="49" t="s">
        <v>1598</v>
      </c>
      <c r="AF258" s="49" t="s">
        <v>1891</v>
      </c>
      <c r="AG258" s="49" t="s">
        <v>991</v>
      </c>
      <c r="AH258" s="49" t="s">
        <v>136</v>
      </c>
      <c r="AI258" s="49" t="s">
        <v>136</v>
      </c>
      <c r="AJ258" s="49" t="s">
        <v>151</v>
      </c>
      <c r="AK258" s="49" t="s">
        <v>993</v>
      </c>
      <c r="AL258" s="49" t="s">
        <v>1821</v>
      </c>
      <c r="AM258" s="49" t="s">
        <v>1822</v>
      </c>
      <c r="AN258" s="49" t="s">
        <v>136</v>
      </c>
      <c r="AO258" s="49"/>
      <c r="AP258" s="49" t="s">
        <v>136</v>
      </c>
      <c r="AQ258" s="49" t="s">
        <v>2404</v>
      </c>
      <c r="AR258" s="49" t="s">
        <v>136</v>
      </c>
      <c r="AS258" s="49" t="s">
        <v>136</v>
      </c>
      <c r="AT258" s="49" t="s">
        <v>136</v>
      </c>
      <c r="AU258" s="49" t="s">
        <v>136</v>
      </c>
      <c r="AV258" s="49" t="s">
        <v>136</v>
      </c>
      <c r="AW258" s="49" t="s">
        <v>1824</v>
      </c>
      <c r="AX258" s="49" t="s">
        <v>1824</v>
      </c>
      <c r="AY258" s="49" t="s">
        <v>1825</v>
      </c>
      <c r="AZ258" s="49" t="s">
        <v>1826</v>
      </c>
      <c r="BA258" s="49" t="s">
        <v>147</v>
      </c>
      <c r="BB258" s="49" t="s">
        <v>1943</v>
      </c>
      <c r="BC258" s="49" t="s">
        <v>136</v>
      </c>
      <c r="BD258" s="49" t="s">
        <v>136</v>
      </c>
      <c r="BE258" s="49" t="s">
        <v>136</v>
      </c>
      <c r="BF258" s="49" t="s">
        <v>1827</v>
      </c>
      <c r="BG258" s="49" t="s">
        <v>136</v>
      </c>
      <c r="BH258" s="49" t="s">
        <v>1953</v>
      </c>
      <c r="BI258" s="49" t="s">
        <v>357</v>
      </c>
      <c r="BJ258" s="49" t="s">
        <v>214</v>
      </c>
      <c r="BK258" s="49" t="s">
        <v>163</v>
      </c>
      <c r="BL258" s="49" t="s">
        <v>2405</v>
      </c>
      <c r="BM258" s="49" t="s">
        <v>2406</v>
      </c>
      <c r="BN258" s="49" t="s">
        <v>136</v>
      </c>
      <c r="BO258" s="49" t="s">
        <v>1653</v>
      </c>
      <c r="BP258" s="49" t="s">
        <v>1810</v>
      </c>
      <c r="BQ258" s="49" t="s">
        <v>1578</v>
      </c>
      <c r="BR258" s="49" t="s">
        <v>136</v>
      </c>
      <c r="BS258" s="49" t="s">
        <v>136</v>
      </c>
      <c r="BT258" s="49" t="s">
        <v>136</v>
      </c>
      <c r="BU258" s="49" t="s">
        <v>1831</v>
      </c>
      <c r="BV258" s="49" t="s">
        <v>1832</v>
      </c>
      <c r="BW258" s="49" t="s">
        <v>1816</v>
      </c>
      <c r="BX258" s="49" t="s">
        <v>1832</v>
      </c>
      <c r="BY258" s="49" t="s">
        <v>172</v>
      </c>
      <c r="BZ258" s="49" t="s">
        <v>136</v>
      </c>
      <c r="CA258" s="49" t="s">
        <v>1832</v>
      </c>
      <c r="CB258" s="49" t="s">
        <v>1833</v>
      </c>
      <c r="CC258" s="49" t="s">
        <v>1834</v>
      </c>
      <c r="CD258" s="49" t="s">
        <v>136</v>
      </c>
      <c r="CE258" s="49" t="s">
        <v>136</v>
      </c>
      <c r="CF258" s="49" t="s">
        <v>1835</v>
      </c>
      <c r="CG258" s="60" t="s">
        <v>136</v>
      </c>
      <c r="CH258" s="26" t="str">
        <f t="shared" si="108"/>
        <v>count=45</v>
      </c>
      <c r="CI258" s="27" t="s">
        <v>1</v>
      </c>
    </row>
    <row r="259" spans="1:87">
      <c r="A259" s="48" t="s">
        <v>1804</v>
      </c>
      <c r="B259" s="52" t="s">
        <v>2407</v>
      </c>
      <c r="C259" s="50" t="s">
        <v>1806</v>
      </c>
      <c r="D259" s="64" t="s">
        <v>127</v>
      </c>
      <c r="E259" s="734" t="s">
        <v>1457</v>
      </c>
      <c r="F259" s="52" t="s">
        <v>1514</v>
      </c>
      <c r="G259" s="52" t="s">
        <v>1780</v>
      </c>
      <c r="H259" s="52" t="s">
        <v>1807</v>
      </c>
      <c r="I259" s="52" t="s">
        <v>1808</v>
      </c>
      <c r="J259" s="66" t="s">
        <v>1809</v>
      </c>
      <c r="K259" s="90" t="s">
        <v>1810</v>
      </c>
      <c r="L259" s="58" t="s">
        <v>1811</v>
      </c>
      <c r="M259" s="77" t="s">
        <v>134</v>
      </c>
      <c r="N259" s="78" t="s">
        <v>2408</v>
      </c>
      <c r="O259" s="49" t="s">
        <v>136</v>
      </c>
      <c r="P259" s="49" t="s">
        <v>1813</v>
      </c>
      <c r="Q259" s="52" t="s">
        <v>340</v>
      </c>
      <c r="R259" s="52" t="s">
        <v>2409</v>
      </c>
      <c r="S259" s="49" t="s">
        <v>2410</v>
      </c>
      <c r="T259" s="49" t="s">
        <v>136</v>
      </c>
      <c r="U259" s="49" t="s">
        <v>136</v>
      </c>
      <c r="V259" s="49" t="s">
        <v>1815</v>
      </c>
      <c r="W259" s="52" t="s">
        <v>1816</v>
      </c>
      <c r="X259" s="49" t="s">
        <v>136</v>
      </c>
      <c r="Y259" s="49" t="s">
        <v>136</v>
      </c>
      <c r="Z259" s="52" t="s">
        <v>2411</v>
      </c>
      <c r="AA259" s="52" t="s">
        <v>1818</v>
      </c>
      <c r="AB259" s="49" t="s">
        <v>136</v>
      </c>
      <c r="AC259" s="49" t="s">
        <v>136</v>
      </c>
      <c r="AD259" s="49" t="s">
        <v>147</v>
      </c>
      <c r="AE259" s="49" t="s">
        <v>1572</v>
      </c>
      <c r="AF259" s="49" t="s">
        <v>1033</v>
      </c>
      <c r="AG259" s="49" t="s">
        <v>2251</v>
      </c>
      <c r="AH259" s="49" t="s">
        <v>136</v>
      </c>
      <c r="AI259" s="49" t="s">
        <v>136</v>
      </c>
      <c r="AJ259" s="49" t="s">
        <v>151</v>
      </c>
      <c r="AK259" s="49" t="s">
        <v>993</v>
      </c>
      <c r="AL259" s="49" t="s">
        <v>1821</v>
      </c>
      <c r="AM259" s="49" t="s">
        <v>1822</v>
      </c>
      <c r="AN259" s="49" t="s">
        <v>136</v>
      </c>
      <c r="AO259" s="49"/>
      <c r="AP259" s="49" t="s">
        <v>136</v>
      </c>
      <c r="AQ259" s="49" t="s">
        <v>2412</v>
      </c>
      <c r="AR259" s="49" t="s">
        <v>136</v>
      </c>
      <c r="AS259" s="49" t="s">
        <v>136</v>
      </c>
      <c r="AT259" s="49" t="s">
        <v>136</v>
      </c>
      <c r="AU259" s="49" t="s">
        <v>136</v>
      </c>
      <c r="AV259" s="49" t="s">
        <v>136</v>
      </c>
      <c r="AW259" s="49" t="s">
        <v>1824</v>
      </c>
      <c r="AX259" s="49" t="s">
        <v>1824</v>
      </c>
      <c r="AY259" s="49" t="s">
        <v>1825</v>
      </c>
      <c r="AZ259" s="49" t="s">
        <v>1826</v>
      </c>
      <c r="BA259" s="49" t="s">
        <v>147</v>
      </c>
      <c r="BB259" s="49" t="s">
        <v>1943</v>
      </c>
      <c r="BC259" s="49" t="s">
        <v>136</v>
      </c>
      <c r="BD259" s="49" t="s">
        <v>136</v>
      </c>
      <c r="BE259" s="49" t="s">
        <v>136</v>
      </c>
      <c r="BF259" s="49" t="s">
        <v>1827</v>
      </c>
      <c r="BG259" s="49" t="s">
        <v>136</v>
      </c>
      <c r="BH259" s="49" t="s">
        <v>1953</v>
      </c>
      <c r="BI259" s="49" t="s">
        <v>357</v>
      </c>
      <c r="BJ259" s="49" t="s">
        <v>214</v>
      </c>
      <c r="BK259" s="49" t="s">
        <v>163</v>
      </c>
      <c r="BL259" s="49" t="s">
        <v>1422</v>
      </c>
      <c r="BM259" s="49" t="s">
        <v>2413</v>
      </c>
      <c r="BN259" s="49" t="s">
        <v>136</v>
      </c>
      <c r="BO259" s="49" t="s">
        <v>1653</v>
      </c>
      <c r="BP259" s="49" t="s">
        <v>1810</v>
      </c>
      <c r="BQ259" s="49" t="s">
        <v>1578</v>
      </c>
      <c r="BR259" s="49" t="s">
        <v>136</v>
      </c>
      <c r="BS259" s="49" t="s">
        <v>136</v>
      </c>
      <c r="BT259" s="49" t="s">
        <v>136</v>
      </c>
      <c r="BU259" s="49" t="s">
        <v>1831</v>
      </c>
      <c r="BV259" s="49" t="s">
        <v>1832</v>
      </c>
      <c r="BW259" s="49" t="s">
        <v>1816</v>
      </c>
      <c r="BX259" s="49" t="s">
        <v>1832</v>
      </c>
      <c r="BY259" s="49" t="s">
        <v>172</v>
      </c>
      <c r="BZ259" s="49" t="s">
        <v>136</v>
      </c>
      <c r="CA259" s="49" t="s">
        <v>1832</v>
      </c>
      <c r="CB259" s="49" t="s">
        <v>1833</v>
      </c>
      <c r="CC259" s="49" t="s">
        <v>1834</v>
      </c>
      <c r="CD259" s="49" t="s">
        <v>136</v>
      </c>
      <c r="CE259" s="49" t="s">
        <v>136</v>
      </c>
      <c r="CF259" s="49" t="s">
        <v>1835</v>
      </c>
      <c r="CG259" s="60" t="s">
        <v>136</v>
      </c>
      <c r="CH259" s="26" t="str">
        <f t="shared" si="108"/>
        <v>count=45</v>
      </c>
      <c r="CI259" s="27" t="s">
        <v>1</v>
      </c>
    </row>
    <row r="260" spans="1:87">
      <c r="A260" s="48" t="s">
        <v>1804</v>
      </c>
      <c r="B260" s="52" t="s">
        <v>2414</v>
      </c>
      <c r="C260" s="50" t="s">
        <v>1806</v>
      </c>
      <c r="D260" s="64" t="s">
        <v>127</v>
      </c>
      <c r="E260" s="734" t="s">
        <v>1457</v>
      </c>
      <c r="F260" s="52" t="s">
        <v>1514</v>
      </c>
      <c r="G260" s="52" t="s">
        <v>1780</v>
      </c>
      <c r="H260" s="52" t="s">
        <v>1807</v>
      </c>
      <c r="I260" s="52" t="s">
        <v>1808</v>
      </c>
      <c r="J260" s="66" t="s">
        <v>1809</v>
      </c>
      <c r="K260" s="90" t="s">
        <v>1810</v>
      </c>
      <c r="L260" s="58" t="s">
        <v>1811</v>
      </c>
      <c r="M260" s="77" t="s">
        <v>134</v>
      </c>
      <c r="N260" s="78" t="s">
        <v>2415</v>
      </c>
      <c r="O260" s="49" t="s">
        <v>136</v>
      </c>
      <c r="P260" s="49" t="s">
        <v>1813</v>
      </c>
      <c r="Q260" s="52" t="s">
        <v>340</v>
      </c>
      <c r="R260" s="52" t="s">
        <v>2288</v>
      </c>
      <c r="S260" s="49" t="s">
        <v>2416</v>
      </c>
      <c r="T260" s="49" t="s">
        <v>136</v>
      </c>
      <c r="U260" s="49" t="s">
        <v>136</v>
      </c>
      <c r="V260" s="49" t="s">
        <v>1815</v>
      </c>
      <c r="W260" s="52" t="s">
        <v>1816</v>
      </c>
      <c r="X260" s="49" t="s">
        <v>136</v>
      </c>
      <c r="Y260" s="49" t="s">
        <v>136</v>
      </c>
      <c r="Z260" s="52" t="s">
        <v>2417</v>
      </c>
      <c r="AA260" s="52" t="s">
        <v>1818</v>
      </c>
      <c r="AB260" s="49" t="s">
        <v>136</v>
      </c>
      <c r="AC260" s="49" t="s">
        <v>136</v>
      </c>
      <c r="AD260" s="49" t="s">
        <v>147</v>
      </c>
      <c r="AE260" s="49" t="s">
        <v>1598</v>
      </c>
      <c r="AF260" s="49" t="s">
        <v>2418</v>
      </c>
      <c r="AG260" s="49" t="s">
        <v>1848</v>
      </c>
      <c r="AH260" s="49" t="s">
        <v>136</v>
      </c>
      <c r="AI260" s="49" t="s">
        <v>136</v>
      </c>
      <c r="AJ260" s="49" t="s">
        <v>151</v>
      </c>
      <c r="AK260" s="49" t="s">
        <v>993</v>
      </c>
      <c r="AL260" s="49" t="s">
        <v>1821</v>
      </c>
      <c r="AM260" s="49" t="s">
        <v>1822</v>
      </c>
      <c r="AN260" s="49" t="s">
        <v>136</v>
      </c>
      <c r="AO260" s="49"/>
      <c r="AP260" s="49" t="s">
        <v>136</v>
      </c>
      <c r="AQ260" s="49" t="s">
        <v>2419</v>
      </c>
      <c r="AR260" s="49" t="s">
        <v>136</v>
      </c>
      <c r="AS260" s="49" t="s">
        <v>136</v>
      </c>
      <c r="AT260" s="49" t="s">
        <v>136</v>
      </c>
      <c r="AU260" s="49" t="s">
        <v>136</v>
      </c>
      <c r="AV260" s="49" t="s">
        <v>136</v>
      </c>
      <c r="AW260" s="49" t="s">
        <v>1824</v>
      </c>
      <c r="AX260" s="49" t="s">
        <v>1824</v>
      </c>
      <c r="AY260" s="49" t="s">
        <v>1825</v>
      </c>
      <c r="AZ260" s="49" t="s">
        <v>1826</v>
      </c>
      <c r="BA260" s="49" t="s">
        <v>147</v>
      </c>
      <c r="BB260" s="49" t="s">
        <v>1943</v>
      </c>
      <c r="BC260" s="49" t="s">
        <v>136</v>
      </c>
      <c r="BD260" s="49" t="s">
        <v>136</v>
      </c>
      <c r="BE260" s="49" t="s">
        <v>136</v>
      </c>
      <c r="BF260" s="49" t="s">
        <v>1827</v>
      </c>
      <c r="BG260" s="49" t="s">
        <v>136</v>
      </c>
      <c r="BH260" s="49" t="s">
        <v>1953</v>
      </c>
      <c r="BI260" s="49" t="s">
        <v>357</v>
      </c>
      <c r="BJ260" s="49" t="s">
        <v>214</v>
      </c>
      <c r="BK260" s="49" t="s">
        <v>163</v>
      </c>
      <c r="BL260" s="49" t="s">
        <v>2420</v>
      </c>
      <c r="BM260" s="49" t="s">
        <v>2248</v>
      </c>
      <c r="BN260" s="49" t="s">
        <v>136</v>
      </c>
      <c r="BO260" s="49" t="s">
        <v>1653</v>
      </c>
      <c r="BP260" s="49" t="s">
        <v>1810</v>
      </c>
      <c r="BQ260" s="49" t="s">
        <v>1578</v>
      </c>
      <c r="BR260" s="49" t="s">
        <v>136</v>
      </c>
      <c r="BS260" s="49" t="s">
        <v>136</v>
      </c>
      <c r="BT260" s="49" t="s">
        <v>136</v>
      </c>
      <c r="BU260" s="49" t="s">
        <v>1831</v>
      </c>
      <c r="BV260" s="49" t="s">
        <v>1832</v>
      </c>
      <c r="BW260" s="49" t="s">
        <v>1816</v>
      </c>
      <c r="BX260" s="49" t="s">
        <v>1832</v>
      </c>
      <c r="BY260" s="49" t="s">
        <v>172</v>
      </c>
      <c r="BZ260" s="49" t="s">
        <v>136</v>
      </c>
      <c r="CA260" s="49" t="s">
        <v>1832</v>
      </c>
      <c r="CB260" s="49" t="s">
        <v>1833</v>
      </c>
      <c r="CC260" s="49" t="s">
        <v>1834</v>
      </c>
      <c r="CD260" s="49" t="s">
        <v>136</v>
      </c>
      <c r="CE260" s="49" t="s">
        <v>136</v>
      </c>
      <c r="CF260" s="49" t="s">
        <v>1835</v>
      </c>
      <c r="CG260" s="60" t="s">
        <v>136</v>
      </c>
      <c r="CH260" s="26" t="str">
        <f t="shared" si="108"/>
        <v>count=45</v>
      </c>
      <c r="CI260" s="27" t="s">
        <v>1</v>
      </c>
    </row>
    <row r="261" spans="1:87">
      <c r="A261" s="48" t="s">
        <v>1804</v>
      </c>
      <c r="B261" s="52" t="s">
        <v>2421</v>
      </c>
      <c r="C261" s="50" t="s">
        <v>1806</v>
      </c>
      <c r="D261" s="64" t="s">
        <v>127</v>
      </c>
      <c r="E261" s="734" t="s">
        <v>1457</v>
      </c>
      <c r="F261" s="52" t="s">
        <v>1514</v>
      </c>
      <c r="G261" s="52" t="s">
        <v>1780</v>
      </c>
      <c r="H261" s="52" t="s">
        <v>1807</v>
      </c>
      <c r="I261" s="52" t="s">
        <v>1808</v>
      </c>
      <c r="J261" s="66" t="s">
        <v>1809</v>
      </c>
      <c r="K261" s="90" t="s">
        <v>1810</v>
      </c>
      <c r="L261" s="58" t="s">
        <v>1811</v>
      </c>
      <c r="M261" s="77" t="s">
        <v>134</v>
      </c>
      <c r="N261" s="78" t="s">
        <v>2422</v>
      </c>
      <c r="O261" s="49" t="s">
        <v>136</v>
      </c>
      <c r="P261" s="49" t="s">
        <v>1813</v>
      </c>
      <c r="Q261" s="52" t="s">
        <v>340</v>
      </c>
      <c r="R261" s="52" t="s">
        <v>927</v>
      </c>
      <c r="S261" s="49" t="s">
        <v>2423</v>
      </c>
      <c r="T261" s="49" t="s">
        <v>136</v>
      </c>
      <c r="U261" s="49" t="s">
        <v>136</v>
      </c>
      <c r="V261" s="49" t="s">
        <v>1815</v>
      </c>
      <c r="W261" s="52" t="s">
        <v>1816</v>
      </c>
      <c r="X261" s="49" t="s">
        <v>136</v>
      </c>
      <c r="Y261" s="49" t="s">
        <v>136</v>
      </c>
      <c r="Z261" s="52" t="s">
        <v>2424</v>
      </c>
      <c r="AA261" s="52" t="s">
        <v>1818</v>
      </c>
      <c r="AB261" s="49" t="s">
        <v>136</v>
      </c>
      <c r="AC261" s="49" t="s">
        <v>136</v>
      </c>
      <c r="AD261" s="49" t="s">
        <v>147</v>
      </c>
      <c r="AE261" s="49" t="s">
        <v>1598</v>
      </c>
      <c r="AF261" s="49" t="s">
        <v>2425</v>
      </c>
      <c r="AG261" s="49" t="s">
        <v>1865</v>
      </c>
      <c r="AH261" s="49" t="s">
        <v>136</v>
      </c>
      <c r="AI261" s="49" t="s">
        <v>136</v>
      </c>
      <c r="AJ261" s="49" t="s">
        <v>151</v>
      </c>
      <c r="AK261" s="49" t="s">
        <v>993</v>
      </c>
      <c r="AL261" s="49" t="s">
        <v>1821</v>
      </c>
      <c r="AM261" s="49" t="s">
        <v>1822</v>
      </c>
      <c r="AN261" s="49" t="s">
        <v>136</v>
      </c>
      <c r="AO261" s="49"/>
      <c r="AP261" s="49" t="s">
        <v>136</v>
      </c>
      <c r="AQ261" s="49" t="s">
        <v>2426</v>
      </c>
      <c r="AR261" s="49" t="s">
        <v>136</v>
      </c>
      <c r="AS261" s="49" t="s">
        <v>136</v>
      </c>
      <c r="AT261" s="49" t="s">
        <v>136</v>
      </c>
      <c r="AU261" s="49" t="s">
        <v>136</v>
      </c>
      <c r="AV261" s="49" t="s">
        <v>136</v>
      </c>
      <c r="AW261" s="49" t="s">
        <v>1824</v>
      </c>
      <c r="AX261" s="49" t="s">
        <v>1824</v>
      </c>
      <c r="AY261" s="49" t="s">
        <v>1825</v>
      </c>
      <c r="AZ261" s="49" t="s">
        <v>1826</v>
      </c>
      <c r="BA261" s="49" t="s">
        <v>147</v>
      </c>
      <c r="BB261" s="49" t="s">
        <v>1943</v>
      </c>
      <c r="BC261" s="49" t="s">
        <v>136</v>
      </c>
      <c r="BD261" s="49" t="s">
        <v>136</v>
      </c>
      <c r="BE261" s="49" t="s">
        <v>136</v>
      </c>
      <c r="BF261" s="49" t="s">
        <v>1827</v>
      </c>
      <c r="BG261" s="49" t="s">
        <v>136</v>
      </c>
      <c r="BH261" s="49" t="s">
        <v>1963</v>
      </c>
      <c r="BI261" s="49" t="s">
        <v>161</v>
      </c>
      <c r="BJ261" s="49" t="s">
        <v>214</v>
      </c>
      <c r="BK261" s="49" t="s">
        <v>163</v>
      </c>
      <c r="BL261" s="49" t="s">
        <v>1227</v>
      </c>
      <c r="BM261" s="49" t="s">
        <v>2427</v>
      </c>
      <c r="BN261" s="49" t="s">
        <v>136</v>
      </c>
      <c r="BO261" s="49" t="s">
        <v>1653</v>
      </c>
      <c r="BP261" s="49" t="s">
        <v>1810</v>
      </c>
      <c r="BQ261" s="49" t="s">
        <v>1578</v>
      </c>
      <c r="BR261" s="49" t="s">
        <v>136</v>
      </c>
      <c r="BS261" s="49" t="s">
        <v>136</v>
      </c>
      <c r="BT261" s="49" t="s">
        <v>136</v>
      </c>
      <c r="BU261" s="49" t="s">
        <v>1831</v>
      </c>
      <c r="BV261" s="49" t="s">
        <v>1832</v>
      </c>
      <c r="BW261" s="49" t="s">
        <v>1816</v>
      </c>
      <c r="BX261" s="49" t="s">
        <v>1832</v>
      </c>
      <c r="BY261" s="49" t="s">
        <v>172</v>
      </c>
      <c r="BZ261" s="49" t="s">
        <v>136</v>
      </c>
      <c r="CA261" s="49" t="s">
        <v>1832</v>
      </c>
      <c r="CB261" s="49" t="s">
        <v>1833</v>
      </c>
      <c r="CC261" s="49" t="s">
        <v>1834</v>
      </c>
      <c r="CD261" s="49" t="s">
        <v>136</v>
      </c>
      <c r="CE261" s="49" t="s">
        <v>136</v>
      </c>
      <c r="CF261" s="49" t="s">
        <v>1835</v>
      </c>
      <c r="CG261" s="60" t="s">
        <v>136</v>
      </c>
      <c r="CH261" s="26" t="str">
        <f t="shared" si="108"/>
        <v>count=45</v>
      </c>
      <c r="CI261" s="27" t="s">
        <v>1</v>
      </c>
    </row>
    <row r="262" spans="1:87">
      <c r="A262" s="48" t="s">
        <v>1804</v>
      </c>
      <c r="B262" s="52" t="s">
        <v>2428</v>
      </c>
      <c r="C262" s="50" t="s">
        <v>1806</v>
      </c>
      <c r="D262" s="64" t="s">
        <v>127</v>
      </c>
      <c r="E262" s="734" t="s">
        <v>1457</v>
      </c>
      <c r="F262" s="52" t="s">
        <v>1514</v>
      </c>
      <c r="G262" s="52" t="s">
        <v>1780</v>
      </c>
      <c r="H262" s="52" t="s">
        <v>1807</v>
      </c>
      <c r="I262" s="52" t="s">
        <v>1808</v>
      </c>
      <c r="J262" s="66" t="s">
        <v>1809</v>
      </c>
      <c r="K262" s="90" t="s">
        <v>1810</v>
      </c>
      <c r="L262" s="58" t="s">
        <v>1811</v>
      </c>
      <c r="M262" s="77" t="s">
        <v>134</v>
      </c>
      <c r="N262" s="78" t="s">
        <v>2429</v>
      </c>
      <c r="O262" s="49" t="s">
        <v>136</v>
      </c>
      <c r="P262" s="49" t="s">
        <v>1813</v>
      </c>
      <c r="Q262" s="52" t="s">
        <v>340</v>
      </c>
      <c r="R262" s="52" t="s">
        <v>2430</v>
      </c>
      <c r="S262" s="49" t="s">
        <v>2431</v>
      </c>
      <c r="T262" s="49" t="s">
        <v>136</v>
      </c>
      <c r="U262" s="49" t="s">
        <v>136</v>
      </c>
      <c r="V262" s="49" t="s">
        <v>1815</v>
      </c>
      <c r="W262" s="52" t="s">
        <v>1816</v>
      </c>
      <c r="X262" s="49" t="s">
        <v>136</v>
      </c>
      <c r="Y262" s="49" t="s">
        <v>136</v>
      </c>
      <c r="Z262" s="52" t="s">
        <v>2432</v>
      </c>
      <c r="AA262" s="52" t="s">
        <v>1818</v>
      </c>
      <c r="AB262" s="49" t="s">
        <v>136</v>
      </c>
      <c r="AC262" s="49" t="s">
        <v>136</v>
      </c>
      <c r="AD262" s="49" t="s">
        <v>147</v>
      </c>
      <c r="AE262" s="49" t="s">
        <v>1572</v>
      </c>
      <c r="AF262" s="49" t="s">
        <v>1400</v>
      </c>
      <c r="AG262" s="49" t="s">
        <v>1401</v>
      </c>
      <c r="AH262" s="49" t="s">
        <v>136</v>
      </c>
      <c r="AI262" s="49" t="s">
        <v>136</v>
      </c>
      <c r="AJ262" s="49" t="s">
        <v>151</v>
      </c>
      <c r="AK262" s="49" t="s">
        <v>993</v>
      </c>
      <c r="AL262" s="49" t="s">
        <v>1821</v>
      </c>
      <c r="AM262" s="49" t="s">
        <v>1822</v>
      </c>
      <c r="AN262" s="49" t="s">
        <v>136</v>
      </c>
      <c r="AO262" s="49"/>
      <c r="AP262" s="49" t="s">
        <v>136</v>
      </c>
      <c r="AQ262" s="49" t="s">
        <v>2433</v>
      </c>
      <c r="AR262" s="49" t="s">
        <v>136</v>
      </c>
      <c r="AS262" s="49" t="s">
        <v>136</v>
      </c>
      <c r="AT262" s="49" t="s">
        <v>136</v>
      </c>
      <c r="AU262" s="49" t="s">
        <v>136</v>
      </c>
      <c r="AV262" s="49" t="s">
        <v>136</v>
      </c>
      <c r="AW262" s="49" t="s">
        <v>1824</v>
      </c>
      <c r="AX262" s="49" t="s">
        <v>1824</v>
      </c>
      <c r="AY262" s="49" t="s">
        <v>1825</v>
      </c>
      <c r="AZ262" s="49" t="s">
        <v>1826</v>
      </c>
      <c r="BA262" s="49" t="s">
        <v>147</v>
      </c>
      <c r="BB262" s="49" t="s">
        <v>1943</v>
      </c>
      <c r="BC262" s="49" t="s">
        <v>136</v>
      </c>
      <c r="BD262" s="49" t="s">
        <v>136</v>
      </c>
      <c r="BE262" s="49" t="s">
        <v>136</v>
      </c>
      <c r="BF262" s="49" t="s">
        <v>1827</v>
      </c>
      <c r="BG262" s="49" t="s">
        <v>136</v>
      </c>
      <c r="BH262" s="49" t="s">
        <v>1963</v>
      </c>
      <c r="BI262" s="49" t="s">
        <v>161</v>
      </c>
      <c r="BJ262" s="49" t="s">
        <v>214</v>
      </c>
      <c r="BK262" s="49" t="s">
        <v>163</v>
      </c>
      <c r="BL262" s="49" t="s">
        <v>2434</v>
      </c>
      <c r="BM262" s="49" t="s">
        <v>2435</v>
      </c>
      <c r="BN262" s="49" t="s">
        <v>136</v>
      </c>
      <c r="BO262" s="49" t="s">
        <v>1653</v>
      </c>
      <c r="BP262" s="49" t="s">
        <v>1810</v>
      </c>
      <c r="BQ262" s="49" t="s">
        <v>1578</v>
      </c>
      <c r="BR262" s="49" t="s">
        <v>136</v>
      </c>
      <c r="BS262" s="49" t="s">
        <v>136</v>
      </c>
      <c r="BT262" s="49" t="s">
        <v>136</v>
      </c>
      <c r="BU262" s="49" t="s">
        <v>1831</v>
      </c>
      <c r="BV262" s="49" t="s">
        <v>1832</v>
      </c>
      <c r="BW262" s="49" t="s">
        <v>1816</v>
      </c>
      <c r="BX262" s="49" t="s">
        <v>1832</v>
      </c>
      <c r="BY262" s="49" t="s">
        <v>172</v>
      </c>
      <c r="BZ262" s="49" t="s">
        <v>136</v>
      </c>
      <c r="CA262" s="49" t="s">
        <v>1832</v>
      </c>
      <c r="CB262" s="49" t="s">
        <v>1833</v>
      </c>
      <c r="CC262" s="49" t="s">
        <v>1834</v>
      </c>
      <c r="CD262" s="49" t="s">
        <v>136</v>
      </c>
      <c r="CE262" s="49" t="s">
        <v>136</v>
      </c>
      <c r="CF262" s="49" t="s">
        <v>1835</v>
      </c>
      <c r="CG262" s="60" t="s">
        <v>136</v>
      </c>
      <c r="CH262" s="26" t="str">
        <f t="shared" si="108"/>
        <v>count=45</v>
      </c>
      <c r="CI262" s="27" t="s">
        <v>1</v>
      </c>
    </row>
    <row r="263" spans="1:87">
      <c r="A263" s="48" t="s">
        <v>1804</v>
      </c>
      <c r="B263" s="52" t="s">
        <v>2436</v>
      </c>
      <c r="C263" s="50" t="s">
        <v>1806</v>
      </c>
      <c r="D263" s="64" t="s">
        <v>127</v>
      </c>
      <c r="E263" s="734" t="s">
        <v>1457</v>
      </c>
      <c r="F263" s="52" t="s">
        <v>1514</v>
      </c>
      <c r="G263" s="52" t="s">
        <v>1780</v>
      </c>
      <c r="H263" s="52" t="s">
        <v>1807</v>
      </c>
      <c r="I263" s="52" t="s">
        <v>1808</v>
      </c>
      <c r="J263" s="66" t="s">
        <v>1809</v>
      </c>
      <c r="K263" s="90" t="s">
        <v>1810</v>
      </c>
      <c r="L263" s="58" t="s">
        <v>1811</v>
      </c>
      <c r="M263" s="77" t="s">
        <v>134</v>
      </c>
      <c r="N263" s="78" t="s">
        <v>2437</v>
      </c>
      <c r="O263" s="49" t="s">
        <v>136</v>
      </c>
      <c r="P263" s="49" t="s">
        <v>1813</v>
      </c>
      <c r="Q263" s="52" t="s">
        <v>340</v>
      </c>
      <c r="R263" s="52" t="s">
        <v>2438</v>
      </c>
      <c r="S263" s="49" t="s">
        <v>2439</v>
      </c>
      <c r="T263" s="49" t="s">
        <v>136</v>
      </c>
      <c r="U263" s="49" t="s">
        <v>136</v>
      </c>
      <c r="V263" s="49" t="s">
        <v>1815</v>
      </c>
      <c r="W263" s="52" t="s">
        <v>1816</v>
      </c>
      <c r="X263" s="49" t="s">
        <v>136</v>
      </c>
      <c r="Y263" s="49" t="s">
        <v>136</v>
      </c>
      <c r="Z263" s="52" t="s">
        <v>2440</v>
      </c>
      <c r="AA263" s="52" t="s">
        <v>1818</v>
      </c>
      <c r="AB263" s="49" t="s">
        <v>136</v>
      </c>
      <c r="AC263" s="49" t="s">
        <v>136</v>
      </c>
      <c r="AD263" s="49" t="s">
        <v>147</v>
      </c>
      <c r="AE263" s="49" t="s">
        <v>1572</v>
      </c>
      <c r="AF263" s="49" t="s">
        <v>1033</v>
      </c>
      <c r="AG263" s="49" t="s">
        <v>1882</v>
      </c>
      <c r="AH263" s="49" t="s">
        <v>136</v>
      </c>
      <c r="AI263" s="49" t="s">
        <v>136</v>
      </c>
      <c r="AJ263" s="49" t="s">
        <v>151</v>
      </c>
      <c r="AK263" s="49" t="s">
        <v>993</v>
      </c>
      <c r="AL263" s="49" t="s">
        <v>1821</v>
      </c>
      <c r="AM263" s="49" t="s">
        <v>1822</v>
      </c>
      <c r="AN263" s="49" t="s">
        <v>136</v>
      </c>
      <c r="AO263" s="49"/>
      <c r="AP263" s="49" t="s">
        <v>136</v>
      </c>
      <c r="AQ263" s="49" t="s">
        <v>2441</v>
      </c>
      <c r="AR263" s="49" t="s">
        <v>136</v>
      </c>
      <c r="AS263" s="49" t="s">
        <v>136</v>
      </c>
      <c r="AT263" s="49" t="s">
        <v>136</v>
      </c>
      <c r="AU263" s="49" t="s">
        <v>136</v>
      </c>
      <c r="AV263" s="49" t="s">
        <v>136</v>
      </c>
      <c r="AW263" s="49" t="s">
        <v>1824</v>
      </c>
      <c r="AX263" s="49" t="s">
        <v>1824</v>
      </c>
      <c r="AY263" s="49" t="s">
        <v>1825</v>
      </c>
      <c r="AZ263" s="49" t="s">
        <v>1826</v>
      </c>
      <c r="BA263" s="49" t="s">
        <v>147</v>
      </c>
      <c r="BB263" s="49" t="s">
        <v>1943</v>
      </c>
      <c r="BC263" s="49" t="s">
        <v>136</v>
      </c>
      <c r="BD263" s="49" t="s">
        <v>136</v>
      </c>
      <c r="BE263" s="49" t="s">
        <v>136</v>
      </c>
      <c r="BF263" s="49" t="s">
        <v>1827</v>
      </c>
      <c r="BG263" s="49" t="s">
        <v>136</v>
      </c>
      <c r="BH263" s="49" t="s">
        <v>1944</v>
      </c>
      <c r="BI263" s="49" t="s">
        <v>161</v>
      </c>
      <c r="BJ263" s="49" t="s">
        <v>214</v>
      </c>
      <c r="BK263" s="49" t="s">
        <v>163</v>
      </c>
      <c r="BL263" s="49" t="s">
        <v>2442</v>
      </c>
      <c r="BM263" s="49" t="s">
        <v>2443</v>
      </c>
      <c r="BN263" s="49" t="s">
        <v>136</v>
      </c>
      <c r="BO263" s="49" t="s">
        <v>1653</v>
      </c>
      <c r="BP263" s="49" t="s">
        <v>1810</v>
      </c>
      <c r="BQ263" s="49" t="s">
        <v>1578</v>
      </c>
      <c r="BR263" s="49" t="s">
        <v>136</v>
      </c>
      <c r="BS263" s="49" t="s">
        <v>136</v>
      </c>
      <c r="BT263" s="49" t="s">
        <v>136</v>
      </c>
      <c r="BU263" s="49" t="s">
        <v>1831</v>
      </c>
      <c r="BV263" s="49" t="s">
        <v>1832</v>
      </c>
      <c r="BW263" s="49" t="s">
        <v>1816</v>
      </c>
      <c r="BX263" s="49" t="s">
        <v>1832</v>
      </c>
      <c r="BY263" s="49" t="s">
        <v>172</v>
      </c>
      <c r="BZ263" s="49" t="s">
        <v>136</v>
      </c>
      <c r="CA263" s="49" t="s">
        <v>1832</v>
      </c>
      <c r="CB263" s="49" t="s">
        <v>1833</v>
      </c>
      <c r="CC263" s="49" t="s">
        <v>1834</v>
      </c>
      <c r="CD263" s="49" t="s">
        <v>136</v>
      </c>
      <c r="CE263" s="49" t="s">
        <v>136</v>
      </c>
      <c r="CF263" s="49" t="s">
        <v>1835</v>
      </c>
      <c r="CG263" s="60" t="s">
        <v>136</v>
      </c>
      <c r="CH263" s="26" t="str">
        <f t="shared" si="108"/>
        <v>count=45</v>
      </c>
      <c r="CI263" s="27" t="s">
        <v>1</v>
      </c>
    </row>
    <row r="264" spans="1:87">
      <c r="A264" s="48" t="s">
        <v>1804</v>
      </c>
      <c r="B264" s="52" t="s">
        <v>2444</v>
      </c>
      <c r="C264" s="50" t="s">
        <v>1806</v>
      </c>
      <c r="D264" s="64" t="s">
        <v>127</v>
      </c>
      <c r="E264" s="734" t="s">
        <v>1457</v>
      </c>
      <c r="F264" s="52" t="s">
        <v>1514</v>
      </c>
      <c r="G264" s="52" t="s">
        <v>1780</v>
      </c>
      <c r="H264" s="52" t="s">
        <v>1807</v>
      </c>
      <c r="I264" s="52" t="s">
        <v>1808</v>
      </c>
      <c r="J264" s="66" t="s">
        <v>1809</v>
      </c>
      <c r="K264" s="90" t="s">
        <v>1810</v>
      </c>
      <c r="L264" s="58" t="s">
        <v>1811</v>
      </c>
      <c r="M264" s="77" t="s">
        <v>134</v>
      </c>
      <c r="N264" s="78" t="s">
        <v>2445</v>
      </c>
      <c r="O264" s="49" t="s">
        <v>136</v>
      </c>
      <c r="P264" s="49" t="s">
        <v>1813</v>
      </c>
      <c r="Q264" s="52" t="s">
        <v>340</v>
      </c>
      <c r="R264" s="52" t="s">
        <v>2023</v>
      </c>
      <c r="S264" s="49" t="s">
        <v>2446</v>
      </c>
      <c r="T264" s="49" t="s">
        <v>136</v>
      </c>
      <c r="U264" s="49" t="s">
        <v>136</v>
      </c>
      <c r="V264" s="49" t="s">
        <v>1815</v>
      </c>
      <c r="W264" s="52" t="s">
        <v>1816</v>
      </c>
      <c r="X264" s="49" t="s">
        <v>136</v>
      </c>
      <c r="Y264" s="49" t="s">
        <v>136</v>
      </c>
      <c r="Z264" s="52" t="s">
        <v>2447</v>
      </c>
      <c r="AA264" s="52" t="s">
        <v>1818</v>
      </c>
      <c r="AB264" s="49" t="s">
        <v>136</v>
      </c>
      <c r="AC264" s="49" t="s">
        <v>136</v>
      </c>
      <c r="AD264" s="49" t="s">
        <v>147</v>
      </c>
      <c r="AE264" s="49" t="s">
        <v>1572</v>
      </c>
      <c r="AF264" s="49" t="s">
        <v>1891</v>
      </c>
      <c r="AG264" s="49" t="s">
        <v>2017</v>
      </c>
      <c r="AH264" s="49" t="s">
        <v>136</v>
      </c>
      <c r="AI264" s="49" t="s">
        <v>136</v>
      </c>
      <c r="AJ264" s="49" t="s">
        <v>151</v>
      </c>
      <c r="AK264" s="49" t="s">
        <v>993</v>
      </c>
      <c r="AL264" s="49" t="s">
        <v>1821</v>
      </c>
      <c r="AM264" s="49" t="s">
        <v>1822</v>
      </c>
      <c r="AN264" s="49" t="s">
        <v>136</v>
      </c>
      <c r="AO264" s="49"/>
      <c r="AP264" s="49" t="s">
        <v>136</v>
      </c>
      <c r="AQ264" s="49" t="s">
        <v>2448</v>
      </c>
      <c r="AR264" s="49" t="s">
        <v>136</v>
      </c>
      <c r="AS264" s="49" t="s">
        <v>136</v>
      </c>
      <c r="AT264" s="49" t="s">
        <v>136</v>
      </c>
      <c r="AU264" s="49" t="s">
        <v>136</v>
      </c>
      <c r="AV264" s="49" t="s">
        <v>136</v>
      </c>
      <c r="AW264" s="49" t="s">
        <v>1824</v>
      </c>
      <c r="AX264" s="49" t="s">
        <v>1824</v>
      </c>
      <c r="AY264" s="49" t="s">
        <v>1825</v>
      </c>
      <c r="AZ264" s="49" t="s">
        <v>1826</v>
      </c>
      <c r="BA264" s="49" t="s">
        <v>147</v>
      </c>
      <c r="BB264" s="49" t="s">
        <v>1943</v>
      </c>
      <c r="BC264" s="49" t="s">
        <v>136</v>
      </c>
      <c r="BD264" s="49" t="s">
        <v>136</v>
      </c>
      <c r="BE264" s="49" t="s">
        <v>136</v>
      </c>
      <c r="BF264" s="49" t="s">
        <v>1827</v>
      </c>
      <c r="BG264" s="49" t="s">
        <v>136</v>
      </c>
      <c r="BH264" s="49" t="s">
        <v>1953</v>
      </c>
      <c r="BI264" s="49" t="s">
        <v>357</v>
      </c>
      <c r="BJ264" s="49" t="s">
        <v>214</v>
      </c>
      <c r="BK264" s="49" t="s">
        <v>163</v>
      </c>
      <c r="BL264" s="49" t="s">
        <v>2449</v>
      </c>
      <c r="BM264" s="49" t="s">
        <v>1566</v>
      </c>
      <c r="BN264" s="49" t="s">
        <v>136</v>
      </c>
      <c r="BO264" s="49" t="s">
        <v>1653</v>
      </c>
      <c r="BP264" s="49" t="s">
        <v>1810</v>
      </c>
      <c r="BQ264" s="49" t="s">
        <v>1578</v>
      </c>
      <c r="BR264" s="49" t="s">
        <v>136</v>
      </c>
      <c r="BS264" s="49" t="s">
        <v>136</v>
      </c>
      <c r="BT264" s="49" t="s">
        <v>136</v>
      </c>
      <c r="BU264" s="49" t="s">
        <v>1831</v>
      </c>
      <c r="BV264" s="49" t="s">
        <v>1832</v>
      </c>
      <c r="BW264" s="49" t="s">
        <v>1816</v>
      </c>
      <c r="BX264" s="49" t="s">
        <v>1832</v>
      </c>
      <c r="BY264" s="49" t="s">
        <v>172</v>
      </c>
      <c r="BZ264" s="49" t="s">
        <v>136</v>
      </c>
      <c r="CA264" s="49" t="s">
        <v>1832</v>
      </c>
      <c r="CB264" s="49" t="s">
        <v>1833</v>
      </c>
      <c r="CC264" s="49" t="s">
        <v>1834</v>
      </c>
      <c r="CD264" s="49" t="s">
        <v>136</v>
      </c>
      <c r="CE264" s="49" t="s">
        <v>136</v>
      </c>
      <c r="CF264" s="49" t="s">
        <v>1835</v>
      </c>
      <c r="CG264" s="60" t="s">
        <v>136</v>
      </c>
      <c r="CH264" s="26" t="str">
        <f t="shared" si="108"/>
        <v>count=45</v>
      </c>
      <c r="CI264" s="27" t="s">
        <v>1</v>
      </c>
    </row>
    <row r="265" spans="1:87">
      <c r="A265" s="48" t="s">
        <v>1804</v>
      </c>
      <c r="B265" s="52" t="s">
        <v>2450</v>
      </c>
      <c r="C265" s="50" t="s">
        <v>1806</v>
      </c>
      <c r="D265" s="64" t="s">
        <v>127</v>
      </c>
      <c r="E265" s="734" t="s">
        <v>1457</v>
      </c>
      <c r="F265" s="52" t="s">
        <v>1514</v>
      </c>
      <c r="G265" s="52" t="s">
        <v>1780</v>
      </c>
      <c r="H265" s="52" t="s">
        <v>1807</v>
      </c>
      <c r="I265" s="52" t="s">
        <v>1808</v>
      </c>
      <c r="J265" s="66" t="s">
        <v>1809</v>
      </c>
      <c r="K265" s="90" t="s">
        <v>1810</v>
      </c>
      <c r="L265" s="58" t="s">
        <v>1811</v>
      </c>
      <c r="M265" s="77" t="s">
        <v>134</v>
      </c>
      <c r="N265" s="78" t="s">
        <v>2451</v>
      </c>
      <c r="O265" s="49" t="s">
        <v>136</v>
      </c>
      <c r="P265" s="49" t="s">
        <v>1813</v>
      </c>
      <c r="Q265" s="52" t="s">
        <v>340</v>
      </c>
      <c r="R265" s="52" t="s">
        <v>2452</v>
      </c>
      <c r="S265" s="49" t="s">
        <v>2453</v>
      </c>
      <c r="T265" s="49" t="s">
        <v>136</v>
      </c>
      <c r="U265" s="49" t="s">
        <v>136</v>
      </c>
      <c r="V265" s="49" t="s">
        <v>1815</v>
      </c>
      <c r="W265" s="52" t="s">
        <v>1816</v>
      </c>
      <c r="X265" s="49" t="s">
        <v>136</v>
      </c>
      <c r="Y265" s="49" t="s">
        <v>136</v>
      </c>
      <c r="Z265" s="52" t="s">
        <v>2454</v>
      </c>
      <c r="AA265" s="52" t="s">
        <v>1818</v>
      </c>
      <c r="AB265" s="49" t="s">
        <v>136</v>
      </c>
      <c r="AC265" s="49" t="s">
        <v>136</v>
      </c>
      <c r="AD265" s="49" t="s">
        <v>147</v>
      </c>
      <c r="AE265" s="49" t="s">
        <v>1572</v>
      </c>
      <c r="AF265" s="49" t="s">
        <v>2046</v>
      </c>
      <c r="AG265" s="49" t="s">
        <v>1024</v>
      </c>
      <c r="AH265" s="49" t="s">
        <v>136</v>
      </c>
      <c r="AI265" s="49" t="s">
        <v>136</v>
      </c>
      <c r="AJ265" s="49" t="s">
        <v>151</v>
      </c>
      <c r="AK265" s="49" t="s">
        <v>993</v>
      </c>
      <c r="AL265" s="49" t="s">
        <v>1821</v>
      </c>
      <c r="AM265" s="49" t="s">
        <v>1822</v>
      </c>
      <c r="AN265" s="49" t="s">
        <v>136</v>
      </c>
      <c r="AO265" s="49"/>
      <c r="AP265" s="49" t="s">
        <v>136</v>
      </c>
      <c r="AQ265" s="49" t="s">
        <v>2455</v>
      </c>
      <c r="AR265" s="49" t="s">
        <v>136</v>
      </c>
      <c r="AS265" s="49" t="s">
        <v>136</v>
      </c>
      <c r="AT265" s="49" t="s">
        <v>136</v>
      </c>
      <c r="AU265" s="49" t="s">
        <v>136</v>
      </c>
      <c r="AV265" s="49" t="s">
        <v>136</v>
      </c>
      <c r="AW265" s="49" t="s">
        <v>1824</v>
      </c>
      <c r="AX265" s="49" t="s">
        <v>1824</v>
      </c>
      <c r="AY265" s="49" t="s">
        <v>1825</v>
      </c>
      <c r="AZ265" s="49" t="s">
        <v>1826</v>
      </c>
      <c r="BA265" s="49" t="s">
        <v>147</v>
      </c>
      <c r="BB265" s="49" t="s">
        <v>1943</v>
      </c>
      <c r="BC265" s="49" t="s">
        <v>136</v>
      </c>
      <c r="BD265" s="49" t="s">
        <v>136</v>
      </c>
      <c r="BE265" s="49" t="s">
        <v>136</v>
      </c>
      <c r="BF265" s="49" t="s">
        <v>1827</v>
      </c>
      <c r="BG265" s="49" t="s">
        <v>136</v>
      </c>
      <c r="BH265" s="49" t="s">
        <v>1953</v>
      </c>
      <c r="BI265" s="49" t="s">
        <v>357</v>
      </c>
      <c r="BJ265" s="49" t="s">
        <v>214</v>
      </c>
      <c r="BK265" s="49" t="s">
        <v>163</v>
      </c>
      <c r="BL265" s="49" t="s">
        <v>2456</v>
      </c>
      <c r="BM265" s="49" t="s">
        <v>2457</v>
      </c>
      <c r="BN265" s="49" t="s">
        <v>136</v>
      </c>
      <c r="BO265" s="49" t="s">
        <v>1653</v>
      </c>
      <c r="BP265" s="49" t="s">
        <v>1810</v>
      </c>
      <c r="BQ265" s="49" t="s">
        <v>1578</v>
      </c>
      <c r="BR265" s="49" t="s">
        <v>136</v>
      </c>
      <c r="BS265" s="49" t="s">
        <v>136</v>
      </c>
      <c r="BT265" s="49" t="s">
        <v>136</v>
      </c>
      <c r="BU265" s="49" t="s">
        <v>1831</v>
      </c>
      <c r="BV265" s="49" t="s">
        <v>1832</v>
      </c>
      <c r="BW265" s="49" t="s">
        <v>1816</v>
      </c>
      <c r="BX265" s="49" t="s">
        <v>1832</v>
      </c>
      <c r="BY265" s="49" t="s">
        <v>172</v>
      </c>
      <c r="BZ265" s="49" t="s">
        <v>136</v>
      </c>
      <c r="CA265" s="49" t="s">
        <v>1832</v>
      </c>
      <c r="CB265" s="49" t="s">
        <v>1833</v>
      </c>
      <c r="CC265" s="49" t="s">
        <v>1834</v>
      </c>
      <c r="CD265" s="49" t="s">
        <v>136</v>
      </c>
      <c r="CE265" s="49" t="s">
        <v>136</v>
      </c>
      <c r="CF265" s="49" t="s">
        <v>1835</v>
      </c>
      <c r="CG265" s="60" t="s">
        <v>136</v>
      </c>
      <c r="CH265" s="26" t="str">
        <f t="shared" si="108"/>
        <v>count=45</v>
      </c>
      <c r="CI265" s="27" t="s">
        <v>1</v>
      </c>
    </row>
    <row r="266" spans="1:87">
      <c r="A266" s="48" t="s">
        <v>1804</v>
      </c>
      <c r="B266" s="52" t="s">
        <v>2458</v>
      </c>
      <c r="C266" s="50" t="s">
        <v>1806</v>
      </c>
      <c r="D266" s="64" t="s">
        <v>127</v>
      </c>
      <c r="E266" s="734" t="s">
        <v>1457</v>
      </c>
      <c r="F266" s="52" t="s">
        <v>1514</v>
      </c>
      <c r="G266" s="52" t="s">
        <v>1780</v>
      </c>
      <c r="H266" s="52" t="s">
        <v>1807</v>
      </c>
      <c r="I266" s="52" t="s">
        <v>1808</v>
      </c>
      <c r="J266" s="66" t="s">
        <v>1809</v>
      </c>
      <c r="K266" s="90" t="s">
        <v>1810</v>
      </c>
      <c r="L266" s="58" t="s">
        <v>1811</v>
      </c>
      <c r="M266" s="77" t="s">
        <v>134</v>
      </c>
      <c r="N266" s="78" t="s">
        <v>2459</v>
      </c>
      <c r="O266" s="49" t="s">
        <v>136</v>
      </c>
      <c r="P266" s="49" t="s">
        <v>1813</v>
      </c>
      <c r="Q266" s="52" t="s">
        <v>340</v>
      </c>
      <c r="R266" s="52" t="s">
        <v>2287</v>
      </c>
      <c r="S266" s="49" t="s">
        <v>2460</v>
      </c>
      <c r="T266" s="49" t="s">
        <v>136</v>
      </c>
      <c r="U266" s="49" t="s">
        <v>136</v>
      </c>
      <c r="V266" s="49" t="s">
        <v>1815</v>
      </c>
      <c r="W266" s="52" t="s">
        <v>1816</v>
      </c>
      <c r="X266" s="49" t="s">
        <v>136</v>
      </c>
      <c r="Y266" s="49" t="s">
        <v>136</v>
      </c>
      <c r="Z266" s="52" t="s">
        <v>2461</v>
      </c>
      <c r="AA266" s="52" t="s">
        <v>1818</v>
      </c>
      <c r="AB266" s="49" t="s">
        <v>136</v>
      </c>
      <c r="AC266" s="49" t="s">
        <v>136</v>
      </c>
      <c r="AD266" s="49" t="s">
        <v>147</v>
      </c>
      <c r="AE266" s="49" t="s">
        <v>1598</v>
      </c>
      <c r="AF266" s="49" t="s">
        <v>2172</v>
      </c>
      <c r="AG266" s="49" t="s">
        <v>1426</v>
      </c>
      <c r="AH266" s="49" t="s">
        <v>136</v>
      </c>
      <c r="AI266" s="49" t="s">
        <v>136</v>
      </c>
      <c r="AJ266" s="49" t="s">
        <v>151</v>
      </c>
      <c r="AK266" s="49" t="s">
        <v>993</v>
      </c>
      <c r="AL266" s="49" t="s">
        <v>1821</v>
      </c>
      <c r="AM266" s="49" t="s">
        <v>1822</v>
      </c>
      <c r="AN266" s="49" t="s">
        <v>136</v>
      </c>
      <c r="AO266" s="49"/>
      <c r="AP266" s="49" t="s">
        <v>136</v>
      </c>
      <c r="AQ266" s="49" t="s">
        <v>2462</v>
      </c>
      <c r="AR266" s="49" t="s">
        <v>136</v>
      </c>
      <c r="AS266" s="49" t="s">
        <v>136</v>
      </c>
      <c r="AT266" s="49" t="s">
        <v>136</v>
      </c>
      <c r="AU266" s="49" t="s">
        <v>136</v>
      </c>
      <c r="AV266" s="49" t="s">
        <v>136</v>
      </c>
      <c r="AW266" s="49" t="s">
        <v>1824</v>
      </c>
      <c r="AX266" s="49" t="s">
        <v>1824</v>
      </c>
      <c r="AY266" s="49" t="s">
        <v>1825</v>
      </c>
      <c r="AZ266" s="49" t="s">
        <v>1826</v>
      </c>
      <c r="BA266" s="49" t="s">
        <v>147</v>
      </c>
      <c r="BB266" s="49" t="s">
        <v>1943</v>
      </c>
      <c r="BC266" s="49" t="s">
        <v>136</v>
      </c>
      <c r="BD266" s="49" t="s">
        <v>136</v>
      </c>
      <c r="BE266" s="49" t="s">
        <v>136</v>
      </c>
      <c r="BF266" s="49" t="s">
        <v>1827</v>
      </c>
      <c r="BG266" s="49" t="s">
        <v>136</v>
      </c>
      <c r="BH266" s="49" t="s">
        <v>1963</v>
      </c>
      <c r="BI266" s="49" t="s">
        <v>161</v>
      </c>
      <c r="BJ266" s="49" t="s">
        <v>214</v>
      </c>
      <c r="BK266" s="49" t="s">
        <v>163</v>
      </c>
      <c r="BL266" s="49" t="s">
        <v>367</v>
      </c>
      <c r="BM266" s="49" t="s">
        <v>255</v>
      </c>
      <c r="BN266" s="49" t="s">
        <v>136</v>
      </c>
      <c r="BO266" s="49" t="s">
        <v>1653</v>
      </c>
      <c r="BP266" s="49" t="s">
        <v>1810</v>
      </c>
      <c r="BQ266" s="49" t="s">
        <v>1578</v>
      </c>
      <c r="BR266" s="49" t="s">
        <v>136</v>
      </c>
      <c r="BS266" s="49" t="s">
        <v>136</v>
      </c>
      <c r="BT266" s="49" t="s">
        <v>136</v>
      </c>
      <c r="BU266" s="49" t="s">
        <v>1831</v>
      </c>
      <c r="BV266" s="49" t="s">
        <v>1832</v>
      </c>
      <c r="BW266" s="49" t="s">
        <v>1816</v>
      </c>
      <c r="BX266" s="49" t="s">
        <v>1832</v>
      </c>
      <c r="BY266" s="49" t="s">
        <v>172</v>
      </c>
      <c r="BZ266" s="49" t="s">
        <v>136</v>
      </c>
      <c r="CA266" s="49" t="s">
        <v>1832</v>
      </c>
      <c r="CB266" s="49" t="s">
        <v>1833</v>
      </c>
      <c r="CC266" s="49" t="s">
        <v>1834</v>
      </c>
      <c r="CD266" s="49" t="s">
        <v>136</v>
      </c>
      <c r="CE266" s="49" t="s">
        <v>136</v>
      </c>
      <c r="CF266" s="49" t="s">
        <v>1835</v>
      </c>
      <c r="CG266" s="60" t="s">
        <v>136</v>
      </c>
      <c r="CH266" s="26" t="str">
        <f t="shared" si="108"/>
        <v>count=45</v>
      </c>
      <c r="CI266" s="27" t="s">
        <v>1</v>
      </c>
    </row>
    <row r="267" spans="1:87">
      <c r="A267" s="48" t="s">
        <v>1804</v>
      </c>
      <c r="B267" s="52" t="s">
        <v>2463</v>
      </c>
      <c r="C267" s="50" t="s">
        <v>1806</v>
      </c>
      <c r="D267" s="64" t="s">
        <v>127</v>
      </c>
      <c r="E267" s="734" t="s">
        <v>1457</v>
      </c>
      <c r="F267" s="52" t="s">
        <v>1514</v>
      </c>
      <c r="G267" s="52" t="s">
        <v>1780</v>
      </c>
      <c r="H267" s="52" t="s">
        <v>1807</v>
      </c>
      <c r="I267" s="52" t="s">
        <v>1808</v>
      </c>
      <c r="J267" s="66" t="s">
        <v>1809</v>
      </c>
      <c r="K267" s="90" t="s">
        <v>1810</v>
      </c>
      <c r="L267" s="58" t="s">
        <v>1811</v>
      </c>
      <c r="M267" s="77" t="s">
        <v>134</v>
      </c>
      <c r="N267" s="78" t="s">
        <v>2464</v>
      </c>
      <c r="O267" s="49" t="s">
        <v>136</v>
      </c>
      <c r="P267" s="49" t="s">
        <v>1813</v>
      </c>
      <c r="Q267" s="52" t="s">
        <v>340</v>
      </c>
      <c r="R267" s="52" t="s">
        <v>1958</v>
      </c>
      <c r="S267" s="49" t="s">
        <v>2465</v>
      </c>
      <c r="T267" s="49" t="s">
        <v>136</v>
      </c>
      <c r="U267" s="49" t="s">
        <v>136</v>
      </c>
      <c r="V267" s="49" t="s">
        <v>1815</v>
      </c>
      <c r="W267" s="52" t="s">
        <v>1816</v>
      </c>
      <c r="X267" s="49" t="s">
        <v>136</v>
      </c>
      <c r="Y267" s="49" t="s">
        <v>136</v>
      </c>
      <c r="Z267" s="52" t="s">
        <v>2466</v>
      </c>
      <c r="AA267" s="52" t="s">
        <v>1818</v>
      </c>
      <c r="AB267" s="49" t="s">
        <v>136</v>
      </c>
      <c r="AC267" s="49" t="s">
        <v>136</v>
      </c>
      <c r="AD267" s="49" t="s">
        <v>147</v>
      </c>
      <c r="AE267" s="49" t="s">
        <v>1598</v>
      </c>
      <c r="AF267" s="49" t="s">
        <v>1881</v>
      </c>
      <c r="AG267" s="49" t="s">
        <v>1024</v>
      </c>
      <c r="AH267" s="49" t="s">
        <v>136</v>
      </c>
      <c r="AI267" s="49" t="s">
        <v>136</v>
      </c>
      <c r="AJ267" s="49" t="s">
        <v>151</v>
      </c>
      <c r="AK267" s="49" t="s">
        <v>993</v>
      </c>
      <c r="AL267" s="49" t="s">
        <v>1821</v>
      </c>
      <c r="AM267" s="49" t="s">
        <v>1822</v>
      </c>
      <c r="AN267" s="49" t="s">
        <v>136</v>
      </c>
      <c r="AO267" s="49"/>
      <c r="AP267" s="49" t="s">
        <v>136</v>
      </c>
      <c r="AQ267" s="49" t="s">
        <v>2467</v>
      </c>
      <c r="AR267" s="49" t="s">
        <v>136</v>
      </c>
      <c r="AS267" s="49" t="s">
        <v>136</v>
      </c>
      <c r="AT267" s="49" t="s">
        <v>136</v>
      </c>
      <c r="AU267" s="49" t="s">
        <v>136</v>
      </c>
      <c r="AV267" s="49" t="s">
        <v>136</v>
      </c>
      <c r="AW267" s="49" t="s">
        <v>1824</v>
      </c>
      <c r="AX267" s="49" t="s">
        <v>1824</v>
      </c>
      <c r="AY267" s="49" t="s">
        <v>1825</v>
      </c>
      <c r="AZ267" s="49" t="s">
        <v>1826</v>
      </c>
      <c r="BA267" s="49" t="s">
        <v>147</v>
      </c>
      <c r="BB267" s="49" t="s">
        <v>1943</v>
      </c>
      <c r="BC267" s="49" t="s">
        <v>136</v>
      </c>
      <c r="BD267" s="49" t="s">
        <v>136</v>
      </c>
      <c r="BE267" s="49" t="s">
        <v>136</v>
      </c>
      <c r="BF267" s="49" t="s">
        <v>1827</v>
      </c>
      <c r="BG267" s="49" t="s">
        <v>136</v>
      </c>
      <c r="BH267" s="49" t="s">
        <v>1963</v>
      </c>
      <c r="BI267" s="49" t="s">
        <v>161</v>
      </c>
      <c r="BJ267" s="49" t="s">
        <v>214</v>
      </c>
      <c r="BK267" s="49" t="s">
        <v>163</v>
      </c>
      <c r="BL267" s="49" t="s">
        <v>1787</v>
      </c>
      <c r="BM267" s="49" t="s">
        <v>2468</v>
      </c>
      <c r="BN267" s="49" t="s">
        <v>136</v>
      </c>
      <c r="BO267" s="49" t="s">
        <v>1653</v>
      </c>
      <c r="BP267" s="49" t="s">
        <v>1810</v>
      </c>
      <c r="BQ267" s="49" t="s">
        <v>1578</v>
      </c>
      <c r="BR267" s="49" t="s">
        <v>136</v>
      </c>
      <c r="BS267" s="49" t="s">
        <v>136</v>
      </c>
      <c r="BT267" s="49" t="s">
        <v>136</v>
      </c>
      <c r="BU267" s="49" t="s">
        <v>1831</v>
      </c>
      <c r="BV267" s="49" t="s">
        <v>1832</v>
      </c>
      <c r="BW267" s="49" t="s">
        <v>1816</v>
      </c>
      <c r="BX267" s="49" t="s">
        <v>1832</v>
      </c>
      <c r="BY267" s="49" t="s">
        <v>172</v>
      </c>
      <c r="BZ267" s="49" t="s">
        <v>136</v>
      </c>
      <c r="CA267" s="49" t="s">
        <v>1832</v>
      </c>
      <c r="CB267" s="49" t="s">
        <v>1833</v>
      </c>
      <c r="CC267" s="49" t="s">
        <v>1834</v>
      </c>
      <c r="CD267" s="49" t="s">
        <v>136</v>
      </c>
      <c r="CE267" s="49" t="s">
        <v>136</v>
      </c>
      <c r="CF267" s="49" t="s">
        <v>1835</v>
      </c>
      <c r="CG267" s="60" t="s">
        <v>136</v>
      </c>
      <c r="CH267" s="26" t="str">
        <f t="shared" si="108"/>
        <v>count=45</v>
      </c>
      <c r="CI267" s="27" t="s">
        <v>1</v>
      </c>
    </row>
    <row r="268" spans="1:87">
      <c r="A268" s="48" t="s">
        <v>1804</v>
      </c>
      <c r="B268" s="52" t="s">
        <v>2469</v>
      </c>
      <c r="C268" s="50" t="s">
        <v>1806</v>
      </c>
      <c r="D268" s="64" t="s">
        <v>127</v>
      </c>
      <c r="E268" s="734" t="s">
        <v>1457</v>
      </c>
      <c r="F268" s="52" t="s">
        <v>1514</v>
      </c>
      <c r="G268" s="52" t="s">
        <v>1780</v>
      </c>
      <c r="H268" s="52" t="s">
        <v>1807</v>
      </c>
      <c r="I268" s="52" t="s">
        <v>1808</v>
      </c>
      <c r="J268" s="66" t="s">
        <v>1809</v>
      </c>
      <c r="K268" s="90" t="s">
        <v>1810</v>
      </c>
      <c r="L268" s="58" t="s">
        <v>1811</v>
      </c>
      <c r="M268" s="77" t="s">
        <v>134</v>
      </c>
      <c r="N268" s="78" t="s">
        <v>2470</v>
      </c>
      <c r="O268" s="49" t="s">
        <v>136</v>
      </c>
      <c r="P268" s="49" t="s">
        <v>1813</v>
      </c>
      <c r="Q268" s="52" t="s">
        <v>340</v>
      </c>
      <c r="R268" s="52" t="s">
        <v>2430</v>
      </c>
      <c r="S268" s="49" t="s">
        <v>2471</v>
      </c>
      <c r="T268" s="49" t="s">
        <v>136</v>
      </c>
      <c r="U268" s="49" t="s">
        <v>136</v>
      </c>
      <c r="V268" s="49" t="s">
        <v>1815</v>
      </c>
      <c r="W268" s="52" t="s">
        <v>1816</v>
      </c>
      <c r="X268" s="49" t="s">
        <v>136</v>
      </c>
      <c r="Y268" s="49" t="s">
        <v>136</v>
      </c>
      <c r="Z268" s="52" t="s">
        <v>2472</v>
      </c>
      <c r="AA268" s="52" t="s">
        <v>1818</v>
      </c>
      <c r="AB268" s="49" t="s">
        <v>136</v>
      </c>
      <c r="AC268" s="49" t="s">
        <v>136</v>
      </c>
      <c r="AD268" s="49" t="s">
        <v>147</v>
      </c>
      <c r="AE268" s="49" t="s">
        <v>1572</v>
      </c>
      <c r="AF268" s="49" t="s">
        <v>1023</v>
      </c>
      <c r="AG268" s="49" t="s">
        <v>1416</v>
      </c>
      <c r="AH268" s="49" t="s">
        <v>136</v>
      </c>
      <c r="AI268" s="49" t="s">
        <v>136</v>
      </c>
      <c r="AJ268" s="49" t="s">
        <v>151</v>
      </c>
      <c r="AK268" s="49" t="s">
        <v>993</v>
      </c>
      <c r="AL268" s="49" t="s">
        <v>1821</v>
      </c>
      <c r="AM268" s="49" t="s">
        <v>1822</v>
      </c>
      <c r="AN268" s="49" t="s">
        <v>136</v>
      </c>
      <c r="AO268" s="49"/>
      <c r="AP268" s="49" t="s">
        <v>136</v>
      </c>
      <c r="AQ268" s="49" t="s">
        <v>2473</v>
      </c>
      <c r="AR268" s="49" t="s">
        <v>136</v>
      </c>
      <c r="AS268" s="49" t="s">
        <v>136</v>
      </c>
      <c r="AT268" s="49" t="s">
        <v>136</v>
      </c>
      <c r="AU268" s="49" t="s">
        <v>136</v>
      </c>
      <c r="AV268" s="49" t="s">
        <v>136</v>
      </c>
      <c r="AW268" s="49" t="s">
        <v>1824</v>
      </c>
      <c r="AX268" s="49" t="s">
        <v>1824</v>
      </c>
      <c r="AY268" s="49" t="s">
        <v>1825</v>
      </c>
      <c r="AZ268" s="49" t="s">
        <v>1826</v>
      </c>
      <c r="BA268" s="49" t="s">
        <v>147</v>
      </c>
      <c r="BB268" s="49" t="s">
        <v>1943</v>
      </c>
      <c r="BC268" s="49" t="s">
        <v>136</v>
      </c>
      <c r="BD268" s="49" t="s">
        <v>136</v>
      </c>
      <c r="BE268" s="49" t="s">
        <v>136</v>
      </c>
      <c r="BF268" s="49" t="s">
        <v>1827</v>
      </c>
      <c r="BG268" s="49" t="s">
        <v>136</v>
      </c>
      <c r="BH268" s="49" t="s">
        <v>1963</v>
      </c>
      <c r="BI268" s="49" t="s">
        <v>161</v>
      </c>
      <c r="BJ268" s="49" t="s">
        <v>214</v>
      </c>
      <c r="BK268" s="49" t="s">
        <v>163</v>
      </c>
      <c r="BL268" s="49" t="s">
        <v>1717</v>
      </c>
      <c r="BM268" s="49" t="s">
        <v>2474</v>
      </c>
      <c r="BN268" s="49" t="s">
        <v>136</v>
      </c>
      <c r="BO268" s="49" t="s">
        <v>1653</v>
      </c>
      <c r="BP268" s="49" t="s">
        <v>1810</v>
      </c>
      <c r="BQ268" s="49" t="s">
        <v>1578</v>
      </c>
      <c r="BR268" s="49" t="s">
        <v>136</v>
      </c>
      <c r="BS268" s="49" t="s">
        <v>136</v>
      </c>
      <c r="BT268" s="49" t="s">
        <v>136</v>
      </c>
      <c r="BU268" s="49" t="s">
        <v>1831</v>
      </c>
      <c r="BV268" s="49" t="s">
        <v>1832</v>
      </c>
      <c r="BW268" s="49" t="s">
        <v>1816</v>
      </c>
      <c r="BX268" s="49" t="s">
        <v>1832</v>
      </c>
      <c r="BY268" s="49" t="s">
        <v>172</v>
      </c>
      <c r="BZ268" s="49" t="s">
        <v>136</v>
      </c>
      <c r="CA268" s="49" t="s">
        <v>1832</v>
      </c>
      <c r="CB268" s="49" t="s">
        <v>1833</v>
      </c>
      <c r="CC268" s="49" t="s">
        <v>1834</v>
      </c>
      <c r="CD268" s="49" t="s">
        <v>136</v>
      </c>
      <c r="CE268" s="49" t="s">
        <v>136</v>
      </c>
      <c r="CF268" s="49" t="s">
        <v>1835</v>
      </c>
      <c r="CG268" s="60" t="s">
        <v>136</v>
      </c>
      <c r="CH268" s="26" t="str">
        <f t="shared" si="108"/>
        <v>count=45</v>
      </c>
      <c r="CI268" s="27" t="s">
        <v>1</v>
      </c>
    </row>
    <row r="269" spans="1:87">
      <c r="A269" s="48" t="s">
        <v>1804</v>
      </c>
      <c r="B269" s="52" t="s">
        <v>2475</v>
      </c>
      <c r="C269" s="50" t="s">
        <v>1806</v>
      </c>
      <c r="D269" s="64" t="s">
        <v>127</v>
      </c>
      <c r="E269" s="734" t="s">
        <v>1457</v>
      </c>
      <c r="F269" s="52" t="s">
        <v>1514</v>
      </c>
      <c r="G269" s="52" t="s">
        <v>1780</v>
      </c>
      <c r="H269" s="52" t="s">
        <v>1807</v>
      </c>
      <c r="I269" s="52" t="s">
        <v>1808</v>
      </c>
      <c r="J269" s="66" t="s">
        <v>1809</v>
      </c>
      <c r="K269" s="90" t="s">
        <v>1810</v>
      </c>
      <c r="L269" s="58" t="s">
        <v>1811</v>
      </c>
      <c r="M269" s="77" t="s">
        <v>134</v>
      </c>
      <c r="N269" s="78" t="s">
        <v>2476</v>
      </c>
      <c r="O269" s="49" t="s">
        <v>136</v>
      </c>
      <c r="P269" s="49" t="s">
        <v>1813</v>
      </c>
      <c r="Q269" s="52" t="s">
        <v>340</v>
      </c>
      <c r="R269" s="52" t="s">
        <v>1939</v>
      </c>
      <c r="S269" s="49" t="s">
        <v>2477</v>
      </c>
      <c r="T269" s="49" t="s">
        <v>136</v>
      </c>
      <c r="U269" s="49" t="s">
        <v>136</v>
      </c>
      <c r="V269" s="49" t="s">
        <v>1815</v>
      </c>
      <c r="W269" s="52" t="s">
        <v>1816</v>
      </c>
      <c r="X269" s="49" t="s">
        <v>136</v>
      </c>
      <c r="Y269" s="49" t="s">
        <v>136</v>
      </c>
      <c r="Z269" s="52" t="s">
        <v>2478</v>
      </c>
      <c r="AA269" s="52" t="s">
        <v>1818</v>
      </c>
      <c r="AB269" s="49" t="s">
        <v>136</v>
      </c>
      <c r="AC269" s="49" t="s">
        <v>136</v>
      </c>
      <c r="AD269" s="49" t="s">
        <v>147</v>
      </c>
      <c r="AE269" s="49" t="s">
        <v>1572</v>
      </c>
      <c r="AF269" s="49" t="s">
        <v>1434</v>
      </c>
      <c r="AG269" s="49" t="s">
        <v>1848</v>
      </c>
      <c r="AH269" s="49" t="s">
        <v>136</v>
      </c>
      <c r="AI269" s="49" t="s">
        <v>136</v>
      </c>
      <c r="AJ269" s="49" t="s">
        <v>151</v>
      </c>
      <c r="AK269" s="49" t="s">
        <v>993</v>
      </c>
      <c r="AL269" s="49" t="s">
        <v>1821</v>
      </c>
      <c r="AM269" s="49" t="s">
        <v>1822</v>
      </c>
      <c r="AN269" s="49" t="s">
        <v>136</v>
      </c>
      <c r="AO269" s="49"/>
      <c r="AP269" s="49" t="s">
        <v>136</v>
      </c>
      <c r="AQ269" s="49" t="s">
        <v>2479</v>
      </c>
      <c r="AR269" s="49" t="s">
        <v>136</v>
      </c>
      <c r="AS269" s="49" t="s">
        <v>136</v>
      </c>
      <c r="AT269" s="49" t="s">
        <v>136</v>
      </c>
      <c r="AU269" s="49" t="s">
        <v>136</v>
      </c>
      <c r="AV269" s="49" t="s">
        <v>136</v>
      </c>
      <c r="AW269" s="49" t="s">
        <v>1824</v>
      </c>
      <c r="AX269" s="49" t="s">
        <v>1824</v>
      </c>
      <c r="AY269" s="49" t="s">
        <v>1825</v>
      </c>
      <c r="AZ269" s="49" t="s">
        <v>1826</v>
      </c>
      <c r="BA269" s="49" t="s">
        <v>147</v>
      </c>
      <c r="BB269" s="49" t="s">
        <v>1943</v>
      </c>
      <c r="BC269" s="49" t="s">
        <v>136</v>
      </c>
      <c r="BD269" s="49" t="s">
        <v>136</v>
      </c>
      <c r="BE269" s="49" t="s">
        <v>136</v>
      </c>
      <c r="BF269" s="49" t="s">
        <v>1827</v>
      </c>
      <c r="BG269" s="49" t="s">
        <v>136</v>
      </c>
      <c r="BH269" s="49" t="s">
        <v>1944</v>
      </c>
      <c r="BI269" s="49" t="s">
        <v>161</v>
      </c>
      <c r="BJ269" s="49" t="s">
        <v>214</v>
      </c>
      <c r="BK269" s="49" t="s">
        <v>163</v>
      </c>
      <c r="BL269" s="49" t="s">
        <v>2480</v>
      </c>
      <c r="BM269" s="49" t="s">
        <v>2481</v>
      </c>
      <c r="BN269" s="49" t="s">
        <v>136</v>
      </c>
      <c r="BO269" s="49" t="s">
        <v>1653</v>
      </c>
      <c r="BP269" s="49" t="s">
        <v>1810</v>
      </c>
      <c r="BQ269" s="49" t="s">
        <v>1578</v>
      </c>
      <c r="BR269" s="49" t="s">
        <v>136</v>
      </c>
      <c r="BS269" s="49" t="s">
        <v>136</v>
      </c>
      <c r="BT269" s="49" t="s">
        <v>136</v>
      </c>
      <c r="BU269" s="49" t="s">
        <v>1831</v>
      </c>
      <c r="BV269" s="49" t="s">
        <v>1832</v>
      </c>
      <c r="BW269" s="49" t="s">
        <v>1816</v>
      </c>
      <c r="BX269" s="49" t="s">
        <v>1832</v>
      </c>
      <c r="BY269" s="49" t="s">
        <v>172</v>
      </c>
      <c r="BZ269" s="49" t="s">
        <v>136</v>
      </c>
      <c r="CA269" s="49" t="s">
        <v>1832</v>
      </c>
      <c r="CB269" s="49" t="s">
        <v>1833</v>
      </c>
      <c r="CC269" s="49" t="s">
        <v>1834</v>
      </c>
      <c r="CD269" s="49" t="s">
        <v>136</v>
      </c>
      <c r="CE269" s="49" t="s">
        <v>136</v>
      </c>
      <c r="CF269" s="49" t="s">
        <v>1835</v>
      </c>
      <c r="CG269" s="60" t="s">
        <v>136</v>
      </c>
      <c r="CH269" s="26" t="str">
        <f t="shared" si="108"/>
        <v>count=45</v>
      </c>
      <c r="CI269" s="27" t="s">
        <v>1</v>
      </c>
    </row>
    <row r="270" spans="1:87">
      <c r="A270" s="48" t="s">
        <v>1804</v>
      </c>
      <c r="B270" s="52" t="s">
        <v>2482</v>
      </c>
      <c r="C270" s="50" t="s">
        <v>1806</v>
      </c>
      <c r="D270" s="64" t="s">
        <v>127</v>
      </c>
      <c r="E270" s="734" t="s">
        <v>1457</v>
      </c>
      <c r="F270" s="52" t="s">
        <v>1514</v>
      </c>
      <c r="G270" s="52" t="s">
        <v>1780</v>
      </c>
      <c r="H270" s="52" t="s">
        <v>1807</v>
      </c>
      <c r="I270" s="52" t="s">
        <v>1808</v>
      </c>
      <c r="J270" s="66" t="s">
        <v>1809</v>
      </c>
      <c r="K270" s="90" t="s">
        <v>1810</v>
      </c>
      <c r="L270" s="58" t="s">
        <v>1811</v>
      </c>
      <c r="M270" s="77" t="s">
        <v>134</v>
      </c>
      <c r="N270" s="78" t="s">
        <v>2483</v>
      </c>
      <c r="O270" s="49" t="s">
        <v>136</v>
      </c>
      <c r="P270" s="49" t="s">
        <v>1813</v>
      </c>
      <c r="Q270" s="52" t="s">
        <v>340</v>
      </c>
      <c r="R270" s="52" t="s">
        <v>2080</v>
      </c>
      <c r="S270" s="49" t="s">
        <v>2484</v>
      </c>
      <c r="T270" s="49" t="s">
        <v>136</v>
      </c>
      <c r="U270" s="49" t="s">
        <v>136</v>
      </c>
      <c r="V270" s="49" t="s">
        <v>1815</v>
      </c>
      <c r="W270" s="52" t="s">
        <v>1816</v>
      </c>
      <c r="X270" s="49" t="s">
        <v>136</v>
      </c>
      <c r="Y270" s="49" t="s">
        <v>136</v>
      </c>
      <c r="Z270" s="52" t="s">
        <v>2485</v>
      </c>
      <c r="AA270" s="52" t="s">
        <v>1818</v>
      </c>
      <c r="AB270" s="49" t="s">
        <v>136</v>
      </c>
      <c r="AC270" s="49" t="s">
        <v>136</v>
      </c>
      <c r="AD270" s="49" t="s">
        <v>147</v>
      </c>
      <c r="AE270" s="49" t="s">
        <v>1598</v>
      </c>
      <c r="AF270" s="49" t="s">
        <v>2077</v>
      </c>
      <c r="AG270" s="49" t="s">
        <v>1024</v>
      </c>
      <c r="AH270" s="49" t="s">
        <v>136</v>
      </c>
      <c r="AI270" s="49" t="s">
        <v>136</v>
      </c>
      <c r="AJ270" s="49" t="s">
        <v>151</v>
      </c>
      <c r="AK270" s="49" t="s">
        <v>993</v>
      </c>
      <c r="AL270" s="49" t="s">
        <v>1821</v>
      </c>
      <c r="AM270" s="49" t="s">
        <v>1822</v>
      </c>
      <c r="AN270" s="49" t="s">
        <v>136</v>
      </c>
      <c r="AO270" s="49"/>
      <c r="AP270" s="49" t="s">
        <v>136</v>
      </c>
      <c r="AQ270" s="49" t="s">
        <v>2486</v>
      </c>
      <c r="AR270" s="49" t="s">
        <v>136</v>
      </c>
      <c r="AS270" s="49" t="s">
        <v>136</v>
      </c>
      <c r="AT270" s="49" t="s">
        <v>136</v>
      </c>
      <c r="AU270" s="49" t="s">
        <v>136</v>
      </c>
      <c r="AV270" s="49" t="s">
        <v>136</v>
      </c>
      <c r="AW270" s="49" t="s">
        <v>1824</v>
      </c>
      <c r="AX270" s="49" t="s">
        <v>1824</v>
      </c>
      <c r="AY270" s="49" t="s">
        <v>1825</v>
      </c>
      <c r="AZ270" s="49" t="s">
        <v>1826</v>
      </c>
      <c r="BA270" s="49" t="s">
        <v>147</v>
      </c>
      <c r="BB270" s="49" t="s">
        <v>1943</v>
      </c>
      <c r="BC270" s="49" t="s">
        <v>136</v>
      </c>
      <c r="BD270" s="49" t="s">
        <v>136</v>
      </c>
      <c r="BE270" s="49" t="s">
        <v>136</v>
      </c>
      <c r="BF270" s="49" t="s">
        <v>1827</v>
      </c>
      <c r="BG270" s="49" t="s">
        <v>136</v>
      </c>
      <c r="BH270" s="49" t="s">
        <v>1953</v>
      </c>
      <c r="BI270" s="49" t="s">
        <v>357</v>
      </c>
      <c r="BJ270" s="49" t="s">
        <v>214</v>
      </c>
      <c r="BK270" s="49" t="s">
        <v>163</v>
      </c>
      <c r="BL270" s="49" t="s">
        <v>2487</v>
      </c>
      <c r="BM270" s="49" t="s">
        <v>1632</v>
      </c>
      <c r="BN270" s="49" t="s">
        <v>136</v>
      </c>
      <c r="BO270" s="49" t="s">
        <v>1653</v>
      </c>
      <c r="BP270" s="49" t="s">
        <v>1810</v>
      </c>
      <c r="BQ270" s="49" t="s">
        <v>1578</v>
      </c>
      <c r="BR270" s="49" t="s">
        <v>136</v>
      </c>
      <c r="BS270" s="49" t="s">
        <v>136</v>
      </c>
      <c r="BT270" s="49" t="s">
        <v>136</v>
      </c>
      <c r="BU270" s="49" t="s">
        <v>1831</v>
      </c>
      <c r="BV270" s="49" t="s">
        <v>1832</v>
      </c>
      <c r="BW270" s="49" t="s">
        <v>1816</v>
      </c>
      <c r="BX270" s="49" t="s">
        <v>1832</v>
      </c>
      <c r="BY270" s="49" t="s">
        <v>172</v>
      </c>
      <c r="BZ270" s="49" t="s">
        <v>136</v>
      </c>
      <c r="CA270" s="49" t="s">
        <v>1832</v>
      </c>
      <c r="CB270" s="49" t="s">
        <v>1833</v>
      </c>
      <c r="CC270" s="49" t="s">
        <v>1834</v>
      </c>
      <c r="CD270" s="49" t="s">
        <v>136</v>
      </c>
      <c r="CE270" s="49" t="s">
        <v>136</v>
      </c>
      <c r="CF270" s="49" t="s">
        <v>1835</v>
      </c>
      <c r="CG270" s="60" t="s">
        <v>136</v>
      </c>
      <c r="CH270" s="26" t="str">
        <f t="shared" si="108"/>
        <v>count=45</v>
      </c>
      <c r="CI270" s="27" t="s">
        <v>1</v>
      </c>
    </row>
    <row r="271" spans="1:87">
      <c r="A271" s="48" t="s">
        <v>1804</v>
      </c>
      <c r="B271" s="52" t="s">
        <v>2488</v>
      </c>
      <c r="C271" s="50" t="s">
        <v>1806</v>
      </c>
      <c r="D271" s="64" t="s">
        <v>127</v>
      </c>
      <c r="E271" s="734" t="s">
        <v>1457</v>
      </c>
      <c r="F271" s="52" t="s">
        <v>1514</v>
      </c>
      <c r="G271" s="52" t="s">
        <v>1780</v>
      </c>
      <c r="H271" s="52" t="s">
        <v>1807</v>
      </c>
      <c r="I271" s="52" t="s">
        <v>1808</v>
      </c>
      <c r="J271" s="66" t="s">
        <v>1809</v>
      </c>
      <c r="K271" s="90" t="s">
        <v>1810</v>
      </c>
      <c r="L271" s="58" t="s">
        <v>1811</v>
      </c>
      <c r="M271" s="77" t="s">
        <v>134</v>
      </c>
      <c r="N271" s="78" t="s">
        <v>2489</v>
      </c>
      <c r="O271" s="49" t="s">
        <v>136</v>
      </c>
      <c r="P271" s="49" t="s">
        <v>1813</v>
      </c>
      <c r="Q271" s="52" t="s">
        <v>340</v>
      </c>
      <c r="R271" s="52" t="s">
        <v>2490</v>
      </c>
      <c r="S271" s="49" t="s">
        <v>2491</v>
      </c>
      <c r="T271" s="49" t="s">
        <v>136</v>
      </c>
      <c r="U271" s="49" t="s">
        <v>136</v>
      </c>
      <c r="V271" s="49" t="s">
        <v>1815</v>
      </c>
      <c r="W271" s="52" t="s">
        <v>1816</v>
      </c>
      <c r="X271" s="49" t="s">
        <v>136</v>
      </c>
      <c r="Y271" s="49" t="s">
        <v>136</v>
      </c>
      <c r="Z271" s="52" t="s">
        <v>2492</v>
      </c>
      <c r="AA271" s="52" t="s">
        <v>1818</v>
      </c>
      <c r="AB271" s="49" t="s">
        <v>136</v>
      </c>
      <c r="AC271" s="49" t="s">
        <v>136</v>
      </c>
      <c r="AD271" s="49" t="s">
        <v>147</v>
      </c>
      <c r="AE271" s="49" t="s">
        <v>1598</v>
      </c>
      <c r="AF271" s="49" t="s">
        <v>1023</v>
      </c>
      <c r="AG271" s="49" t="s">
        <v>2251</v>
      </c>
      <c r="AH271" s="49" t="s">
        <v>136</v>
      </c>
      <c r="AI271" s="49" t="s">
        <v>136</v>
      </c>
      <c r="AJ271" s="49" t="s">
        <v>151</v>
      </c>
      <c r="AK271" s="49" t="s">
        <v>993</v>
      </c>
      <c r="AL271" s="49" t="s">
        <v>1821</v>
      </c>
      <c r="AM271" s="49" t="s">
        <v>1822</v>
      </c>
      <c r="AN271" s="49" t="s">
        <v>136</v>
      </c>
      <c r="AO271" s="49"/>
      <c r="AP271" s="49" t="s">
        <v>136</v>
      </c>
      <c r="AQ271" s="49" t="s">
        <v>2493</v>
      </c>
      <c r="AR271" s="49" t="s">
        <v>136</v>
      </c>
      <c r="AS271" s="49" t="s">
        <v>136</v>
      </c>
      <c r="AT271" s="49" t="s">
        <v>136</v>
      </c>
      <c r="AU271" s="49" t="s">
        <v>136</v>
      </c>
      <c r="AV271" s="49" t="s">
        <v>136</v>
      </c>
      <c r="AW271" s="49" t="s">
        <v>1824</v>
      </c>
      <c r="AX271" s="49" t="s">
        <v>1824</v>
      </c>
      <c r="AY271" s="49" t="s">
        <v>1825</v>
      </c>
      <c r="AZ271" s="49" t="s">
        <v>1826</v>
      </c>
      <c r="BA271" s="49" t="s">
        <v>147</v>
      </c>
      <c r="BB271" s="49" t="s">
        <v>1943</v>
      </c>
      <c r="BC271" s="49" t="s">
        <v>136</v>
      </c>
      <c r="BD271" s="49" t="s">
        <v>136</v>
      </c>
      <c r="BE271" s="49" t="s">
        <v>136</v>
      </c>
      <c r="BF271" s="49" t="s">
        <v>1827</v>
      </c>
      <c r="BG271" s="49" t="s">
        <v>136</v>
      </c>
      <c r="BH271" s="49" t="s">
        <v>1953</v>
      </c>
      <c r="BI271" s="49" t="s">
        <v>357</v>
      </c>
      <c r="BJ271" s="49" t="s">
        <v>214</v>
      </c>
      <c r="BK271" s="49" t="s">
        <v>163</v>
      </c>
      <c r="BL271" s="49" t="s">
        <v>2494</v>
      </c>
      <c r="BM271" s="49" t="s">
        <v>2495</v>
      </c>
      <c r="BN271" s="49" t="s">
        <v>136</v>
      </c>
      <c r="BO271" s="49" t="s">
        <v>1653</v>
      </c>
      <c r="BP271" s="49" t="s">
        <v>1810</v>
      </c>
      <c r="BQ271" s="49" t="s">
        <v>1578</v>
      </c>
      <c r="BR271" s="49" t="s">
        <v>136</v>
      </c>
      <c r="BS271" s="49" t="s">
        <v>136</v>
      </c>
      <c r="BT271" s="49" t="s">
        <v>136</v>
      </c>
      <c r="BU271" s="49" t="s">
        <v>1831</v>
      </c>
      <c r="BV271" s="49" t="s">
        <v>1832</v>
      </c>
      <c r="BW271" s="49" t="s">
        <v>1816</v>
      </c>
      <c r="BX271" s="49" t="s">
        <v>1832</v>
      </c>
      <c r="BY271" s="49" t="s">
        <v>172</v>
      </c>
      <c r="BZ271" s="49" t="s">
        <v>136</v>
      </c>
      <c r="CA271" s="49" t="s">
        <v>1832</v>
      </c>
      <c r="CB271" s="49" t="s">
        <v>1833</v>
      </c>
      <c r="CC271" s="49" t="s">
        <v>1834</v>
      </c>
      <c r="CD271" s="49" t="s">
        <v>136</v>
      </c>
      <c r="CE271" s="49" t="s">
        <v>136</v>
      </c>
      <c r="CF271" s="49" t="s">
        <v>1835</v>
      </c>
      <c r="CG271" s="60" t="s">
        <v>136</v>
      </c>
      <c r="CH271" s="26" t="str">
        <f t="shared" si="108"/>
        <v>count=45</v>
      </c>
      <c r="CI271" s="27" t="s">
        <v>1</v>
      </c>
    </row>
    <row r="272" spans="1:87">
      <c r="A272" s="48" t="s">
        <v>1804</v>
      </c>
      <c r="B272" s="52" t="s">
        <v>2496</v>
      </c>
      <c r="C272" s="50" t="s">
        <v>1806</v>
      </c>
      <c r="D272" s="64" t="s">
        <v>127</v>
      </c>
      <c r="E272" s="734" t="s">
        <v>1457</v>
      </c>
      <c r="F272" s="52" t="s">
        <v>1514</v>
      </c>
      <c r="G272" s="52" t="s">
        <v>1780</v>
      </c>
      <c r="H272" s="52" t="s">
        <v>1807</v>
      </c>
      <c r="I272" s="52" t="s">
        <v>1808</v>
      </c>
      <c r="J272" s="66" t="s">
        <v>1809</v>
      </c>
      <c r="K272" s="90" t="s">
        <v>1810</v>
      </c>
      <c r="L272" s="58" t="s">
        <v>1811</v>
      </c>
      <c r="M272" s="77" t="s">
        <v>134</v>
      </c>
      <c r="N272" s="78" t="s">
        <v>2497</v>
      </c>
      <c r="O272" s="49" t="s">
        <v>136</v>
      </c>
      <c r="P272" s="49" t="s">
        <v>1813</v>
      </c>
      <c r="Q272" s="52" t="s">
        <v>340</v>
      </c>
      <c r="R272" s="52" t="s">
        <v>1059</v>
      </c>
      <c r="S272" s="49" t="s">
        <v>2498</v>
      </c>
      <c r="T272" s="49" t="s">
        <v>136</v>
      </c>
      <c r="U272" s="49" t="s">
        <v>136</v>
      </c>
      <c r="V272" s="49" t="s">
        <v>1815</v>
      </c>
      <c r="W272" s="52" t="s">
        <v>1816</v>
      </c>
      <c r="X272" s="49" t="s">
        <v>136</v>
      </c>
      <c r="Y272" s="49" t="s">
        <v>136</v>
      </c>
      <c r="Z272" s="52" t="s">
        <v>2499</v>
      </c>
      <c r="AA272" s="52" t="s">
        <v>1818</v>
      </c>
      <c r="AB272" s="49" t="s">
        <v>136</v>
      </c>
      <c r="AC272" s="49" t="s">
        <v>136</v>
      </c>
      <c r="AD272" s="49" t="s">
        <v>147</v>
      </c>
      <c r="AE272" s="49" t="s">
        <v>1598</v>
      </c>
      <c r="AF272" s="49" t="s">
        <v>1033</v>
      </c>
      <c r="AG272" s="49" t="s">
        <v>1416</v>
      </c>
      <c r="AH272" s="49" t="s">
        <v>136</v>
      </c>
      <c r="AI272" s="49" t="s">
        <v>136</v>
      </c>
      <c r="AJ272" s="49" t="s">
        <v>151</v>
      </c>
      <c r="AK272" s="49" t="s">
        <v>993</v>
      </c>
      <c r="AL272" s="49" t="s">
        <v>1821</v>
      </c>
      <c r="AM272" s="49" t="s">
        <v>1822</v>
      </c>
      <c r="AN272" s="49" t="s">
        <v>136</v>
      </c>
      <c r="AO272" s="49"/>
      <c r="AP272" s="49" t="s">
        <v>136</v>
      </c>
      <c r="AQ272" s="49" t="s">
        <v>2500</v>
      </c>
      <c r="AR272" s="49" t="s">
        <v>136</v>
      </c>
      <c r="AS272" s="49" t="s">
        <v>136</v>
      </c>
      <c r="AT272" s="49" t="s">
        <v>136</v>
      </c>
      <c r="AU272" s="49" t="s">
        <v>136</v>
      </c>
      <c r="AV272" s="49" t="s">
        <v>136</v>
      </c>
      <c r="AW272" s="49" t="s">
        <v>1824</v>
      </c>
      <c r="AX272" s="49" t="s">
        <v>1824</v>
      </c>
      <c r="AY272" s="49" t="s">
        <v>1825</v>
      </c>
      <c r="AZ272" s="49" t="s">
        <v>1826</v>
      </c>
      <c r="BA272" s="49" t="s">
        <v>147</v>
      </c>
      <c r="BB272" s="49" t="s">
        <v>1943</v>
      </c>
      <c r="BC272" s="49" t="s">
        <v>136</v>
      </c>
      <c r="BD272" s="49" t="s">
        <v>136</v>
      </c>
      <c r="BE272" s="49" t="s">
        <v>136</v>
      </c>
      <c r="BF272" s="49" t="s">
        <v>1827</v>
      </c>
      <c r="BG272" s="49" t="s">
        <v>136</v>
      </c>
      <c r="BH272" s="49" t="s">
        <v>1963</v>
      </c>
      <c r="BI272" s="49" t="s">
        <v>161</v>
      </c>
      <c r="BJ272" s="49" t="s">
        <v>214</v>
      </c>
      <c r="BK272" s="49" t="s">
        <v>163</v>
      </c>
      <c r="BL272" s="49" t="s">
        <v>2480</v>
      </c>
      <c r="BM272" s="49" t="s">
        <v>387</v>
      </c>
      <c r="BN272" s="49" t="s">
        <v>136</v>
      </c>
      <c r="BO272" s="49" t="s">
        <v>1653</v>
      </c>
      <c r="BP272" s="49" t="s">
        <v>1810</v>
      </c>
      <c r="BQ272" s="49" t="s">
        <v>1578</v>
      </c>
      <c r="BR272" s="49" t="s">
        <v>136</v>
      </c>
      <c r="BS272" s="49" t="s">
        <v>136</v>
      </c>
      <c r="BT272" s="49" t="s">
        <v>136</v>
      </c>
      <c r="BU272" s="49" t="s">
        <v>1831</v>
      </c>
      <c r="BV272" s="49" t="s">
        <v>1832</v>
      </c>
      <c r="BW272" s="49" t="s">
        <v>1816</v>
      </c>
      <c r="BX272" s="49" t="s">
        <v>1832</v>
      </c>
      <c r="BY272" s="49" t="s">
        <v>172</v>
      </c>
      <c r="BZ272" s="49" t="s">
        <v>136</v>
      </c>
      <c r="CA272" s="49" t="s">
        <v>1832</v>
      </c>
      <c r="CB272" s="49" t="s">
        <v>1833</v>
      </c>
      <c r="CC272" s="49" t="s">
        <v>1834</v>
      </c>
      <c r="CD272" s="49" t="s">
        <v>136</v>
      </c>
      <c r="CE272" s="49" t="s">
        <v>136</v>
      </c>
      <c r="CF272" s="49" t="s">
        <v>1835</v>
      </c>
      <c r="CG272" s="60" t="s">
        <v>136</v>
      </c>
      <c r="CH272" s="26" t="str">
        <f t="shared" si="108"/>
        <v>count=45</v>
      </c>
      <c r="CI272" s="27" t="s">
        <v>1</v>
      </c>
    </row>
    <row r="273" spans="1:87">
      <c r="A273" s="48" t="s">
        <v>1804</v>
      </c>
      <c r="B273" s="52" t="s">
        <v>2501</v>
      </c>
      <c r="C273" s="50" t="s">
        <v>1806</v>
      </c>
      <c r="D273" s="64" t="s">
        <v>127</v>
      </c>
      <c r="E273" s="734" t="s">
        <v>1457</v>
      </c>
      <c r="F273" s="52" t="s">
        <v>1514</v>
      </c>
      <c r="G273" s="52" t="s">
        <v>1780</v>
      </c>
      <c r="H273" s="52" t="s">
        <v>1807</v>
      </c>
      <c r="I273" s="52" t="s">
        <v>1808</v>
      </c>
      <c r="J273" s="66" t="s">
        <v>1809</v>
      </c>
      <c r="K273" s="90" t="s">
        <v>1810</v>
      </c>
      <c r="L273" s="58" t="s">
        <v>1811</v>
      </c>
      <c r="M273" s="77" t="s">
        <v>134</v>
      </c>
      <c r="N273" s="78" t="s">
        <v>2502</v>
      </c>
      <c r="O273" s="49" t="s">
        <v>136</v>
      </c>
      <c r="P273" s="49" t="s">
        <v>1813</v>
      </c>
      <c r="Q273" s="52" t="s">
        <v>340</v>
      </c>
      <c r="R273" s="52" t="s">
        <v>326</v>
      </c>
      <c r="S273" s="49" t="s">
        <v>2503</v>
      </c>
      <c r="T273" s="49" t="s">
        <v>136</v>
      </c>
      <c r="U273" s="49" t="s">
        <v>136</v>
      </c>
      <c r="V273" s="49" t="s">
        <v>1815</v>
      </c>
      <c r="W273" s="52" t="s">
        <v>1816</v>
      </c>
      <c r="X273" s="49" t="s">
        <v>136</v>
      </c>
      <c r="Y273" s="49" t="s">
        <v>136</v>
      </c>
      <c r="Z273" s="52" t="s">
        <v>2504</v>
      </c>
      <c r="AA273" s="52" t="s">
        <v>1818</v>
      </c>
      <c r="AB273" s="49" t="s">
        <v>136</v>
      </c>
      <c r="AC273" s="49" t="s">
        <v>136</v>
      </c>
      <c r="AD273" s="49" t="s">
        <v>147</v>
      </c>
      <c r="AE273" s="49" t="s">
        <v>1598</v>
      </c>
      <c r="AF273" s="49" t="s">
        <v>1864</v>
      </c>
      <c r="AG273" s="49" t="s">
        <v>1416</v>
      </c>
      <c r="AH273" s="49" t="s">
        <v>136</v>
      </c>
      <c r="AI273" s="49" t="s">
        <v>136</v>
      </c>
      <c r="AJ273" s="49" t="s">
        <v>151</v>
      </c>
      <c r="AK273" s="49" t="s">
        <v>993</v>
      </c>
      <c r="AL273" s="49" t="s">
        <v>1821</v>
      </c>
      <c r="AM273" s="49" t="s">
        <v>1822</v>
      </c>
      <c r="AN273" s="49" t="s">
        <v>136</v>
      </c>
      <c r="AO273" s="49"/>
      <c r="AP273" s="49" t="s">
        <v>136</v>
      </c>
      <c r="AQ273" s="49" t="s">
        <v>2505</v>
      </c>
      <c r="AR273" s="49" t="s">
        <v>136</v>
      </c>
      <c r="AS273" s="49" t="s">
        <v>136</v>
      </c>
      <c r="AT273" s="49" t="s">
        <v>136</v>
      </c>
      <c r="AU273" s="49" t="s">
        <v>136</v>
      </c>
      <c r="AV273" s="49" t="s">
        <v>136</v>
      </c>
      <c r="AW273" s="49" t="s">
        <v>1824</v>
      </c>
      <c r="AX273" s="49" t="s">
        <v>1824</v>
      </c>
      <c r="AY273" s="49" t="s">
        <v>1825</v>
      </c>
      <c r="AZ273" s="49" t="s">
        <v>1826</v>
      </c>
      <c r="BA273" s="49" t="s">
        <v>147</v>
      </c>
      <c r="BB273" s="49" t="s">
        <v>1943</v>
      </c>
      <c r="BC273" s="49" t="s">
        <v>136</v>
      </c>
      <c r="BD273" s="49" t="s">
        <v>136</v>
      </c>
      <c r="BE273" s="49" t="s">
        <v>136</v>
      </c>
      <c r="BF273" s="49" t="s">
        <v>1827</v>
      </c>
      <c r="BG273" s="49" t="s">
        <v>136</v>
      </c>
      <c r="BH273" s="49" t="s">
        <v>1953</v>
      </c>
      <c r="BI273" s="49" t="s">
        <v>357</v>
      </c>
      <c r="BJ273" s="49" t="s">
        <v>214</v>
      </c>
      <c r="BK273" s="49" t="s">
        <v>163</v>
      </c>
      <c r="BL273" s="49" t="s">
        <v>1614</v>
      </c>
      <c r="BM273" s="49" t="s">
        <v>2506</v>
      </c>
      <c r="BN273" s="49" t="s">
        <v>136</v>
      </c>
      <c r="BO273" s="49" t="s">
        <v>1653</v>
      </c>
      <c r="BP273" s="49" t="s">
        <v>1810</v>
      </c>
      <c r="BQ273" s="49" t="s">
        <v>1578</v>
      </c>
      <c r="BR273" s="49" t="s">
        <v>136</v>
      </c>
      <c r="BS273" s="49" t="s">
        <v>136</v>
      </c>
      <c r="BT273" s="49" t="s">
        <v>136</v>
      </c>
      <c r="BU273" s="49" t="s">
        <v>1831</v>
      </c>
      <c r="BV273" s="49" t="s">
        <v>1832</v>
      </c>
      <c r="BW273" s="49" t="s">
        <v>1816</v>
      </c>
      <c r="BX273" s="49" t="s">
        <v>1832</v>
      </c>
      <c r="BY273" s="49" t="s">
        <v>172</v>
      </c>
      <c r="BZ273" s="49" t="s">
        <v>136</v>
      </c>
      <c r="CA273" s="49" t="s">
        <v>1832</v>
      </c>
      <c r="CB273" s="49" t="s">
        <v>1833</v>
      </c>
      <c r="CC273" s="49" t="s">
        <v>1834</v>
      </c>
      <c r="CD273" s="49" t="s">
        <v>136</v>
      </c>
      <c r="CE273" s="49" t="s">
        <v>136</v>
      </c>
      <c r="CF273" s="49" t="s">
        <v>1835</v>
      </c>
      <c r="CG273" s="60" t="s">
        <v>136</v>
      </c>
      <c r="CH273" s="26" t="str">
        <f t="shared" si="108"/>
        <v>count=45</v>
      </c>
      <c r="CI273" s="27" t="s">
        <v>1</v>
      </c>
    </row>
    <row r="274" spans="1:87">
      <c r="A274" s="48" t="s">
        <v>1804</v>
      </c>
      <c r="B274" s="52" t="s">
        <v>129</v>
      </c>
      <c r="C274" s="50" t="s">
        <v>1806</v>
      </c>
      <c r="D274" s="64" t="s">
        <v>127</v>
      </c>
      <c r="E274" s="734" t="s">
        <v>1457</v>
      </c>
      <c r="F274" s="52" t="s">
        <v>1514</v>
      </c>
      <c r="G274" s="52" t="s">
        <v>1780</v>
      </c>
      <c r="H274" s="52" t="s">
        <v>1807</v>
      </c>
      <c r="I274" s="52" t="s">
        <v>1808</v>
      </c>
      <c r="J274" s="66" t="s">
        <v>1809</v>
      </c>
      <c r="K274" s="90" t="s">
        <v>1810</v>
      </c>
      <c r="L274" s="27" t="str">
        <f t="shared" ref="L274:AN274" si="109">_xlfn.CONCAT("count=",COUNTIFS(L181:L273,"&lt;&gt;no_info",L181:L273,"&lt;&gt;NA",L181:L273,"&lt;&gt;count*",L181:L273,"&lt;&gt;ADD",L181:L273,"&lt;&gt;blank_data",L181:L273,"&lt;&gt;not_yet",L181:L273,"&lt;&gt;not_informed"))</f>
        <v>count=93</v>
      </c>
      <c r="M274" s="27" t="str">
        <f t="shared" si="109"/>
        <v>count=93</v>
      </c>
      <c r="N274" s="26" t="str">
        <f t="shared" si="109"/>
        <v>count=93</v>
      </c>
      <c r="O274" s="49" t="str">
        <f t="shared" si="109"/>
        <v>count=0</v>
      </c>
      <c r="P274" s="49" t="str">
        <f t="shared" si="109"/>
        <v>count=93</v>
      </c>
      <c r="Q274" s="49" t="str">
        <f t="shared" si="109"/>
        <v>count=93</v>
      </c>
      <c r="R274" s="49" t="str">
        <f t="shared" si="109"/>
        <v>count=93</v>
      </c>
      <c r="S274" s="49" t="str">
        <f t="shared" si="109"/>
        <v>count=93</v>
      </c>
      <c r="T274" s="49" t="str">
        <f t="shared" si="109"/>
        <v>count=0</v>
      </c>
      <c r="U274" s="49" t="str">
        <f t="shared" si="109"/>
        <v>count=0</v>
      </c>
      <c r="V274" s="49" t="str">
        <f t="shared" si="109"/>
        <v>count=93</v>
      </c>
      <c r="W274" s="49" t="str">
        <f t="shared" si="109"/>
        <v>count=93</v>
      </c>
      <c r="X274" s="49" t="str">
        <f t="shared" si="109"/>
        <v>count=0</v>
      </c>
      <c r="Y274" s="49" t="str">
        <f t="shared" si="109"/>
        <v>count=0</v>
      </c>
      <c r="Z274" s="49" t="str">
        <f t="shared" si="109"/>
        <v>count=93</v>
      </c>
      <c r="AA274" s="49" t="str">
        <f t="shared" si="109"/>
        <v>count=93</v>
      </c>
      <c r="AB274" s="49" t="str">
        <f t="shared" si="109"/>
        <v>count=0</v>
      </c>
      <c r="AC274" s="49" t="str">
        <f t="shared" si="109"/>
        <v>count=0</v>
      </c>
      <c r="AD274" s="49" t="str">
        <f t="shared" si="109"/>
        <v>count=93</v>
      </c>
      <c r="AE274" s="49" t="str">
        <f t="shared" si="109"/>
        <v>count=93</v>
      </c>
      <c r="AF274" s="49" t="str">
        <f t="shared" si="109"/>
        <v>count=93</v>
      </c>
      <c r="AG274" s="49" t="str">
        <f t="shared" si="109"/>
        <v>count=93</v>
      </c>
      <c r="AH274" s="49" t="str">
        <f t="shared" si="109"/>
        <v>count=0</v>
      </c>
      <c r="AI274" s="49" t="str">
        <f t="shared" si="109"/>
        <v>count=0</v>
      </c>
      <c r="AJ274" s="49" t="str">
        <f t="shared" si="109"/>
        <v>count=93</v>
      </c>
      <c r="AK274" s="49" t="str">
        <f t="shared" si="109"/>
        <v>count=93</v>
      </c>
      <c r="AL274" s="49" t="str">
        <f t="shared" si="109"/>
        <v>count=93</v>
      </c>
      <c r="AM274" s="49" t="str">
        <f t="shared" si="109"/>
        <v>count=93</v>
      </c>
      <c r="AN274" s="49" t="str">
        <f t="shared" si="109"/>
        <v>count=0</v>
      </c>
      <c r="AO274" s="49"/>
      <c r="AP274" s="49" t="str">
        <f t="shared" ref="AP274:CG274" si="110">_xlfn.CONCAT("count=",COUNTIFS(AP181:AP273,"&lt;&gt;no_info",AP181:AP273,"&lt;&gt;NA",AP181:AP273,"&lt;&gt;count*",AP181:AP273,"&lt;&gt;ADD",AP181:AP273,"&lt;&gt;blank_data",AP181:AP273,"&lt;&gt;not_yet",AP181:AP273,"&lt;&gt;not_informed"))</f>
        <v>count=0</v>
      </c>
      <c r="AQ274" s="49" t="str">
        <f t="shared" si="110"/>
        <v>count=93</v>
      </c>
      <c r="AR274" s="49" t="str">
        <f t="shared" si="110"/>
        <v>count=0</v>
      </c>
      <c r="AS274" s="49" t="str">
        <f t="shared" si="110"/>
        <v>count=0</v>
      </c>
      <c r="AT274" s="49" t="str">
        <f t="shared" si="110"/>
        <v>count=0</v>
      </c>
      <c r="AU274" s="49" t="str">
        <f t="shared" si="110"/>
        <v>count=0</v>
      </c>
      <c r="AV274" s="49" t="str">
        <f t="shared" si="110"/>
        <v>count=0</v>
      </c>
      <c r="AW274" s="49" t="str">
        <f t="shared" si="110"/>
        <v>count=93</v>
      </c>
      <c r="AX274" s="49" t="str">
        <f t="shared" si="110"/>
        <v>count=93</v>
      </c>
      <c r="AY274" s="49" t="str">
        <f t="shared" si="110"/>
        <v>count=93</v>
      </c>
      <c r="AZ274" s="49" t="str">
        <f t="shared" si="110"/>
        <v>count=93</v>
      </c>
      <c r="BA274" s="49" t="str">
        <f t="shared" si="110"/>
        <v>count=93</v>
      </c>
      <c r="BB274" s="49" t="str">
        <f t="shared" si="110"/>
        <v>count=93</v>
      </c>
      <c r="BC274" s="49" t="str">
        <f t="shared" si="110"/>
        <v>count=0</v>
      </c>
      <c r="BD274" s="49" t="str">
        <f t="shared" si="110"/>
        <v>count=0</v>
      </c>
      <c r="BE274" s="49" t="str">
        <f t="shared" si="110"/>
        <v>count=0</v>
      </c>
      <c r="BF274" s="49" t="str">
        <f t="shared" si="110"/>
        <v>count=93</v>
      </c>
      <c r="BG274" s="49" t="str">
        <f t="shared" si="110"/>
        <v>count=0</v>
      </c>
      <c r="BH274" s="49" t="str">
        <f t="shared" si="110"/>
        <v>count=93</v>
      </c>
      <c r="BI274" s="49" t="str">
        <f t="shared" si="110"/>
        <v>count=93</v>
      </c>
      <c r="BJ274" s="49" t="str">
        <f t="shared" si="110"/>
        <v>count=93</v>
      </c>
      <c r="BK274" s="49" t="str">
        <f t="shared" si="110"/>
        <v>count=93</v>
      </c>
      <c r="BL274" s="49" t="str">
        <f t="shared" si="110"/>
        <v>count=93</v>
      </c>
      <c r="BM274" s="49" t="str">
        <f t="shared" si="110"/>
        <v>count=93</v>
      </c>
      <c r="BN274" s="49" t="str">
        <f t="shared" si="110"/>
        <v>count=0</v>
      </c>
      <c r="BO274" s="49" t="str">
        <f t="shared" si="110"/>
        <v>count=93</v>
      </c>
      <c r="BP274" s="49" t="str">
        <f t="shared" si="110"/>
        <v>count=93</v>
      </c>
      <c r="BQ274" s="49" t="str">
        <f t="shared" si="110"/>
        <v>count=93</v>
      </c>
      <c r="BR274" s="49" t="str">
        <f t="shared" si="110"/>
        <v>count=0</v>
      </c>
      <c r="BS274" s="49" t="str">
        <f t="shared" si="110"/>
        <v>count=0</v>
      </c>
      <c r="BT274" s="49" t="str">
        <f t="shared" si="110"/>
        <v>count=0</v>
      </c>
      <c r="BU274" s="49" t="str">
        <f t="shared" si="110"/>
        <v>count=93</v>
      </c>
      <c r="BV274" s="49" t="str">
        <f t="shared" si="110"/>
        <v>count=93</v>
      </c>
      <c r="BW274" s="49" t="str">
        <f t="shared" si="110"/>
        <v>count=93</v>
      </c>
      <c r="BX274" s="49" t="str">
        <f t="shared" si="110"/>
        <v>count=93</v>
      </c>
      <c r="BY274" s="49" t="str">
        <f t="shared" si="110"/>
        <v>count=93</v>
      </c>
      <c r="BZ274" s="49" t="str">
        <f t="shared" si="110"/>
        <v>count=0</v>
      </c>
      <c r="CA274" s="49" t="str">
        <f t="shared" si="110"/>
        <v>count=93</v>
      </c>
      <c r="CB274" s="49" t="str">
        <f t="shared" si="110"/>
        <v>count=93</v>
      </c>
      <c r="CC274" s="49" t="str">
        <f t="shared" si="110"/>
        <v>count=93</v>
      </c>
      <c r="CD274" s="49" t="str">
        <f t="shared" si="110"/>
        <v>count=0</v>
      </c>
      <c r="CE274" s="49" t="str">
        <f t="shared" si="110"/>
        <v>count=0</v>
      </c>
      <c r="CF274" s="49" t="str">
        <f t="shared" si="110"/>
        <v>count=93</v>
      </c>
      <c r="CG274" s="60" t="str">
        <f t="shared" si="110"/>
        <v>count=0</v>
      </c>
      <c r="CH274" s="26" t="s">
        <v>129</v>
      </c>
      <c r="CI274" s="27" t="s">
        <v>1</v>
      </c>
    </row>
    <row r="275" spans="1:87">
      <c r="A275" s="132" t="s">
        <v>1</v>
      </c>
      <c r="B275" s="132" t="s">
        <v>1</v>
      </c>
      <c r="C275" s="132" t="s">
        <v>1</v>
      </c>
      <c r="D275" s="132" t="s">
        <v>1</v>
      </c>
      <c r="E275" s="737" t="s">
        <v>1</v>
      </c>
      <c r="F275" s="132" t="s">
        <v>1</v>
      </c>
      <c r="G275" s="132" t="s">
        <v>1</v>
      </c>
      <c r="H275" s="132" t="s">
        <v>1</v>
      </c>
      <c r="I275" s="132" t="s">
        <v>1</v>
      </c>
      <c r="J275" s="132" t="s">
        <v>1</v>
      </c>
      <c r="K275" s="132" t="s">
        <v>1</v>
      </c>
      <c r="L275" s="132" t="s">
        <v>1</v>
      </c>
      <c r="M275" s="132" t="s">
        <v>1</v>
      </c>
      <c r="N275" s="132" t="s">
        <v>1</v>
      </c>
      <c r="O275" s="132"/>
      <c r="P275" s="132" t="s">
        <v>1</v>
      </c>
      <c r="Q275" s="132" t="s">
        <v>1</v>
      </c>
      <c r="R275" s="132" t="s">
        <v>1</v>
      </c>
      <c r="S275" s="132" t="s">
        <v>1</v>
      </c>
      <c r="T275" s="132" t="s">
        <v>1</v>
      </c>
      <c r="U275" s="132" t="s">
        <v>1</v>
      </c>
      <c r="V275" s="132" t="s">
        <v>1</v>
      </c>
      <c r="W275" s="132" t="s">
        <v>1</v>
      </c>
      <c r="X275" s="132" t="s">
        <v>1</v>
      </c>
      <c r="Y275" s="133" t="s">
        <v>1</v>
      </c>
      <c r="Z275" s="132" t="s">
        <v>1</v>
      </c>
      <c r="AA275" s="132" t="s">
        <v>1</v>
      </c>
      <c r="AB275" s="132" t="s">
        <v>1</v>
      </c>
      <c r="AC275" s="132" t="s">
        <v>1</v>
      </c>
      <c r="AD275" s="132" t="s">
        <v>1</v>
      </c>
      <c r="AE275" s="132" t="s">
        <v>1</v>
      </c>
      <c r="AF275" s="132" t="s">
        <v>1</v>
      </c>
      <c r="AG275" s="132" t="s">
        <v>1</v>
      </c>
      <c r="AH275" s="132" t="s">
        <v>1</v>
      </c>
      <c r="AI275" s="132" t="s">
        <v>1</v>
      </c>
      <c r="AJ275" s="132" t="s">
        <v>1</v>
      </c>
      <c r="AK275" s="132" t="s">
        <v>1</v>
      </c>
      <c r="AL275" s="133" t="s">
        <v>1</v>
      </c>
      <c r="AM275" s="133" t="s">
        <v>1</v>
      </c>
      <c r="AN275" s="133"/>
      <c r="AO275" s="133"/>
      <c r="AP275" s="133" t="s">
        <v>1</v>
      </c>
      <c r="AQ275" s="132" t="s">
        <v>1</v>
      </c>
      <c r="AR275" s="132" t="s">
        <v>1</v>
      </c>
      <c r="AS275" s="132" t="s">
        <v>1</v>
      </c>
      <c r="AT275" s="132" t="s">
        <v>1</v>
      </c>
      <c r="AU275" s="133" t="s">
        <v>1</v>
      </c>
      <c r="AV275" s="132"/>
      <c r="AW275" s="132"/>
      <c r="AX275" s="132"/>
      <c r="AY275" s="132"/>
      <c r="AZ275" s="132"/>
      <c r="BA275" s="132"/>
      <c r="BB275" s="132" t="s">
        <v>1</v>
      </c>
      <c r="BC275" s="132"/>
      <c r="BD275" s="132" t="s">
        <v>1</v>
      </c>
      <c r="BE275" s="132" t="s">
        <v>1</v>
      </c>
      <c r="BF275" s="132"/>
      <c r="BG275" s="132" t="s">
        <v>1</v>
      </c>
      <c r="BH275" s="132" t="s">
        <v>1</v>
      </c>
      <c r="BI275" s="132" t="s">
        <v>1</v>
      </c>
      <c r="BJ275" s="132" t="s">
        <v>1</v>
      </c>
      <c r="BK275" s="132" t="s">
        <v>1</v>
      </c>
      <c r="BL275" s="132" t="s">
        <v>1</v>
      </c>
      <c r="BM275" s="132" t="s">
        <v>1</v>
      </c>
      <c r="BN275" s="132" t="s">
        <v>1</v>
      </c>
      <c r="BO275" s="132"/>
      <c r="BP275" s="132" t="s">
        <v>1</v>
      </c>
      <c r="BQ275" s="132" t="s">
        <v>1</v>
      </c>
      <c r="BR275" s="132"/>
      <c r="BS275" s="132"/>
      <c r="BT275" s="132"/>
      <c r="BU275" s="132" t="s">
        <v>1</v>
      </c>
      <c r="BV275" s="132" t="s">
        <v>1</v>
      </c>
      <c r="BW275" s="132" t="s">
        <v>1</v>
      </c>
      <c r="BX275" s="133" t="s">
        <v>1</v>
      </c>
      <c r="BY275" s="132" t="s">
        <v>1</v>
      </c>
      <c r="BZ275" s="133"/>
      <c r="CA275" s="133" t="s">
        <v>1</v>
      </c>
      <c r="CB275" s="132" t="s">
        <v>1</v>
      </c>
      <c r="CC275" s="133" t="s">
        <v>1</v>
      </c>
      <c r="CD275" s="133" t="s">
        <v>1</v>
      </c>
      <c r="CE275" s="133"/>
      <c r="CF275" s="133" t="s">
        <v>1</v>
      </c>
      <c r="CG275" s="132" t="s">
        <v>1</v>
      </c>
      <c r="CH275" s="132" t="s">
        <v>1</v>
      </c>
      <c r="CI275" s="134" t="s">
        <v>1</v>
      </c>
    </row>
  </sheetData>
  <mergeCells count="9">
    <mergeCell ref="M1:M2"/>
    <mergeCell ref="N1:CG1"/>
    <mergeCell ref="CH1:CH2"/>
    <mergeCell ref="CI1:CI2"/>
    <mergeCell ref="A1:A2"/>
    <mergeCell ref="B1:B2"/>
    <mergeCell ref="C1:C2"/>
    <mergeCell ref="D1:K1"/>
    <mergeCell ref="L1:L2"/>
  </mergeCells>
  <hyperlinks>
    <hyperlink ref="N1" r:id="rId1" xr:uid="{00000000-0004-0000-0300-000000000000}"/>
    <hyperlink ref="C3" r:id="rId2" xr:uid="{00000000-0004-0000-0300-000001000000}"/>
    <hyperlink ref="L3" r:id="rId3" xr:uid="{00000000-0004-0000-0300-000002000000}"/>
    <hyperlink ref="M3" r:id="rId4" xr:uid="{00000000-0004-0000-0300-000003000000}"/>
    <hyperlink ref="N3" r:id="rId5" xr:uid="{00000000-0004-0000-0300-000004000000}"/>
    <hyperlink ref="C4" r:id="rId6" xr:uid="{00000000-0004-0000-0300-000005000000}"/>
    <hyperlink ref="L4" r:id="rId7" xr:uid="{00000000-0004-0000-0300-000006000000}"/>
    <hyperlink ref="M4" r:id="rId8" xr:uid="{00000000-0004-0000-0300-000007000000}"/>
    <hyperlink ref="N4" r:id="rId9" xr:uid="{00000000-0004-0000-0300-000008000000}"/>
    <hyperlink ref="C5" r:id="rId10" xr:uid="{00000000-0004-0000-0300-000009000000}"/>
    <hyperlink ref="L5" r:id="rId11" xr:uid="{00000000-0004-0000-0300-00000A000000}"/>
    <hyperlink ref="M5" r:id="rId12" xr:uid="{00000000-0004-0000-0300-00000B000000}"/>
    <hyperlink ref="N5" r:id="rId13" xr:uid="{00000000-0004-0000-0300-00000C000000}"/>
    <hyperlink ref="C6" r:id="rId14" xr:uid="{00000000-0004-0000-0300-00000D000000}"/>
    <hyperlink ref="L6" r:id="rId15" xr:uid="{00000000-0004-0000-0300-00000E000000}"/>
    <hyperlink ref="M6" r:id="rId16" xr:uid="{00000000-0004-0000-0300-00000F000000}"/>
    <hyperlink ref="N6" r:id="rId17" xr:uid="{00000000-0004-0000-0300-000010000000}"/>
    <hyperlink ref="C7" r:id="rId18" xr:uid="{00000000-0004-0000-0300-000011000000}"/>
    <hyperlink ref="L7" r:id="rId19" xr:uid="{00000000-0004-0000-0300-000012000000}"/>
    <hyperlink ref="M7" r:id="rId20" xr:uid="{00000000-0004-0000-0300-000013000000}"/>
    <hyperlink ref="N7" r:id="rId21" xr:uid="{00000000-0004-0000-0300-000014000000}"/>
    <hyperlink ref="C8" r:id="rId22" xr:uid="{00000000-0004-0000-0300-000015000000}"/>
    <hyperlink ref="L8" r:id="rId23" xr:uid="{00000000-0004-0000-0300-000016000000}"/>
    <hyperlink ref="M8" r:id="rId24" xr:uid="{00000000-0004-0000-0300-000017000000}"/>
    <hyperlink ref="N8" r:id="rId25" xr:uid="{00000000-0004-0000-0300-000018000000}"/>
    <hyperlink ref="C9" r:id="rId26" xr:uid="{00000000-0004-0000-0300-000019000000}"/>
    <hyperlink ref="L9" r:id="rId27" xr:uid="{00000000-0004-0000-0300-00001A000000}"/>
    <hyperlink ref="M9" r:id="rId28" xr:uid="{00000000-0004-0000-0300-00001B000000}"/>
    <hyperlink ref="N9" r:id="rId29" xr:uid="{00000000-0004-0000-0300-00001C000000}"/>
    <hyperlink ref="C10" r:id="rId30" xr:uid="{00000000-0004-0000-0300-00001D000000}"/>
    <hyperlink ref="L10" r:id="rId31" xr:uid="{00000000-0004-0000-0300-00001E000000}"/>
    <hyperlink ref="M10" r:id="rId32" xr:uid="{00000000-0004-0000-0300-00001F000000}"/>
    <hyperlink ref="N10" r:id="rId33" xr:uid="{00000000-0004-0000-0300-000020000000}"/>
    <hyperlink ref="C11" r:id="rId34" xr:uid="{00000000-0004-0000-0300-000021000000}"/>
    <hyperlink ref="L11" r:id="rId35" xr:uid="{00000000-0004-0000-0300-000022000000}"/>
    <hyperlink ref="M11" r:id="rId36" xr:uid="{00000000-0004-0000-0300-000023000000}"/>
    <hyperlink ref="N11" r:id="rId37" xr:uid="{00000000-0004-0000-0300-000024000000}"/>
    <hyperlink ref="C12" r:id="rId38" xr:uid="{00000000-0004-0000-0300-000025000000}"/>
    <hyperlink ref="L12" r:id="rId39" xr:uid="{00000000-0004-0000-0300-000026000000}"/>
    <hyperlink ref="M12" r:id="rId40" xr:uid="{00000000-0004-0000-0300-000027000000}"/>
    <hyperlink ref="N12" r:id="rId41" xr:uid="{00000000-0004-0000-0300-000028000000}"/>
    <hyperlink ref="C13" r:id="rId42" xr:uid="{00000000-0004-0000-0300-000029000000}"/>
    <hyperlink ref="L13" r:id="rId43" xr:uid="{00000000-0004-0000-0300-00002A000000}"/>
    <hyperlink ref="M13" r:id="rId44" xr:uid="{00000000-0004-0000-0300-00002B000000}"/>
    <hyperlink ref="N13" r:id="rId45" xr:uid="{00000000-0004-0000-0300-00002C000000}"/>
    <hyperlink ref="C14" r:id="rId46" xr:uid="{00000000-0004-0000-0300-00002D000000}"/>
    <hyperlink ref="L14" r:id="rId47" xr:uid="{00000000-0004-0000-0300-00002E000000}"/>
    <hyperlink ref="M14" r:id="rId48" xr:uid="{00000000-0004-0000-0300-00002F000000}"/>
    <hyperlink ref="N14" r:id="rId49" xr:uid="{00000000-0004-0000-0300-000030000000}"/>
    <hyperlink ref="C15" r:id="rId50" xr:uid="{00000000-0004-0000-0300-000031000000}"/>
    <hyperlink ref="C16" r:id="rId51" xr:uid="{00000000-0004-0000-0300-000032000000}"/>
    <hyperlink ref="L16" r:id="rId52" xr:uid="{00000000-0004-0000-0300-000033000000}"/>
    <hyperlink ref="M16" r:id="rId53" xr:uid="{00000000-0004-0000-0300-000034000000}"/>
    <hyperlink ref="N16" r:id="rId54" xr:uid="{00000000-0004-0000-0300-000035000000}"/>
    <hyperlink ref="C17" r:id="rId55" xr:uid="{00000000-0004-0000-0300-000036000000}"/>
    <hyperlink ref="L17" r:id="rId56" xr:uid="{00000000-0004-0000-0300-000037000000}"/>
    <hyperlink ref="M17" r:id="rId57" xr:uid="{00000000-0004-0000-0300-000038000000}"/>
    <hyperlink ref="N17" r:id="rId58" xr:uid="{00000000-0004-0000-0300-000039000000}"/>
    <hyperlink ref="C18" r:id="rId59" xr:uid="{00000000-0004-0000-0300-00003A000000}"/>
    <hyperlink ref="L18" r:id="rId60" xr:uid="{00000000-0004-0000-0300-00003B000000}"/>
    <hyperlink ref="M18" r:id="rId61" xr:uid="{00000000-0004-0000-0300-00003C000000}"/>
    <hyperlink ref="N18" r:id="rId62" xr:uid="{00000000-0004-0000-0300-00003D000000}"/>
    <hyperlink ref="C19" r:id="rId63" xr:uid="{00000000-0004-0000-0300-00003E000000}"/>
    <hyperlink ref="L19" r:id="rId64" xr:uid="{00000000-0004-0000-0300-00003F000000}"/>
    <hyperlink ref="M19" r:id="rId65" xr:uid="{00000000-0004-0000-0300-000040000000}"/>
    <hyperlink ref="N19" r:id="rId66" xr:uid="{00000000-0004-0000-0300-000041000000}"/>
    <hyperlink ref="C20" r:id="rId67" xr:uid="{00000000-0004-0000-0300-000042000000}"/>
    <hyperlink ref="C21" r:id="rId68" xr:uid="{00000000-0004-0000-0300-000043000000}"/>
    <hyperlink ref="L21" r:id="rId69" xr:uid="{00000000-0004-0000-0300-000044000000}"/>
    <hyperlink ref="M21" r:id="rId70" xr:uid="{00000000-0004-0000-0300-000045000000}"/>
    <hyperlink ref="N21" r:id="rId71" xr:uid="{00000000-0004-0000-0300-000046000000}"/>
    <hyperlink ref="C22" r:id="rId72" xr:uid="{00000000-0004-0000-0300-000047000000}"/>
    <hyperlink ref="L22" r:id="rId73" xr:uid="{00000000-0004-0000-0300-000048000000}"/>
    <hyperlink ref="M22" r:id="rId74" xr:uid="{00000000-0004-0000-0300-000049000000}"/>
    <hyperlink ref="N22" r:id="rId75" xr:uid="{00000000-0004-0000-0300-00004A000000}"/>
    <hyperlink ref="C23" r:id="rId76" xr:uid="{00000000-0004-0000-0300-00004B000000}"/>
    <hyperlink ref="L23" r:id="rId77" xr:uid="{00000000-0004-0000-0300-00004C000000}"/>
    <hyperlink ref="M23" r:id="rId78" xr:uid="{00000000-0004-0000-0300-00004D000000}"/>
    <hyperlink ref="N23" r:id="rId79" xr:uid="{00000000-0004-0000-0300-00004E000000}"/>
    <hyperlink ref="C24" r:id="rId80" xr:uid="{00000000-0004-0000-0300-00004F000000}"/>
    <hyperlink ref="L24" r:id="rId81" xr:uid="{00000000-0004-0000-0300-000050000000}"/>
    <hyperlink ref="M24" r:id="rId82" xr:uid="{00000000-0004-0000-0300-000051000000}"/>
    <hyperlink ref="N24" r:id="rId83" xr:uid="{00000000-0004-0000-0300-000052000000}"/>
    <hyperlink ref="C25" r:id="rId84" xr:uid="{00000000-0004-0000-0300-000053000000}"/>
    <hyperlink ref="L25" r:id="rId85" xr:uid="{00000000-0004-0000-0300-000054000000}"/>
    <hyperlink ref="M25" r:id="rId86" xr:uid="{00000000-0004-0000-0300-000055000000}"/>
    <hyperlink ref="N25" r:id="rId87" xr:uid="{00000000-0004-0000-0300-000056000000}"/>
    <hyperlink ref="C26" r:id="rId88" xr:uid="{00000000-0004-0000-0300-000057000000}"/>
    <hyperlink ref="L26" r:id="rId89" xr:uid="{00000000-0004-0000-0300-000058000000}"/>
    <hyperlink ref="M26" r:id="rId90" xr:uid="{00000000-0004-0000-0300-000059000000}"/>
    <hyperlink ref="N26" r:id="rId91" xr:uid="{00000000-0004-0000-0300-00005A000000}"/>
    <hyperlink ref="C27" r:id="rId92" xr:uid="{00000000-0004-0000-0300-00005B000000}"/>
    <hyperlink ref="L27" r:id="rId93" xr:uid="{00000000-0004-0000-0300-00005C000000}"/>
    <hyperlink ref="M27" r:id="rId94" xr:uid="{00000000-0004-0000-0300-00005D000000}"/>
    <hyperlink ref="N27" r:id="rId95" xr:uid="{00000000-0004-0000-0300-00005E000000}"/>
    <hyperlink ref="C28" r:id="rId96" xr:uid="{00000000-0004-0000-0300-00005F000000}"/>
    <hyperlink ref="L28" r:id="rId97" xr:uid="{00000000-0004-0000-0300-000060000000}"/>
    <hyperlink ref="M28" r:id="rId98" xr:uid="{00000000-0004-0000-0300-000061000000}"/>
    <hyperlink ref="N28" r:id="rId99" xr:uid="{00000000-0004-0000-0300-000062000000}"/>
    <hyperlink ref="C29" r:id="rId100" xr:uid="{00000000-0004-0000-0300-000063000000}"/>
    <hyperlink ref="L29" r:id="rId101" xr:uid="{00000000-0004-0000-0300-000064000000}"/>
    <hyperlink ref="M29" r:id="rId102" xr:uid="{00000000-0004-0000-0300-000065000000}"/>
    <hyperlink ref="N29" r:id="rId103" xr:uid="{00000000-0004-0000-0300-000066000000}"/>
    <hyperlink ref="C30" r:id="rId104" xr:uid="{00000000-0004-0000-0300-000067000000}"/>
    <hyperlink ref="C31" r:id="rId105" xr:uid="{00000000-0004-0000-0300-000068000000}"/>
    <hyperlink ref="N31" r:id="rId106" xr:uid="{00000000-0004-0000-0300-000069000000}"/>
    <hyperlink ref="C32" r:id="rId107" xr:uid="{00000000-0004-0000-0300-00006A000000}"/>
    <hyperlink ref="N32" r:id="rId108" xr:uid="{00000000-0004-0000-0300-00006B000000}"/>
    <hyperlink ref="C33" r:id="rId109" xr:uid="{00000000-0004-0000-0300-00006C000000}"/>
    <hyperlink ref="C34" r:id="rId110" xr:uid="{00000000-0004-0000-0300-00006D000000}"/>
    <hyperlink ref="N34" r:id="rId111" xr:uid="{00000000-0004-0000-0300-00006E000000}"/>
    <hyperlink ref="C35" r:id="rId112" xr:uid="{00000000-0004-0000-0300-00006F000000}"/>
    <hyperlink ref="N35" r:id="rId113" xr:uid="{00000000-0004-0000-0300-000070000000}"/>
    <hyperlink ref="C36" r:id="rId114" xr:uid="{00000000-0004-0000-0300-000071000000}"/>
    <hyperlink ref="C37" r:id="rId115" xr:uid="{00000000-0004-0000-0300-000072000000}"/>
    <hyperlink ref="N37" r:id="rId116" xr:uid="{00000000-0004-0000-0300-000073000000}"/>
    <hyperlink ref="C38" r:id="rId117" xr:uid="{00000000-0004-0000-0300-000074000000}"/>
    <hyperlink ref="N38" r:id="rId118" xr:uid="{00000000-0004-0000-0300-000075000000}"/>
    <hyperlink ref="C39" r:id="rId119" xr:uid="{00000000-0004-0000-0300-000076000000}"/>
    <hyperlink ref="C40" r:id="rId120" xr:uid="{00000000-0004-0000-0300-000077000000}"/>
    <hyperlink ref="N40" r:id="rId121" xr:uid="{00000000-0004-0000-0300-000078000000}"/>
    <hyperlink ref="C41" r:id="rId122" xr:uid="{00000000-0004-0000-0300-000079000000}"/>
    <hyperlink ref="N41" r:id="rId123" xr:uid="{00000000-0004-0000-0300-00007A000000}"/>
    <hyperlink ref="C42" r:id="rId124" xr:uid="{00000000-0004-0000-0300-00007B000000}"/>
    <hyperlink ref="C43" r:id="rId125" xr:uid="{00000000-0004-0000-0300-00007C000000}"/>
    <hyperlink ref="L43" r:id="rId126" xr:uid="{00000000-0004-0000-0300-00007D000000}"/>
    <hyperlink ref="M43" r:id="rId127" xr:uid="{00000000-0004-0000-0300-00007E000000}"/>
    <hyperlink ref="N43" r:id="rId128" xr:uid="{00000000-0004-0000-0300-00007F000000}"/>
    <hyperlink ref="C44" r:id="rId129" xr:uid="{00000000-0004-0000-0300-000080000000}"/>
    <hyperlink ref="C45" r:id="rId130" xr:uid="{00000000-0004-0000-0300-000081000000}"/>
    <hyperlink ref="L45" r:id="rId131" xr:uid="{00000000-0004-0000-0300-000082000000}"/>
    <hyperlink ref="M45" r:id="rId132" xr:uid="{00000000-0004-0000-0300-000083000000}"/>
    <hyperlink ref="N45" r:id="rId133" xr:uid="{00000000-0004-0000-0300-000084000000}"/>
    <hyperlink ref="C46" r:id="rId134" xr:uid="{00000000-0004-0000-0300-000085000000}"/>
    <hyperlink ref="L46" r:id="rId135" xr:uid="{00000000-0004-0000-0300-000086000000}"/>
    <hyperlink ref="M46" r:id="rId136" xr:uid="{00000000-0004-0000-0300-000087000000}"/>
    <hyperlink ref="N46" r:id="rId137" xr:uid="{00000000-0004-0000-0300-000088000000}"/>
    <hyperlink ref="C47" r:id="rId138" xr:uid="{00000000-0004-0000-0300-000089000000}"/>
    <hyperlink ref="C48" r:id="rId139" xr:uid="{00000000-0004-0000-0300-00008A000000}"/>
    <hyperlink ref="L48" r:id="rId140" xr:uid="{00000000-0004-0000-0300-00008B000000}"/>
    <hyperlink ref="N48" r:id="rId141" xr:uid="{00000000-0004-0000-0300-00008C000000}"/>
    <hyperlink ref="C49" r:id="rId142" xr:uid="{00000000-0004-0000-0300-00008D000000}"/>
    <hyperlink ref="L49" r:id="rId143" xr:uid="{00000000-0004-0000-0300-00008E000000}"/>
    <hyperlink ref="N49" r:id="rId144" xr:uid="{00000000-0004-0000-0300-00008F000000}"/>
    <hyperlink ref="C50" r:id="rId145" xr:uid="{00000000-0004-0000-0300-000090000000}"/>
    <hyperlink ref="L50" r:id="rId146" xr:uid="{00000000-0004-0000-0300-000091000000}"/>
    <hyperlink ref="N50" r:id="rId147" xr:uid="{00000000-0004-0000-0300-000092000000}"/>
    <hyperlink ref="C51" r:id="rId148" xr:uid="{00000000-0004-0000-0300-000093000000}"/>
    <hyperlink ref="L51" r:id="rId149" xr:uid="{00000000-0004-0000-0300-000094000000}"/>
    <hyperlink ref="N51" r:id="rId150" xr:uid="{00000000-0004-0000-0300-000095000000}"/>
    <hyperlink ref="C52" r:id="rId151" xr:uid="{00000000-0004-0000-0300-000096000000}"/>
    <hyperlink ref="L52" r:id="rId152" xr:uid="{00000000-0004-0000-0300-000097000000}"/>
    <hyperlink ref="N52" r:id="rId153" xr:uid="{00000000-0004-0000-0300-000098000000}"/>
    <hyperlink ref="C53" r:id="rId154" xr:uid="{00000000-0004-0000-0300-000099000000}"/>
    <hyperlink ref="L53" r:id="rId155" xr:uid="{00000000-0004-0000-0300-00009A000000}"/>
    <hyperlink ref="N53" r:id="rId156" xr:uid="{00000000-0004-0000-0300-00009B000000}"/>
    <hyperlink ref="C54" r:id="rId157" xr:uid="{00000000-0004-0000-0300-00009C000000}"/>
    <hyperlink ref="L54" r:id="rId158" xr:uid="{00000000-0004-0000-0300-00009D000000}"/>
    <hyperlink ref="N54" r:id="rId159" xr:uid="{00000000-0004-0000-0300-00009E000000}"/>
    <hyperlink ref="C55" r:id="rId160" xr:uid="{00000000-0004-0000-0300-00009F000000}"/>
    <hyperlink ref="L55" r:id="rId161" xr:uid="{00000000-0004-0000-0300-0000A0000000}"/>
    <hyperlink ref="N55" r:id="rId162" xr:uid="{00000000-0004-0000-0300-0000A1000000}"/>
    <hyperlink ref="C56" r:id="rId163" xr:uid="{00000000-0004-0000-0300-0000A2000000}"/>
    <hyperlink ref="L56" r:id="rId164" xr:uid="{00000000-0004-0000-0300-0000A3000000}"/>
    <hyperlink ref="N56" r:id="rId165" xr:uid="{00000000-0004-0000-0300-0000A4000000}"/>
    <hyperlink ref="C57" r:id="rId166" xr:uid="{00000000-0004-0000-0300-0000A5000000}"/>
    <hyperlink ref="C58" r:id="rId167" xr:uid="{00000000-0004-0000-0300-0000A6000000}"/>
    <hyperlink ref="L58" r:id="rId168" xr:uid="{00000000-0004-0000-0300-0000A7000000}"/>
    <hyperlink ref="M58" r:id="rId169" xr:uid="{00000000-0004-0000-0300-0000A8000000}"/>
    <hyperlink ref="N58" r:id="rId170" xr:uid="{00000000-0004-0000-0300-0000A9000000}"/>
    <hyperlink ref="C59" r:id="rId171" xr:uid="{00000000-0004-0000-0300-0000AA000000}"/>
    <hyperlink ref="L59" r:id="rId172" xr:uid="{00000000-0004-0000-0300-0000AB000000}"/>
    <hyperlink ref="M59" r:id="rId173" xr:uid="{00000000-0004-0000-0300-0000AC000000}"/>
    <hyperlink ref="N59" r:id="rId174" xr:uid="{00000000-0004-0000-0300-0000AD000000}"/>
    <hyperlink ref="C60" r:id="rId175" xr:uid="{00000000-0004-0000-0300-0000AE000000}"/>
    <hyperlink ref="L60" r:id="rId176" xr:uid="{00000000-0004-0000-0300-0000AF000000}"/>
    <hyperlink ref="M60" r:id="rId177" xr:uid="{00000000-0004-0000-0300-0000B0000000}"/>
    <hyperlink ref="N60" r:id="rId178" xr:uid="{00000000-0004-0000-0300-0000B1000000}"/>
    <hyperlink ref="C61" r:id="rId179" xr:uid="{00000000-0004-0000-0300-0000B2000000}"/>
    <hyperlink ref="L61" r:id="rId180" xr:uid="{00000000-0004-0000-0300-0000B3000000}"/>
    <hyperlink ref="M61" r:id="rId181" xr:uid="{00000000-0004-0000-0300-0000B4000000}"/>
    <hyperlink ref="N61" r:id="rId182" xr:uid="{00000000-0004-0000-0300-0000B5000000}"/>
    <hyperlink ref="C62" r:id="rId183" xr:uid="{00000000-0004-0000-0300-0000B6000000}"/>
    <hyperlink ref="L62" r:id="rId184" xr:uid="{00000000-0004-0000-0300-0000B7000000}"/>
    <hyperlink ref="M62" r:id="rId185" xr:uid="{00000000-0004-0000-0300-0000B8000000}"/>
    <hyperlink ref="N62" r:id="rId186" xr:uid="{00000000-0004-0000-0300-0000B9000000}"/>
    <hyperlink ref="C63" r:id="rId187" xr:uid="{00000000-0004-0000-0300-0000BA000000}"/>
    <hyperlink ref="L63" r:id="rId188" xr:uid="{00000000-0004-0000-0300-0000BB000000}"/>
    <hyperlink ref="M63" r:id="rId189" xr:uid="{00000000-0004-0000-0300-0000BC000000}"/>
    <hyperlink ref="N63" r:id="rId190" xr:uid="{00000000-0004-0000-0300-0000BD000000}"/>
    <hyperlink ref="C64" r:id="rId191" xr:uid="{00000000-0004-0000-0300-0000BE000000}"/>
    <hyperlink ref="L64" r:id="rId192" xr:uid="{00000000-0004-0000-0300-0000BF000000}"/>
    <hyperlink ref="M64" r:id="rId193" xr:uid="{00000000-0004-0000-0300-0000C0000000}"/>
    <hyperlink ref="N64" r:id="rId194" xr:uid="{00000000-0004-0000-0300-0000C1000000}"/>
    <hyperlink ref="C65" r:id="rId195" xr:uid="{00000000-0004-0000-0300-0000C2000000}"/>
    <hyperlink ref="C66" r:id="rId196" xr:uid="{00000000-0004-0000-0300-0000C3000000}"/>
    <hyperlink ref="L66" r:id="rId197" xr:uid="{00000000-0004-0000-0300-0000C4000000}"/>
    <hyperlink ref="N66" r:id="rId198" xr:uid="{00000000-0004-0000-0300-0000C5000000}"/>
    <hyperlink ref="C67" r:id="rId199" xr:uid="{00000000-0004-0000-0300-0000C6000000}"/>
    <hyperlink ref="L67" r:id="rId200" xr:uid="{00000000-0004-0000-0300-0000C7000000}"/>
    <hyperlink ref="N67" r:id="rId201" xr:uid="{00000000-0004-0000-0300-0000C8000000}"/>
    <hyperlink ref="C68" r:id="rId202" xr:uid="{00000000-0004-0000-0300-0000C9000000}"/>
    <hyperlink ref="L68" r:id="rId203" xr:uid="{00000000-0004-0000-0300-0000CA000000}"/>
    <hyperlink ref="N68" r:id="rId204" xr:uid="{00000000-0004-0000-0300-0000CB000000}"/>
    <hyperlink ref="C69" r:id="rId205" xr:uid="{00000000-0004-0000-0300-0000CC000000}"/>
    <hyperlink ref="L69" r:id="rId206" xr:uid="{00000000-0004-0000-0300-0000CD000000}"/>
    <hyperlink ref="N69" r:id="rId207" xr:uid="{00000000-0004-0000-0300-0000CE000000}"/>
    <hyperlink ref="C70" r:id="rId208" xr:uid="{00000000-0004-0000-0300-0000CF000000}"/>
    <hyperlink ref="L70" r:id="rId209" xr:uid="{00000000-0004-0000-0300-0000D0000000}"/>
    <hyperlink ref="N70" r:id="rId210" xr:uid="{00000000-0004-0000-0300-0000D1000000}"/>
    <hyperlink ref="C71" r:id="rId211" xr:uid="{00000000-0004-0000-0300-0000D2000000}"/>
    <hyperlink ref="L71" r:id="rId212" xr:uid="{00000000-0004-0000-0300-0000D3000000}"/>
    <hyperlink ref="N71" r:id="rId213" xr:uid="{00000000-0004-0000-0300-0000D4000000}"/>
    <hyperlink ref="C72" r:id="rId214" xr:uid="{00000000-0004-0000-0300-0000D5000000}"/>
    <hyperlink ref="L72" r:id="rId215" xr:uid="{00000000-0004-0000-0300-0000D6000000}"/>
    <hyperlink ref="N72" r:id="rId216" xr:uid="{00000000-0004-0000-0300-0000D7000000}"/>
    <hyperlink ref="C73" r:id="rId217" xr:uid="{00000000-0004-0000-0300-0000D8000000}"/>
    <hyperlink ref="C74" r:id="rId218" xr:uid="{00000000-0004-0000-0300-0000D9000000}"/>
    <hyperlink ref="L74" r:id="rId219" xr:uid="{00000000-0004-0000-0300-0000DA000000}"/>
    <hyperlink ref="M74" r:id="rId220" xr:uid="{00000000-0004-0000-0300-0000DB000000}"/>
    <hyperlink ref="N74" r:id="rId221" xr:uid="{00000000-0004-0000-0300-0000DC000000}"/>
    <hyperlink ref="C75" r:id="rId222" xr:uid="{00000000-0004-0000-0300-0000DD000000}"/>
    <hyperlink ref="L75" r:id="rId223" xr:uid="{00000000-0004-0000-0300-0000DE000000}"/>
    <hyperlink ref="M75" r:id="rId224" xr:uid="{00000000-0004-0000-0300-0000DF000000}"/>
    <hyperlink ref="N75" r:id="rId225" xr:uid="{00000000-0004-0000-0300-0000E0000000}"/>
    <hyperlink ref="C76" r:id="rId226" xr:uid="{00000000-0004-0000-0300-0000E1000000}"/>
    <hyperlink ref="C77" r:id="rId227" xr:uid="{00000000-0004-0000-0300-0000E2000000}"/>
    <hyperlink ref="N77" r:id="rId228" xr:uid="{00000000-0004-0000-0300-0000E3000000}"/>
    <hyperlink ref="C78" r:id="rId229" xr:uid="{00000000-0004-0000-0300-0000E4000000}"/>
    <hyperlink ref="N78" r:id="rId230" xr:uid="{00000000-0004-0000-0300-0000E5000000}"/>
    <hyperlink ref="C79" r:id="rId231" xr:uid="{00000000-0004-0000-0300-0000E6000000}"/>
    <hyperlink ref="N79" r:id="rId232" xr:uid="{00000000-0004-0000-0300-0000E7000000}"/>
    <hyperlink ref="C80" r:id="rId233" xr:uid="{00000000-0004-0000-0300-0000E8000000}"/>
    <hyperlink ref="N80" r:id="rId234" xr:uid="{00000000-0004-0000-0300-0000E9000000}"/>
    <hyperlink ref="C81" r:id="rId235" xr:uid="{00000000-0004-0000-0300-0000EA000000}"/>
    <hyperlink ref="C82" r:id="rId236" xr:uid="{00000000-0004-0000-0300-0000EB000000}"/>
    <hyperlink ref="L82" r:id="rId237" xr:uid="{00000000-0004-0000-0300-0000EC000000}"/>
    <hyperlink ref="M82" r:id="rId238" xr:uid="{00000000-0004-0000-0300-0000ED000000}"/>
    <hyperlink ref="N82" r:id="rId239" xr:uid="{00000000-0004-0000-0300-0000EE000000}"/>
    <hyperlink ref="C83" r:id="rId240" xr:uid="{00000000-0004-0000-0300-0000EF000000}"/>
    <hyperlink ref="L83" r:id="rId241" xr:uid="{00000000-0004-0000-0300-0000F0000000}"/>
    <hyperlink ref="M83" r:id="rId242" xr:uid="{00000000-0004-0000-0300-0000F1000000}"/>
    <hyperlink ref="N83" r:id="rId243" xr:uid="{00000000-0004-0000-0300-0000F2000000}"/>
    <hyperlink ref="C84" r:id="rId244" xr:uid="{00000000-0004-0000-0300-0000F3000000}"/>
    <hyperlink ref="L84" r:id="rId245" xr:uid="{00000000-0004-0000-0300-0000F4000000}"/>
    <hyperlink ref="M84" r:id="rId246" xr:uid="{00000000-0004-0000-0300-0000F5000000}"/>
    <hyperlink ref="N84" r:id="rId247" xr:uid="{00000000-0004-0000-0300-0000F6000000}"/>
    <hyperlink ref="C85" r:id="rId248" xr:uid="{00000000-0004-0000-0300-0000F7000000}"/>
    <hyperlink ref="L85" r:id="rId249" xr:uid="{00000000-0004-0000-0300-0000F8000000}"/>
    <hyperlink ref="M85" r:id="rId250" xr:uid="{00000000-0004-0000-0300-0000F9000000}"/>
    <hyperlink ref="N85" r:id="rId251" xr:uid="{00000000-0004-0000-0300-0000FA000000}"/>
    <hyperlink ref="C86" r:id="rId252" xr:uid="{00000000-0004-0000-0300-0000FB000000}"/>
    <hyperlink ref="C87" r:id="rId253" xr:uid="{00000000-0004-0000-0300-0000FC000000}"/>
    <hyperlink ref="L87" r:id="rId254" xr:uid="{00000000-0004-0000-0300-0000FD000000}"/>
    <hyperlink ref="M87" r:id="rId255" xr:uid="{00000000-0004-0000-0300-0000FE000000}"/>
    <hyperlink ref="N87" r:id="rId256" xr:uid="{00000000-0004-0000-0300-0000FF000000}"/>
    <hyperlink ref="C88" r:id="rId257" xr:uid="{00000000-0004-0000-0300-000000010000}"/>
    <hyperlink ref="L88" r:id="rId258" xr:uid="{00000000-0004-0000-0300-000001010000}"/>
    <hyperlink ref="M88" r:id="rId259" xr:uid="{00000000-0004-0000-0300-000002010000}"/>
    <hyperlink ref="N88" r:id="rId260" xr:uid="{00000000-0004-0000-0300-000003010000}"/>
    <hyperlink ref="C89" r:id="rId261" xr:uid="{00000000-0004-0000-0300-000004010000}"/>
    <hyperlink ref="L89" r:id="rId262" xr:uid="{00000000-0004-0000-0300-000005010000}"/>
    <hyperlink ref="M89" r:id="rId263" xr:uid="{00000000-0004-0000-0300-000006010000}"/>
    <hyperlink ref="N89" r:id="rId264" xr:uid="{00000000-0004-0000-0300-000007010000}"/>
    <hyperlink ref="C90" r:id="rId265" xr:uid="{00000000-0004-0000-0300-000008010000}"/>
    <hyperlink ref="L90" r:id="rId266" xr:uid="{00000000-0004-0000-0300-000009010000}"/>
    <hyperlink ref="M90" r:id="rId267" xr:uid="{00000000-0004-0000-0300-00000A010000}"/>
    <hyperlink ref="N90" r:id="rId268" xr:uid="{00000000-0004-0000-0300-00000B010000}"/>
    <hyperlink ref="C91" r:id="rId269" xr:uid="{00000000-0004-0000-0300-00000C010000}"/>
    <hyperlink ref="L91" r:id="rId270" xr:uid="{00000000-0004-0000-0300-00000D010000}"/>
    <hyperlink ref="M91" r:id="rId271" xr:uid="{00000000-0004-0000-0300-00000E010000}"/>
    <hyperlink ref="N91" r:id="rId272" xr:uid="{00000000-0004-0000-0300-00000F010000}"/>
    <hyperlink ref="C92" r:id="rId273" xr:uid="{00000000-0004-0000-0300-000010010000}"/>
    <hyperlink ref="L92" r:id="rId274" xr:uid="{00000000-0004-0000-0300-000011010000}"/>
    <hyperlink ref="M92" r:id="rId275" xr:uid="{00000000-0004-0000-0300-000012010000}"/>
    <hyperlink ref="N92" r:id="rId276" xr:uid="{00000000-0004-0000-0300-000013010000}"/>
    <hyperlink ref="C93" r:id="rId277" xr:uid="{00000000-0004-0000-0300-000014010000}"/>
    <hyperlink ref="L93" r:id="rId278" xr:uid="{00000000-0004-0000-0300-000015010000}"/>
    <hyperlink ref="M93" r:id="rId279" xr:uid="{00000000-0004-0000-0300-000016010000}"/>
    <hyperlink ref="N93" r:id="rId280" xr:uid="{00000000-0004-0000-0300-000017010000}"/>
    <hyperlink ref="C94" r:id="rId281" xr:uid="{00000000-0004-0000-0300-000018010000}"/>
    <hyperlink ref="L94" r:id="rId282" xr:uid="{00000000-0004-0000-0300-000019010000}"/>
    <hyperlink ref="M94" r:id="rId283" xr:uid="{00000000-0004-0000-0300-00001A010000}"/>
    <hyperlink ref="N94" r:id="rId284" xr:uid="{00000000-0004-0000-0300-00001B010000}"/>
    <hyperlink ref="C95" r:id="rId285" xr:uid="{00000000-0004-0000-0300-00001C010000}"/>
    <hyperlink ref="L95" r:id="rId286" xr:uid="{00000000-0004-0000-0300-00001D010000}"/>
    <hyperlink ref="M95" r:id="rId287" xr:uid="{00000000-0004-0000-0300-00001E010000}"/>
    <hyperlink ref="N95" r:id="rId288" xr:uid="{00000000-0004-0000-0300-00001F010000}"/>
    <hyperlink ref="C96" r:id="rId289" xr:uid="{00000000-0004-0000-0300-000020010000}"/>
    <hyperlink ref="L96" r:id="rId290" xr:uid="{00000000-0004-0000-0300-000021010000}"/>
    <hyperlink ref="M96" r:id="rId291" xr:uid="{00000000-0004-0000-0300-000022010000}"/>
    <hyperlink ref="N96" r:id="rId292" xr:uid="{00000000-0004-0000-0300-000023010000}"/>
    <hyperlink ref="C97" r:id="rId293" xr:uid="{00000000-0004-0000-0300-000024010000}"/>
    <hyperlink ref="L97" r:id="rId294" xr:uid="{00000000-0004-0000-0300-000025010000}"/>
    <hyperlink ref="M97" r:id="rId295" xr:uid="{00000000-0004-0000-0300-000026010000}"/>
    <hyperlink ref="N97" r:id="rId296" xr:uid="{00000000-0004-0000-0300-000027010000}"/>
    <hyperlink ref="C98" r:id="rId297" xr:uid="{00000000-0004-0000-0300-000028010000}"/>
    <hyperlink ref="L98" r:id="rId298" xr:uid="{00000000-0004-0000-0300-000029010000}"/>
    <hyperlink ref="M98" r:id="rId299" xr:uid="{00000000-0004-0000-0300-00002A010000}"/>
    <hyperlink ref="N98" r:id="rId300" xr:uid="{00000000-0004-0000-0300-00002B010000}"/>
    <hyperlink ref="C99" r:id="rId301" xr:uid="{00000000-0004-0000-0300-00002C010000}"/>
    <hyperlink ref="L99" r:id="rId302" xr:uid="{00000000-0004-0000-0300-00002D010000}"/>
    <hyperlink ref="M99" r:id="rId303" xr:uid="{00000000-0004-0000-0300-00002E010000}"/>
    <hyperlink ref="N99" r:id="rId304" xr:uid="{00000000-0004-0000-0300-00002F010000}"/>
    <hyperlink ref="C100" r:id="rId305" xr:uid="{00000000-0004-0000-0300-000030010000}"/>
    <hyperlink ref="L100" r:id="rId306" xr:uid="{00000000-0004-0000-0300-000031010000}"/>
    <hyperlink ref="M100" r:id="rId307" xr:uid="{00000000-0004-0000-0300-000032010000}"/>
    <hyperlink ref="N100" r:id="rId308" xr:uid="{00000000-0004-0000-0300-000033010000}"/>
    <hyperlink ref="C101" r:id="rId309" xr:uid="{00000000-0004-0000-0300-000034010000}"/>
    <hyperlink ref="L101" r:id="rId310" xr:uid="{00000000-0004-0000-0300-000035010000}"/>
    <hyperlink ref="M101" r:id="rId311" xr:uid="{00000000-0004-0000-0300-000036010000}"/>
    <hyperlink ref="N101" r:id="rId312" xr:uid="{00000000-0004-0000-0300-000037010000}"/>
    <hyperlink ref="C102" r:id="rId313" xr:uid="{00000000-0004-0000-0300-000038010000}"/>
    <hyperlink ref="L102" r:id="rId314" xr:uid="{00000000-0004-0000-0300-000039010000}"/>
    <hyperlink ref="M102" r:id="rId315" xr:uid="{00000000-0004-0000-0300-00003A010000}"/>
    <hyperlink ref="N102" r:id="rId316" xr:uid="{00000000-0004-0000-0300-00003B010000}"/>
    <hyperlink ref="C103" r:id="rId317" xr:uid="{00000000-0004-0000-0300-00003C010000}"/>
    <hyperlink ref="L103" r:id="rId318" xr:uid="{00000000-0004-0000-0300-00003D010000}"/>
    <hyperlink ref="M103" r:id="rId319" xr:uid="{00000000-0004-0000-0300-00003E010000}"/>
    <hyperlink ref="N103" r:id="rId320" xr:uid="{00000000-0004-0000-0300-00003F010000}"/>
    <hyperlink ref="C104" r:id="rId321" xr:uid="{00000000-0004-0000-0300-000040010000}"/>
    <hyperlink ref="L104" r:id="rId322" xr:uid="{00000000-0004-0000-0300-000041010000}"/>
    <hyperlink ref="M104" r:id="rId323" xr:uid="{00000000-0004-0000-0300-000042010000}"/>
    <hyperlink ref="N104" r:id="rId324" xr:uid="{00000000-0004-0000-0300-000043010000}"/>
    <hyperlink ref="C105" r:id="rId325" xr:uid="{00000000-0004-0000-0300-000044010000}"/>
    <hyperlink ref="L105" r:id="rId326" xr:uid="{00000000-0004-0000-0300-000045010000}"/>
    <hyperlink ref="M105" r:id="rId327" xr:uid="{00000000-0004-0000-0300-000046010000}"/>
    <hyperlink ref="N105" r:id="rId328" xr:uid="{00000000-0004-0000-0300-000047010000}"/>
    <hyperlink ref="C106" r:id="rId329" xr:uid="{00000000-0004-0000-0300-000048010000}"/>
    <hyperlink ref="L106" r:id="rId330" xr:uid="{00000000-0004-0000-0300-000049010000}"/>
    <hyperlink ref="M106" r:id="rId331" xr:uid="{00000000-0004-0000-0300-00004A010000}"/>
    <hyperlink ref="N106" r:id="rId332" xr:uid="{00000000-0004-0000-0300-00004B010000}"/>
    <hyperlink ref="C107" r:id="rId333" xr:uid="{00000000-0004-0000-0300-00004C010000}"/>
    <hyperlink ref="C108" r:id="rId334" xr:uid="{00000000-0004-0000-0300-00004D010000}"/>
    <hyperlink ref="N108" r:id="rId335" xr:uid="{00000000-0004-0000-0300-00004E010000}"/>
    <hyperlink ref="C110" r:id="rId336" xr:uid="{00000000-0004-0000-0300-00004F010000}"/>
    <hyperlink ref="L110" r:id="rId337" xr:uid="{00000000-0004-0000-0300-000050010000}"/>
    <hyperlink ref="M110" r:id="rId338" xr:uid="{00000000-0004-0000-0300-000051010000}"/>
    <hyperlink ref="N110" r:id="rId339" xr:uid="{00000000-0004-0000-0300-000052010000}"/>
    <hyperlink ref="C111" r:id="rId340" xr:uid="{00000000-0004-0000-0300-000053010000}"/>
    <hyperlink ref="L111" r:id="rId341" xr:uid="{00000000-0004-0000-0300-000054010000}"/>
    <hyperlink ref="M111" r:id="rId342" xr:uid="{00000000-0004-0000-0300-000055010000}"/>
    <hyperlink ref="N111" r:id="rId343" xr:uid="{00000000-0004-0000-0300-000056010000}"/>
    <hyperlink ref="C112" r:id="rId344" xr:uid="{00000000-0004-0000-0300-000057010000}"/>
    <hyperlink ref="L112" r:id="rId345" xr:uid="{00000000-0004-0000-0300-000058010000}"/>
    <hyperlink ref="M112" r:id="rId346" xr:uid="{00000000-0004-0000-0300-000059010000}"/>
    <hyperlink ref="N112" r:id="rId347" xr:uid="{00000000-0004-0000-0300-00005A010000}"/>
    <hyperlink ref="C113" r:id="rId348" xr:uid="{00000000-0004-0000-0300-00005B010000}"/>
    <hyperlink ref="L113" r:id="rId349" xr:uid="{00000000-0004-0000-0300-00005C010000}"/>
    <hyperlink ref="M113" r:id="rId350" xr:uid="{00000000-0004-0000-0300-00005D010000}"/>
    <hyperlink ref="N113" r:id="rId351" xr:uid="{00000000-0004-0000-0300-00005E010000}"/>
    <hyperlink ref="C114" r:id="rId352" xr:uid="{00000000-0004-0000-0300-00005F010000}"/>
    <hyperlink ref="L114" r:id="rId353" xr:uid="{00000000-0004-0000-0300-000060010000}"/>
    <hyperlink ref="M114" r:id="rId354" xr:uid="{00000000-0004-0000-0300-000061010000}"/>
    <hyperlink ref="N114" r:id="rId355" xr:uid="{00000000-0004-0000-0300-000062010000}"/>
    <hyperlink ref="C115" r:id="rId356" xr:uid="{00000000-0004-0000-0300-000063010000}"/>
    <hyperlink ref="L115" r:id="rId357" xr:uid="{00000000-0004-0000-0300-000064010000}"/>
    <hyperlink ref="M115" r:id="rId358" xr:uid="{00000000-0004-0000-0300-000065010000}"/>
    <hyperlink ref="N115" r:id="rId359" xr:uid="{00000000-0004-0000-0300-000066010000}"/>
    <hyperlink ref="C116" r:id="rId360" xr:uid="{00000000-0004-0000-0300-000067010000}"/>
    <hyperlink ref="C117" r:id="rId361" xr:uid="{00000000-0004-0000-0300-000068010000}"/>
    <hyperlink ref="N117" r:id="rId362" xr:uid="{00000000-0004-0000-0300-000069010000}"/>
    <hyperlink ref="C118" r:id="rId363" xr:uid="{00000000-0004-0000-0300-00006A010000}"/>
    <hyperlink ref="N118" r:id="rId364" xr:uid="{00000000-0004-0000-0300-00006B010000}"/>
    <hyperlink ref="C119" r:id="rId365" xr:uid="{00000000-0004-0000-0300-00006C010000}"/>
    <hyperlink ref="C120" r:id="rId366" xr:uid="{00000000-0004-0000-0300-00006D010000}"/>
    <hyperlink ref="N120" r:id="rId367" xr:uid="{00000000-0004-0000-0300-00006E010000}"/>
    <hyperlink ref="C121" r:id="rId368" xr:uid="{00000000-0004-0000-0300-00006F010000}"/>
    <hyperlink ref="N121" r:id="rId369" xr:uid="{00000000-0004-0000-0300-000070010000}"/>
    <hyperlink ref="C122" r:id="rId370" xr:uid="{00000000-0004-0000-0300-000071010000}"/>
    <hyperlink ref="C123" r:id="rId371" xr:uid="{00000000-0004-0000-0300-000072010000}"/>
    <hyperlink ref="L123" r:id="rId372" xr:uid="{00000000-0004-0000-0300-000073010000}"/>
    <hyperlink ref="M123" r:id="rId373" xr:uid="{00000000-0004-0000-0300-000074010000}"/>
    <hyperlink ref="N123" r:id="rId374" xr:uid="{00000000-0004-0000-0300-000075010000}"/>
    <hyperlink ref="C124" r:id="rId375" xr:uid="{00000000-0004-0000-0300-000076010000}"/>
    <hyperlink ref="L124" r:id="rId376" xr:uid="{00000000-0004-0000-0300-000077010000}"/>
    <hyperlink ref="M124" r:id="rId377" xr:uid="{00000000-0004-0000-0300-000078010000}"/>
    <hyperlink ref="N124" r:id="rId378" xr:uid="{00000000-0004-0000-0300-000079010000}"/>
    <hyperlink ref="C125" r:id="rId379" xr:uid="{00000000-0004-0000-0300-00007A010000}"/>
    <hyperlink ref="L125" r:id="rId380" xr:uid="{00000000-0004-0000-0300-00007B010000}"/>
    <hyperlink ref="M125" r:id="rId381" xr:uid="{00000000-0004-0000-0300-00007C010000}"/>
    <hyperlink ref="N125" r:id="rId382" xr:uid="{00000000-0004-0000-0300-00007D010000}"/>
    <hyperlink ref="C126" r:id="rId383" xr:uid="{00000000-0004-0000-0300-00007E010000}"/>
    <hyperlink ref="L126" r:id="rId384" xr:uid="{00000000-0004-0000-0300-00007F010000}"/>
    <hyperlink ref="M126" r:id="rId385" xr:uid="{00000000-0004-0000-0300-000080010000}"/>
    <hyperlink ref="N126" r:id="rId386" xr:uid="{00000000-0004-0000-0300-000081010000}"/>
    <hyperlink ref="C127" r:id="rId387" xr:uid="{00000000-0004-0000-0300-000082010000}"/>
    <hyperlink ref="C128" r:id="rId388" xr:uid="{00000000-0004-0000-0300-000083010000}"/>
    <hyperlink ref="M128" r:id="rId389" xr:uid="{00000000-0004-0000-0300-000084010000}"/>
    <hyperlink ref="N128" r:id="rId390" xr:uid="{00000000-0004-0000-0300-000085010000}"/>
    <hyperlink ref="C129" r:id="rId391" xr:uid="{00000000-0004-0000-0300-000086010000}"/>
    <hyperlink ref="C130" r:id="rId392" xr:uid="{00000000-0004-0000-0300-000087010000}"/>
    <hyperlink ref="N130" r:id="rId393" xr:uid="{00000000-0004-0000-0300-000088010000}"/>
    <hyperlink ref="C131" r:id="rId394" xr:uid="{00000000-0004-0000-0300-000089010000}"/>
    <hyperlink ref="N131" r:id="rId395" xr:uid="{00000000-0004-0000-0300-00008A010000}"/>
    <hyperlink ref="C132" r:id="rId396" xr:uid="{00000000-0004-0000-0300-00008B010000}"/>
    <hyperlink ref="N132" r:id="rId397" xr:uid="{00000000-0004-0000-0300-00008C010000}"/>
    <hyperlink ref="C133" r:id="rId398" xr:uid="{00000000-0004-0000-0300-00008D010000}"/>
    <hyperlink ref="C134" r:id="rId399" xr:uid="{00000000-0004-0000-0300-00008E010000}"/>
    <hyperlink ref="N134" r:id="rId400" xr:uid="{00000000-0004-0000-0300-00008F010000}"/>
    <hyperlink ref="C135" r:id="rId401" xr:uid="{00000000-0004-0000-0300-000090010000}"/>
    <hyperlink ref="C136" r:id="rId402" xr:uid="{00000000-0004-0000-0300-000091010000}"/>
    <hyperlink ref="L136" r:id="rId403" xr:uid="{00000000-0004-0000-0300-000092010000}"/>
    <hyperlink ref="M136" r:id="rId404" xr:uid="{00000000-0004-0000-0300-000093010000}"/>
    <hyperlink ref="N136" r:id="rId405" xr:uid="{00000000-0004-0000-0300-000094010000}"/>
    <hyperlink ref="C137" r:id="rId406" xr:uid="{00000000-0004-0000-0300-000095010000}"/>
    <hyperlink ref="C138" r:id="rId407" xr:uid="{00000000-0004-0000-0300-000096010000}"/>
    <hyperlink ref="L138" r:id="rId408" xr:uid="{00000000-0004-0000-0300-000097010000}"/>
    <hyperlink ref="M138" r:id="rId409" xr:uid="{00000000-0004-0000-0300-000098010000}"/>
    <hyperlink ref="C139" r:id="rId410" xr:uid="{00000000-0004-0000-0300-000099010000}"/>
    <hyperlink ref="L139" r:id="rId411" xr:uid="{00000000-0004-0000-0300-00009A010000}"/>
    <hyperlink ref="M139" r:id="rId412" xr:uid="{00000000-0004-0000-0300-00009B010000}"/>
    <hyperlink ref="C140" r:id="rId413" xr:uid="{00000000-0004-0000-0300-00009C010000}"/>
    <hyperlink ref="L140" r:id="rId414" xr:uid="{00000000-0004-0000-0300-00009D010000}"/>
    <hyperlink ref="M140" r:id="rId415" xr:uid="{00000000-0004-0000-0300-00009E010000}"/>
    <hyperlink ref="C141" r:id="rId416" xr:uid="{00000000-0004-0000-0300-00009F010000}"/>
    <hyperlink ref="L141" r:id="rId417" xr:uid="{00000000-0004-0000-0300-0000A0010000}"/>
    <hyperlink ref="M141" r:id="rId418" xr:uid="{00000000-0004-0000-0300-0000A1010000}"/>
    <hyperlink ref="C142" r:id="rId419" xr:uid="{00000000-0004-0000-0300-0000A2010000}"/>
    <hyperlink ref="L142" r:id="rId420" xr:uid="{00000000-0004-0000-0300-0000A3010000}"/>
    <hyperlink ref="M142" r:id="rId421" xr:uid="{00000000-0004-0000-0300-0000A4010000}"/>
    <hyperlink ref="C143" r:id="rId422" xr:uid="{00000000-0004-0000-0300-0000A5010000}"/>
    <hyperlink ref="C144" r:id="rId423" xr:uid="{00000000-0004-0000-0300-0000A6010000}"/>
    <hyperlink ref="L144" r:id="rId424" xr:uid="{00000000-0004-0000-0300-0000A7010000}"/>
    <hyperlink ref="M144" r:id="rId425" xr:uid="{00000000-0004-0000-0300-0000A8010000}"/>
    <hyperlink ref="N144" r:id="rId426" xr:uid="{00000000-0004-0000-0300-0000A9010000}"/>
    <hyperlink ref="C145" r:id="rId427" xr:uid="{00000000-0004-0000-0300-0000AA010000}"/>
    <hyperlink ref="C146" r:id="rId428" xr:uid="{00000000-0004-0000-0300-0000AB010000}"/>
    <hyperlink ref="L146" r:id="rId429" xr:uid="{00000000-0004-0000-0300-0000AC010000}"/>
    <hyperlink ref="N146" r:id="rId430" xr:uid="{00000000-0004-0000-0300-0000AD010000}"/>
    <hyperlink ref="C147" r:id="rId431" xr:uid="{00000000-0004-0000-0300-0000AE010000}"/>
    <hyperlink ref="L147" r:id="rId432" xr:uid="{00000000-0004-0000-0300-0000AF010000}"/>
    <hyperlink ref="N147" r:id="rId433" xr:uid="{00000000-0004-0000-0300-0000B0010000}"/>
    <hyperlink ref="C148" r:id="rId434" xr:uid="{00000000-0004-0000-0300-0000B1010000}"/>
    <hyperlink ref="L148" r:id="rId435" xr:uid="{00000000-0004-0000-0300-0000B2010000}"/>
    <hyperlink ref="N148" r:id="rId436" xr:uid="{00000000-0004-0000-0300-0000B3010000}"/>
    <hyperlink ref="C149" r:id="rId437" xr:uid="{00000000-0004-0000-0300-0000B4010000}"/>
    <hyperlink ref="L149" r:id="rId438" xr:uid="{00000000-0004-0000-0300-0000B5010000}"/>
    <hyperlink ref="N149" r:id="rId439" xr:uid="{00000000-0004-0000-0300-0000B6010000}"/>
    <hyperlink ref="C150" r:id="rId440" xr:uid="{00000000-0004-0000-0300-0000B7010000}"/>
    <hyperlink ref="L150" r:id="rId441" xr:uid="{00000000-0004-0000-0300-0000B8010000}"/>
    <hyperlink ref="N150" r:id="rId442" xr:uid="{00000000-0004-0000-0300-0000B9010000}"/>
    <hyperlink ref="C151" r:id="rId443" xr:uid="{00000000-0004-0000-0300-0000BA010000}"/>
    <hyperlink ref="L151" r:id="rId444" xr:uid="{00000000-0004-0000-0300-0000BB010000}"/>
    <hyperlink ref="N151" r:id="rId445" xr:uid="{00000000-0004-0000-0300-0000BC010000}"/>
    <hyperlink ref="C152" r:id="rId446" xr:uid="{00000000-0004-0000-0300-0000BD010000}"/>
    <hyperlink ref="L152" r:id="rId447" xr:uid="{00000000-0004-0000-0300-0000BE010000}"/>
    <hyperlink ref="N152" r:id="rId448" xr:uid="{00000000-0004-0000-0300-0000BF010000}"/>
    <hyperlink ref="C153" r:id="rId449" xr:uid="{00000000-0004-0000-0300-0000C0010000}"/>
    <hyperlink ref="L153" r:id="rId450" xr:uid="{00000000-0004-0000-0300-0000C1010000}"/>
    <hyperlink ref="N153" r:id="rId451" xr:uid="{00000000-0004-0000-0300-0000C2010000}"/>
    <hyperlink ref="C154" r:id="rId452" xr:uid="{00000000-0004-0000-0300-0000C3010000}"/>
    <hyperlink ref="L154" r:id="rId453" xr:uid="{00000000-0004-0000-0300-0000C4010000}"/>
    <hyperlink ref="N154" r:id="rId454" xr:uid="{00000000-0004-0000-0300-0000C5010000}"/>
    <hyperlink ref="C155" r:id="rId455" xr:uid="{00000000-0004-0000-0300-0000C6010000}"/>
    <hyperlink ref="L155" r:id="rId456" xr:uid="{00000000-0004-0000-0300-0000C7010000}"/>
    <hyperlink ref="N155" r:id="rId457" xr:uid="{00000000-0004-0000-0300-0000C8010000}"/>
    <hyperlink ref="C156" r:id="rId458" xr:uid="{00000000-0004-0000-0300-0000C9010000}"/>
    <hyperlink ref="L156" r:id="rId459" xr:uid="{00000000-0004-0000-0300-0000CA010000}"/>
    <hyperlink ref="N156" r:id="rId460" xr:uid="{00000000-0004-0000-0300-0000CB010000}"/>
    <hyperlink ref="C157" r:id="rId461" xr:uid="{00000000-0004-0000-0300-0000CC010000}"/>
    <hyperlink ref="L157" r:id="rId462" xr:uid="{00000000-0004-0000-0300-0000CD010000}"/>
    <hyperlink ref="N157" r:id="rId463" xr:uid="{00000000-0004-0000-0300-0000CE010000}"/>
    <hyperlink ref="C158" r:id="rId464" xr:uid="{00000000-0004-0000-0300-0000CF010000}"/>
    <hyperlink ref="L158" r:id="rId465" xr:uid="{00000000-0004-0000-0300-0000D0010000}"/>
    <hyperlink ref="N158" r:id="rId466" xr:uid="{00000000-0004-0000-0300-0000D1010000}"/>
    <hyperlink ref="C159" r:id="rId467" xr:uid="{00000000-0004-0000-0300-0000D2010000}"/>
    <hyperlink ref="L159" r:id="rId468" xr:uid="{00000000-0004-0000-0300-0000D3010000}"/>
    <hyperlink ref="N159" r:id="rId469" xr:uid="{00000000-0004-0000-0300-0000D4010000}"/>
    <hyperlink ref="C160" r:id="rId470" xr:uid="{00000000-0004-0000-0300-0000D5010000}"/>
    <hyperlink ref="L160" r:id="rId471" xr:uid="{00000000-0004-0000-0300-0000D6010000}"/>
    <hyperlink ref="N160" r:id="rId472" xr:uid="{00000000-0004-0000-0300-0000D7010000}"/>
    <hyperlink ref="C161" r:id="rId473" xr:uid="{00000000-0004-0000-0300-0000D8010000}"/>
    <hyperlink ref="L161" r:id="rId474" xr:uid="{00000000-0004-0000-0300-0000D9010000}"/>
    <hyperlink ref="N161" r:id="rId475" xr:uid="{00000000-0004-0000-0300-0000DA010000}"/>
    <hyperlink ref="C162" r:id="rId476" xr:uid="{00000000-0004-0000-0300-0000DB010000}"/>
    <hyperlink ref="L162" r:id="rId477" xr:uid="{00000000-0004-0000-0300-0000DC010000}"/>
    <hyperlink ref="N162" r:id="rId478" xr:uid="{00000000-0004-0000-0300-0000DD010000}"/>
    <hyperlink ref="C163" r:id="rId479" xr:uid="{00000000-0004-0000-0300-0000DE010000}"/>
    <hyperlink ref="L163" r:id="rId480" xr:uid="{00000000-0004-0000-0300-0000DF010000}"/>
    <hyperlink ref="N163" r:id="rId481" xr:uid="{00000000-0004-0000-0300-0000E0010000}"/>
    <hyperlink ref="C164" r:id="rId482" xr:uid="{00000000-0004-0000-0300-0000E1010000}"/>
    <hyperlink ref="L164" r:id="rId483" xr:uid="{00000000-0004-0000-0300-0000E2010000}"/>
    <hyperlink ref="N164" r:id="rId484" xr:uid="{00000000-0004-0000-0300-0000E3010000}"/>
    <hyperlink ref="C165" r:id="rId485" xr:uid="{00000000-0004-0000-0300-0000E4010000}"/>
    <hyperlink ref="L165" r:id="rId486" xr:uid="{00000000-0004-0000-0300-0000E5010000}"/>
    <hyperlink ref="N165" r:id="rId487" xr:uid="{00000000-0004-0000-0300-0000E6010000}"/>
    <hyperlink ref="C166" r:id="rId488" xr:uid="{00000000-0004-0000-0300-0000E7010000}"/>
    <hyperlink ref="C167" r:id="rId489" xr:uid="{00000000-0004-0000-0300-0000E8010000}"/>
    <hyperlink ref="C168" r:id="rId490" xr:uid="{00000000-0004-0000-0300-0000E9010000}"/>
    <hyperlink ref="C169" r:id="rId491" xr:uid="{00000000-0004-0000-0300-0000EA010000}"/>
    <hyperlink ref="M169" r:id="rId492" xr:uid="{00000000-0004-0000-0300-0000EB010000}"/>
    <hyperlink ref="N169" r:id="rId493" xr:uid="{00000000-0004-0000-0300-0000EC010000}"/>
    <hyperlink ref="C170" r:id="rId494" xr:uid="{00000000-0004-0000-0300-0000ED010000}"/>
    <hyperlink ref="M170" r:id="rId495" xr:uid="{00000000-0004-0000-0300-0000EE010000}"/>
    <hyperlink ref="N170" r:id="rId496" xr:uid="{00000000-0004-0000-0300-0000EF010000}"/>
    <hyperlink ref="C171" r:id="rId497" xr:uid="{00000000-0004-0000-0300-0000F0010000}"/>
    <hyperlink ref="M171" r:id="rId498" xr:uid="{00000000-0004-0000-0300-0000F1010000}"/>
    <hyperlink ref="N171" r:id="rId499" xr:uid="{00000000-0004-0000-0300-0000F2010000}"/>
    <hyperlink ref="C172" r:id="rId500" xr:uid="{00000000-0004-0000-0300-0000F3010000}"/>
    <hyperlink ref="C173" r:id="rId501" xr:uid="{00000000-0004-0000-0300-0000F4010000}"/>
    <hyperlink ref="N173" r:id="rId502" xr:uid="{00000000-0004-0000-0300-0000F5010000}"/>
    <hyperlink ref="C174" r:id="rId503" xr:uid="{00000000-0004-0000-0300-0000F6010000}"/>
    <hyperlink ref="C175" r:id="rId504" xr:uid="{00000000-0004-0000-0300-0000F7010000}"/>
    <hyperlink ref="N175" r:id="rId505" xr:uid="{00000000-0004-0000-0300-0000F8010000}"/>
    <hyperlink ref="C176" r:id="rId506" xr:uid="{00000000-0004-0000-0300-0000F9010000}"/>
    <hyperlink ref="N176" r:id="rId507" xr:uid="{00000000-0004-0000-0300-0000FA010000}"/>
    <hyperlink ref="C177" r:id="rId508" xr:uid="{00000000-0004-0000-0300-0000FB010000}"/>
    <hyperlink ref="N177" r:id="rId509" xr:uid="{00000000-0004-0000-0300-0000FC010000}"/>
    <hyperlink ref="C179" r:id="rId510" display="https://www.ncbi.nlm.nih.gov/Taxonomy/Browser/wwwtax.cgi?id=2790655" xr:uid="{00000000-0004-0000-0300-0000FD010000}"/>
    <hyperlink ref="N179" r:id="rId511" xr:uid="{00000000-0004-0000-0300-0000FE010000}"/>
    <hyperlink ref="C180" r:id="rId512" display="https://www.ncbi.nlm.nih.gov/Taxonomy/Browser/wwwtax.cgi?id=2790655" xr:uid="{00000000-0004-0000-0300-0000FF010000}"/>
    <hyperlink ref="C181" r:id="rId513" xr:uid="{00000000-0004-0000-0300-000000020000}"/>
    <hyperlink ref="L181" r:id="rId514" xr:uid="{00000000-0004-0000-0300-000001020000}"/>
    <hyperlink ref="M181" r:id="rId515" xr:uid="{00000000-0004-0000-0300-000002020000}"/>
    <hyperlink ref="N181" r:id="rId516" xr:uid="{00000000-0004-0000-0300-000003020000}"/>
    <hyperlink ref="C182" r:id="rId517" xr:uid="{00000000-0004-0000-0300-000004020000}"/>
    <hyperlink ref="L182" r:id="rId518" xr:uid="{00000000-0004-0000-0300-000005020000}"/>
    <hyperlink ref="M182" r:id="rId519" xr:uid="{00000000-0004-0000-0300-000006020000}"/>
    <hyperlink ref="N182" r:id="rId520" xr:uid="{00000000-0004-0000-0300-000007020000}"/>
    <hyperlink ref="C183" r:id="rId521" xr:uid="{00000000-0004-0000-0300-000008020000}"/>
    <hyperlink ref="L183" r:id="rId522" xr:uid="{00000000-0004-0000-0300-000009020000}"/>
    <hyperlink ref="M183" r:id="rId523" xr:uid="{00000000-0004-0000-0300-00000A020000}"/>
    <hyperlink ref="N183" r:id="rId524" xr:uid="{00000000-0004-0000-0300-00000B020000}"/>
    <hyperlink ref="C184" r:id="rId525" xr:uid="{00000000-0004-0000-0300-00000C020000}"/>
    <hyperlink ref="L184" r:id="rId526" xr:uid="{00000000-0004-0000-0300-00000D020000}"/>
    <hyperlink ref="M184" r:id="rId527" xr:uid="{00000000-0004-0000-0300-00000E020000}"/>
    <hyperlink ref="N184" r:id="rId528" xr:uid="{00000000-0004-0000-0300-00000F020000}"/>
    <hyperlink ref="C185" r:id="rId529" xr:uid="{00000000-0004-0000-0300-000010020000}"/>
    <hyperlink ref="L185" r:id="rId530" xr:uid="{00000000-0004-0000-0300-000011020000}"/>
    <hyperlink ref="M185" r:id="rId531" xr:uid="{00000000-0004-0000-0300-000012020000}"/>
    <hyperlink ref="N185" r:id="rId532" xr:uid="{00000000-0004-0000-0300-000013020000}"/>
    <hyperlink ref="C186" r:id="rId533" xr:uid="{00000000-0004-0000-0300-000014020000}"/>
    <hyperlink ref="L186" r:id="rId534" xr:uid="{00000000-0004-0000-0300-000015020000}"/>
    <hyperlink ref="M186" r:id="rId535" xr:uid="{00000000-0004-0000-0300-000016020000}"/>
    <hyperlink ref="N186" r:id="rId536" xr:uid="{00000000-0004-0000-0300-000017020000}"/>
    <hyperlink ref="C187" r:id="rId537" xr:uid="{00000000-0004-0000-0300-000018020000}"/>
    <hyperlink ref="L187" r:id="rId538" xr:uid="{00000000-0004-0000-0300-000019020000}"/>
    <hyperlink ref="M187" r:id="rId539" xr:uid="{00000000-0004-0000-0300-00001A020000}"/>
    <hyperlink ref="N187" r:id="rId540" xr:uid="{00000000-0004-0000-0300-00001B020000}"/>
    <hyperlink ref="C188" r:id="rId541" xr:uid="{00000000-0004-0000-0300-00001C020000}"/>
    <hyperlink ref="L188" r:id="rId542" xr:uid="{00000000-0004-0000-0300-00001D020000}"/>
    <hyperlink ref="M188" r:id="rId543" xr:uid="{00000000-0004-0000-0300-00001E020000}"/>
    <hyperlink ref="N188" r:id="rId544" xr:uid="{00000000-0004-0000-0300-00001F020000}"/>
    <hyperlink ref="C189" r:id="rId545" xr:uid="{00000000-0004-0000-0300-000020020000}"/>
    <hyperlink ref="L189" r:id="rId546" xr:uid="{00000000-0004-0000-0300-000021020000}"/>
    <hyperlink ref="M189" r:id="rId547" xr:uid="{00000000-0004-0000-0300-000022020000}"/>
    <hyperlink ref="N189" r:id="rId548" xr:uid="{00000000-0004-0000-0300-000023020000}"/>
    <hyperlink ref="C190" r:id="rId549" xr:uid="{00000000-0004-0000-0300-000024020000}"/>
    <hyperlink ref="L190" r:id="rId550" xr:uid="{00000000-0004-0000-0300-000025020000}"/>
    <hyperlink ref="M190" r:id="rId551" xr:uid="{00000000-0004-0000-0300-000026020000}"/>
    <hyperlink ref="N190" r:id="rId552" xr:uid="{00000000-0004-0000-0300-000027020000}"/>
    <hyperlink ref="C191" r:id="rId553" xr:uid="{00000000-0004-0000-0300-000028020000}"/>
    <hyperlink ref="L191" r:id="rId554" xr:uid="{00000000-0004-0000-0300-000029020000}"/>
    <hyperlink ref="M191" r:id="rId555" xr:uid="{00000000-0004-0000-0300-00002A020000}"/>
    <hyperlink ref="N191" r:id="rId556" xr:uid="{00000000-0004-0000-0300-00002B020000}"/>
    <hyperlink ref="C192" r:id="rId557" xr:uid="{00000000-0004-0000-0300-00002C020000}"/>
    <hyperlink ref="L192" r:id="rId558" xr:uid="{00000000-0004-0000-0300-00002D020000}"/>
    <hyperlink ref="M192" r:id="rId559" xr:uid="{00000000-0004-0000-0300-00002E020000}"/>
    <hyperlink ref="N192" r:id="rId560" xr:uid="{00000000-0004-0000-0300-00002F020000}"/>
    <hyperlink ref="C193" r:id="rId561" xr:uid="{00000000-0004-0000-0300-000030020000}"/>
    <hyperlink ref="L193" r:id="rId562" xr:uid="{00000000-0004-0000-0300-000031020000}"/>
    <hyperlink ref="M193" r:id="rId563" xr:uid="{00000000-0004-0000-0300-000032020000}"/>
    <hyperlink ref="N193" r:id="rId564" xr:uid="{00000000-0004-0000-0300-000033020000}"/>
    <hyperlink ref="C194" r:id="rId565" xr:uid="{00000000-0004-0000-0300-000034020000}"/>
    <hyperlink ref="L194" r:id="rId566" xr:uid="{00000000-0004-0000-0300-000035020000}"/>
    <hyperlink ref="M194" r:id="rId567" xr:uid="{00000000-0004-0000-0300-000036020000}"/>
    <hyperlink ref="N194" r:id="rId568" xr:uid="{00000000-0004-0000-0300-000037020000}"/>
    <hyperlink ref="C195" r:id="rId569" xr:uid="{00000000-0004-0000-0300-000038020000}"/>
    <hyperlink ref="L195" r:id="rId570" xr:uid="{00000000-0004-0000-0300-000039020000}"/>
    <hyperlink ref="M195" r:id="rId571" xr:uid="{00000000-0004-0000-0300-00003A020000}"/>
    <hyperlink ref="N195" r:id="rId572" xr:uid="{00000000-0004-0000-0300-00003B020000}"/>
    <hyperlink ref="C196" r:id="rId573" xr:uid="{00000000-0004-0000-0300-00003C020000}"/>
    <hyperlink ref="L196" r:id="rId574" xr:uid="{00000000-0004-0000-0300-00003D020000}"/>
    <hyperlink ref="M196" r:id="rId575" xr:uid="{00000000-0004-0000-0300-00003E020000}"/>
    <hyperlink ref="N196" r:id="rId576" xr:uid="{00000000-0004-0000-0300-00003F020000}"/>
    <hyperlink ref="C197" r:id="rId577" xr:uid="{00000000-0004-0000-0300-000040020000}"/>
    <hyperlink ref="L197" r:id="rId578" xr:uid="{00000000-0004-0000-0300-000041020000}"/>
    <hyperlink ref="M197" r:id="rId579" xr:uid="{00000000-0004-0000-0300-000042020000}"/>
    <hyperlink ref="N197" r:id="rId580" xr:uid="{00000000-0004-0000-0300-000043020000}"/>
    <hyperlink ref="C198" r:id="rId581" xr:uid="{00000000-0004-0000-0300-000044020000}"/>
    <hyperlink ref="L198" r:id="rId582" xr:uid="{00000000-0004-0000-0300-000045020000}"/>
    <hyperlink ref="M198" r:id="rId583" xr:uid="{00000000-0004-0000-0300-000046020000}"/>
    <hyperlink ref="N198" r:id="rId584" xr:uid="{00000000-0004-0000-0300-000047020000}"/>
    <hyperlink ref="C199" r:id="rId585" xr:uid="{00000000-0004-0000-0300-000048020000}"/>
    <hyperlink ref="L199" r:id="rId586" xr:uid="{00000000-0004-0000-0300-000049020000}"/>
    <hyperlink ref="M199" r:id="rId587" xr:uid="{00000000-0004-0000-0300-00004A020000}"/>
    <hyperlink ref="N199" r:id="rId588" xr:uid="{00000000-0004-0000-0300-00004B020000}"/>
    <hyperlink ref="C200" r:id="rId589" xr:uid="{00000000-0004-0000-0300-00004C020000}"/>
    <hyperlink ref="L200" r:id="rId590" xr:uid="{00000000-0004-0000-0300-00004D020000}"/>
    <hyperlink ref="M200" r:id="rId591" xr:uid="{00000000-0004-0000-0300-00004E020000}"/>
    <hyperlink ref="N200" r:id="rId592" xr:uid="{00000000-0004-0000-0300-00004F020000}"/>
    <hyperlink ref="C201" r:id="rId593" xr:uid="{00000000-0004-0000-0300-000050020000}"/>
    <hyperlink ref="L201" r:id="rId594" xr:uid="{00000000-0004-0000-0300-000051020000}"/>
    <hyperlink ref="M201" r:id="rId595" xr:uid="{00000000-0004-0000-0300-000052020000}"/>
    <hyperlink ref="N201" r:id="rId596" xr:uid="{00000000-0004-0000-0300-000053020000}"/>
    <hyperlink ref="C202" r:id="rId597" xr:uid="{00000000-0004-0000-0300-000054020000}"/>
    <hyperlink ref="L202" r:id="rId598" xr:uid="{00000000-0004-0000-0300-000055020000}"/>
    <hyperlink ref="M202" r:id="rId599" xr:uid="{00000000-0004-0000-0300-000056020000}"/>
    <hyperlink ref="N202" r:id="rId600" xr:uid="{00000000-0004-0000-0300-000057020000}"/>
    <hyperlink ref="C203" r:id="rId601" xr:uid="{00000000-0004-0000-0300-000058020000}"/>
    <hyperlink ref="L203" r:id="rId602" xr:uid="{00000000-0004-0000-0300-000059020000}"/>
    <hyperlink ref="M203" r:id="rId603" xr:uid="{00000000-0004-0000-0300-00005A020000}"/>
    <hyperlink ref="N203" r:id="rId604" xr:uid="{00000000-0004-0000-0300-00005B020000}"/>
    <hyperlink ref="C204" r:id="rId605" xr:uid="{00000000-0004-0000-0300-00005C020000}"/>
    <hyperlink ref="L204" r:id="rId606" xr:uid="{00000000-0004-0000-0300-00005D020000}"/>
    <hyperlink ref="M204" r:id="rId607" xr:uid="{00000000-0004-0000-0300-00005E020000}"/>
    <hyperlink ref="N204" r:id="rId608" xr:uid="{00000000-0004-0000-0300-00005F020000}"/>
    <hyperlink ref="C205" r:id="rId609" xr:uid="{00000000-0004-0000-0300-000060020000}"/>
    <hyperlink ref="L205" r:id="rId610" xr:uid="{00000000-0004-0000-0300-000061020000}"/>
    <hyperlink ref="M205" r:id="rId611" xr:uid="{00000000-0004-0000-0300-000062020000}"/>
    <hyperlink ref="N205" r:id="rId612" xr:uid="{00000000-0004-0000-0300-000063020000}"/>
    <hyperlink ref="C206" r:id="rId613" xr:uid="{00000000-0004-0000-0300-000064020000}"/>
    <hyperlink ref="L206" r:id="rId614" xr:uid="{00000000-0004-0000-0300-000065020000}"/>
    <hyperlink ref="M206" r:id="rId615" xr:uid="{00000000-0004-0000-0300-000066020000}"/>
    <hyperlink ref="N206" r:id="rId616" xr:uid="{00000000-0004-0000-0300-000067020000}"/>
    <hyperlink ref="C207" r:id="rId617" xr:uid="{00000000-0004-0000-0300-000068020000}"/>
    <hyperlink ref="L207" r:id="rId618" xr:uid="{00000000-0004-0000-0300-000069020000}"/>
    <hyperlink ref="M207" r:id="rId619" xr:uid="{00000000-0004-0000-0300-00006A020000}"/>
    <hyperlink ref="N207" r:id="rId620" xr:uid="{00000000-0004-0000-0300-00006B020000}"/>
    <hyperlink ref="C208" r:id="rId621" xr:uid="{00000000-0004-0000-0300-00006C020000}"/>
    <hyperlink ref="L208" r:id="rId622" xr:uid="{00000000-0004-0000-0300-00006D020000}"/>
    <hyperlink ref="M208" r:id="rId623" xr:uid="{00000000-0004-0000-0300-00006E020000}"/>
    <hyperlink ref="N208" r:id="rId624" xr:uid="{00000000-0004-0000-0300-00006F020000}"/>
    <hyperlink ref="C209" r:id="rId625" xr:uid="{00000000-0004-0000-0300-000070020000}"/>
    <hyperlink ref="L209" r:id="rId626" xr:uid="{00000000-0004-0000-0300-000071020000}"/>
    <hyperlink ref="M209" r:id="rId627" xr:uid="{00000000-0004-0000-0300-000072020000}"/>
    <hyperlink ref="N209" r:id="rId628" xr:uid="{00000000-0004-0000-0300-000073020000}"/>
    <hyperlink ref="C210" r:id="rId629" xr:uid="{00000000-0004-0000-0300-000074020000}"/>
    <hyperlink ref="L210" r:id="rId630" xr:uid="{00000000-0004-0000-0300-000075020000}"/>
    <hyperlink ref="M210" r:id="rId631" xr:uid="{00000000-0004-0000-0300-000076020000}"/>
    <hyperlink ref="N210" r:id="rId632" xr:uid="{00000000-0004-0000-0300-000077020000}"/>
    <hyperlink ref="C211" r:id="rId633" xr:uid="{00000000-0004-0000-0300-000078020000}"/>
    <hyperlink ref="L211" r:id="rId634" xr:uid="{00000000-0004-0000-0300-000079020000}"/>
    <hyperlink ref="M211" r:id="rId635" xr:uid="{00000000-0004-0000-0300-00007A020000}"/>
    <hyperlink ref="N211" r:id="rId636" xr:uid="{00000000-0004-0000-0300-00007B020000}"/>
    <hyperlink ref="C212" r:id="rId637" xr:uid="{00000000-0004-0000-0300-00007C020000}"/>
    <hyperlink ref="L212" r:id="rId638" xr:uid="{00000000-0004-0000-0300-00007D020000}"/>
    <hyperlink ref="M212" r:id="rId639" xr:uid="{00000000-0004-0000-0300-00007E020000}"/>
    <hyperlink ref="N212" r:id="rId640" xr:uid="{00000000-0004-0000-0300-00007F020000}"/>
    <hyperlink ref="C213" r:id="rId641" xr:uid="{00000000-0004-0000-0300-000080020000}"/>
    <hyperlink ref="L213" r:id="rId642" xr:uid="{00000000-0004-0000-0300-000081020000}"/>
    <hyperlink ref="M213" r:id="rId643" xr:uid="{00000000-0004-0000-0300-000082020000}"/>
    <hyperlink ref="N213" r:id="rId644" xr:uid="{00000000-0004-0000-0300-000083020000}"/>
    <hyperlink ref="C214" r:id="rId645" xr:uid="{00000000-0004-0000-0300-000084020000}"/>
    <hyperlink ref="L214" r:id="rId646" xr:uid="{00000000-0004-0000-0300-000085020000}"/>
    <hyperlink ref="M214" r:id="rId647" xr:uid="{00000000-0004-0000-0300-000086020000}"/>
    <hyperlink ref="N214" r:id="rId648" xr:uid="{00000000-0004-0000-0300-000087020000}"/>
    <hyperlink ref="C215" r:id="rId649" xr:uid="{00000000-0004-0000-0300-000088020000}"/>
    <hyperlink ref="L215" r:id="rId650" xr:uid="{00000000-0004-0000-0300-000089020000}"/>
    <hyperlink ref="M215" r:id="rId651" xr:uid="{00000000-0004-0000-0300-00008A020000}"/>
    <hyperlink ref="N215" r:id="rId652" xr:uid="{00000000-0004-0000-0300-00008B020000}"/>
    <hyperlink ref="C216" r:id="rId653" xr:uid="{00000000-0004-0000-0300-00008C020000}"/>
    <hyperlink ref="L216" r:id="rId654" xr:uid="{00000000-0004-0000-0300-00008D020000}"/>
    <hyperlink ref="M216" r:id="rId655" xr:uid="{00000000-0004-0000-0300-00008E020000}"/>
    <hyperlink ref="N216" r:id="rId656" xr:uid="{00000000-0004-0000-0300-00008F020000}"/>
    <hyperlink ref="C217" r:id="rId657" xr:uid="{00000000-0004-0000-0300-000090020000}"/>
    <hyperlink ref="L217" r:id="rId658" xr:uid="{00000000-0004-0000-0300-000091020000}"/>
    <hyperlink ref="M217" r:id="rId659" xr:uid="{00000000-0004-0000-0300-000092020000}"/>
    <hyperlink ref="N217" r:id="rId660" xr:uid="{00000000-0004-0000-0300-000093020000}"/>
    <hyperlink ref="C218" r:id="rId661" xr:uid="{00000000-0004-0000-0300-000094020000}"/>
    <hyperlink ref="L218" r:id="rId662" xr:uid="{00000000-0004-0000-0300-000095020000}"/>
    <hyperlink ref="M218" r:id="rId663" xr:uid="{00000000-0004-0000-0300-000096020000}"/>
    <hyperlink ref="N218" r:id="rId664" xr:uid="{00000000-0004-0000-0300-000097020000}"/>
    <hyperlink ref="C219" r:id="rId665" xr:uid="{00000000-0004-0000-0300-000098020000}"/>
    <hyperlink ref="L219" r:id="rId666" xr:uid="{00000000-0004-0000-0300-000099020000}"/>
    <hyperlink ref="M219" r:id="rId667" xr:uid="{00000000-0004-0000-0300-00009A020000}"/>
    <hyperlink ref="N219" r:id="rId668" xr:uid="{00000000-0004-0000-0300-00009B020000}"/>
    <hyperlink ref="C220" r:id="rId669" xr:uid="{00000000-0004-0000-0300-00009C020000}"/>
    <hyperlink ref="L220" r:id="rId670" xr:uid="{00000000-0004-0000-0300-00009D020000}"/>
    <hyperlink ref="M220" r:id="rId671" xr:uid="{00000000-0004-0000-0300-00009E020000}"/>
    <hyperlink ref="N220" r:id="rId672" xr:uid="{00000000-0004-0000-0300-00009F020000}"/>
    <hyperlink ref="C221" r:id="rId673" xr:uid="{00000000-0004-0000-0300-0000A0020000}"/>
    <hyperlink ref="L221" r:id="rId674" xr:uid="{00000000-0004-0000-0300-0000A1020000}"/>
    <hyperlink ref="M221" r:id="rId675" xr:uid="{00000000-0004-0000-0300-0000A2020000}"/>
    <hyperlink ref="N221" r:id="rId676" xr:uid="{00000000-0004-0000-0300-0000A3020000}"/>
    <hyperlink ref="C222" r:id="rId677" xr:uid="{00000000-0004-0000-0300-0000A4020000}"/>
    <hyperlink ref="L222" r:id="rId678" xr:uid="{00000000-0004-0000-0300-0000A5020000}"/>
    <hyperlink ref="M222" r:id="rId679" xr:uid="{00000000-0004-0000-0300-0000A6020000}"/>
    <hyperlink ref="N222" r:id="rId680" xr:uid="{00000000-0004-0000-0300-0000A7020000}"/>
    <hyperlink ref="C223" r:id="rId681" xr:uid="{00000000-0004-0000-0300-0000A8020000}"/>
    <hyperlink ref="L223" r:id="rId682" xr:uid="{00000000-0004-0000-0300-0000A9020000}"/>
    <hyperlink ref="M223" r:id="rId683" xr:uid="{00000000-0004-0000-0300-0000AA020000}"/>
    <hyperlink ref="N223" r:id="rId684" xr:uid="{00000000-0004-0000-0300-0000AB020000}"/>
    <hyperlink ref="C224" r:id="rId685" xr:uid="{00000000-0004-0000-0300-0000AC020000}"/>
    <hyperlink ref="L224" r:id="rId686" xr:uid="{00000000-0004-0000-0300-0000AD020000}"/>
    <hyperlink ref="M224" r:id="rId687" xr:uid="{00000000-0004-0000-0300-0000AE020000}"/>
    <hyperlink ref="N224" r:id="rId688" xr:uid="{00000000-0004-0000-0300-0000AF020000}"/>
    <hyperlink ref="C225" r:id="rId689" xr:uid="{00000000-0004-0000-0300-0000B0020000}"/>
    <hyperlink ref="L225" r:id="rId690" xr:uid="{00000000-0004-0000-0300-0000B1020000}"/>
    <hyperlink ref="M225" r:id="rId691" xr:uid="{00000000-0004-0000-0300-0000B2020000}"/>
    <hyperlink ref="N225" r:id="rId692" xr:uid="{00000000-0004-0000-0300-0000B3020000}"/>
    <hyperlink ref="C226" r:id="rId693" xr:uid="{00000000-0004-0000-0300-0000B4020000}"/>
    <hyperlink ref="L226" r:id="rId694" xr:uid="{00000000-0004-0000-0300-0000B5020000}"/>
    <hyperlink ref="M226" r:id="rId695" xr:uid="{00000000-0004-0000-0300-0000B6020000}"/>
    <hyperlink ref="N226" r:id="rId696" xr:uid="{00000000-0004-0000-0300-0000B7020000}"/>
    <hyperlink ref="C227" r:id="rId697" xr:uid="{00000000-0004-0000-0300-0000B8020000}"/>
    <hyperlink ref="L227" r:id="rId698" xr:uid="{00000000-0004-0000-0300-0000B9020000}"/>
    <hyperlink ref="M227" r:id="rId699" xr:uid="{00000000-0004-0000-0300-0000BA020000}"/>
    <hyperlink ref="N227" r:id="rId700" xr:uid="{00000000-0004-0000-0300-0000BB020000}"/>
    <hyperlink ref="C228" r:id="rId701" xr:uid="{00000000-0004-0000-0300-0000BC020000}"/>
    <hyperlink ref="L228" r:id="rId702" xr:uid="{00000000-0004-0000-0300-0000BD020000}"/>
    <hyperlink ref="M228" r:id="rId703" xr:uid="{00000000-0004-0000-0300-0000BE020000}"/>
    <hyperlink ref="N228" r:id="rId704" xr:uid="{00000000-0004-0000-0300-0000BF020000}"/>
    <hyperlink ref="C229" r:id="rId705" xr:uid="{00000000-0004-0000-0300-0000C0020000}"/>
    <hyperlink ref="L229" r:id="rId706" xr:uid="{00000000-0004-0000-0300-0000C1020000}"/>
    <hyperlink ref="M229" r:id="rId707" xr:uid="{00000000-0004-0000-0300-0000C2020000}"/>
    <hyperlink ref="N229" r:id="rId708" xr:uid="{00000000-0004-0000-0300-0000C3020000}"/>
    <hyperlink ref="C230" r:id="rId709" xr:uid="{00000000-0004-0000-0300-0000C4020000}"/>
    <hyperlink ref="L230" r:id="rId710" xr:uid="{00000000-0004-0000-0300-0000C5020000}"/>
    <hyperlink ref="M230" r:id="rId711" xr:uid="{00000000-0004-0000-0300-0000C6020000}"/>
    <hyperlink ref="N230" r:id="rId712" xr:uid="{00000000-0004-0000-0300-0000C7020000}"/>
    <hyperlink ref="C231" r:id="rId713" xr:uid="{00000000-0004-0000-0300-0000C8020000}"/>
    <hyperlink ref="L231" r:id="rId714" xr:uid="{00000000-0004-0000-0300-0000C9020000}"/>
    <hyperlink ref="M231" r:id="rId715" xr:uid="{00000000-0004-0000-0300-0000CA020000}"/>
    <hyperlink ref="N231" r:id="rId716" xr:uid="{00000000-0004-0000-0300-0000CB020000}"/>
    <hyperlink ref="C232" r:id="rId717" xr:uid="{00000000-0004-0000-0300-0000CC020000}"/>
    <hyperlink ref="L232" r:id="rId718" xr:uid="{00000000-0004-0000-0300-0000CD020000}"/>
    <hyperlink ref="M232" r:id="rId719" xr:uid="{00000000-0004-0000-0300-0000CE020000}"/>
    <hyperlink ref="N232" r:id="rId720" xr:uid="{00000000-0004-0000-0300-0000CF020000}"/>
    <hyperlink ref="C233" r:id="rId721" xr:uid="{00000000-0004-0000-0300-0000D0020000}"/>
    <hyperlink ref="L233" r:id="rId722" xr:uid="{00000000-0004-0000-0300-0000D1020000}"/>
    <hyperlink ref="M233" r:id="rId723" xr:uid="{00000000-0004-0000-0300-0000D2020000}"/>
    <hyperlink ref="N233" r:id="rId724" xr:uid="{00000000-0004-0000-0300-0000D3020000}"/>
    <hyperlink ref="C234" r:id="rId725" xr:uid="{00000000-0004-0000-0300-0000D4020000}"/>
    <hyperlink ref="L234" r:id="rId726" xr:uid="{00000000-0004-0000-0300-0000D5020000}"/>
    <hyperlink ref="M234" r:id="rId727" xr:uid="{00000000-0004-0000-0300-0000D6020000}"/>
    <hyperlink ref="N234" r:id="rId728" xr:uid="{00000000-0004-0000-0300-0000D7020000}"/>
    <hyperlink ref="C235" r:id="rId729" xr:uid="{00000000-0004-0000-0300-0000D8020000}"/>
    <hyperlink ref="L235" r:id="rId730" xr:uid="{00000000-0004-0000-0300-0000D9020000}"/>
    <hyperlink ref="M235" r:id="rId731" xr:uid="{00000000-0004-0000-0300-0000DA020000}"/>
    <hyperlink ref="N235" r:id="rId732" xr:uid="{00000000-0004-0000-0300-0000DB020000}"/>
    <hyperlink ref="C236" r:id="rId733" xr:uid="{00000000-0004-0000-0300-0000DC020000}"/>
    <hyperlink ref="L236" r:id="rId734" xr:uid="{00000000-0004-0000-0300-0000DD020000}"/>
    <hyperlink ref="M236" r:id="rId735" xr:uid="{00000000-0004-0000-0300-0000DE020000}"/>
    <hyperlink ref="N236" r:id="rId736" xr:uid="{00000000-0004-0000-0300-0000DF020000}"/>
    <hyperlink ref="C237" r:id="rId737" xr:uid="{00000000-0004-0000-0300-0000E0020000}"/>
    <hyperlink ref="L237" r:id="rId738" xr:uid="{00000000-0004-0000-0300-0000E1020000}"/>
    <hyperlink ref="M237" r:id="rId739" xr:uid="{00000000-0004-0000-0300-0000E2020000}"/>
    <hyperlink ref="N237" r:id="rId740" xr:uid="{00000000-0004-0000-0300-0000E3020000}"/>
    <hyperlink ref="C238" r:id="rId741" xr:uid="{00000000-0004-0000-0300-0000E4020000}"/>
    <hyperlink ref="L238" r:id="rId742" xr:uid="{00000000-0004-0000-0300-0000E5020000}"/>
    <hyperlink ref="M238" r:id="rId743" xr:uid="{00000000-0004-0000-0300-0000E6020000}"/>
    <hyperlink ref="N238" r:id="rId744" xr:uid="{00000000-0004-0000-0300-0000E7020000}"/>
    <hyperlink ref="C239" r:id="rId745" xr:uid="{00000000-0004-0000-0300-0000E8020000}"/>
    <hyperlink ref="L239" r:id="rId746" xr:uid="{00000000-0004-0000-0300-0000E9020000}"/>
    <hyperlink ref="M239" r:id="rId747" xr:uid="{00000000-0004-0000-0300-0000EA020000}"/>
    <hyperlink ref="N239" r:id="rId748" xr:uid="{00000000-0004-0000-0300-0000EB020000}"/>
    <hyperlink ref="C240" r:id="rId749" xr:uid="{00000000-0004-0000-0300-0000EC020000}"/>
    <hyperlink ref="L240" r:id="rId750" xr:uid="{00000000-0004-0000-0300-0000ED020000}"/>
    <hyperlink ref="M240" r:id="rId751" xr:uid="{00000000-0004-0000-0300-0000EE020000}"/>
    <hyperlink ref="N240" r:id="rId752" xr:uid="{00000000-0004-0000-0300-0000EF020000}"/>
    <hyperlink ref="C241" r:id="rId753" xr:uid="{00000000-0004-0000-0300-0000F0020000}"/>
    <hyperlink ref="L241" r:id="rId754" xr:uid="{00000000-0004-0000-0300-0000F1020000}"/>
    <hyperlink ref="M241" r:id="rId755" xr:uid="{00000000-0004-0000-0300-0000F2020000}"/>
    <hyperlink ref="N241" r:id="rId756" xr:uid="{00000000-0004-0000-0300-0000F3020000}"/>
    <hyperlink ref="C242" r:id="rId757" xr:uid="{00000000-0004-0000-0300-0000F4020000}"/>
    <hyperlink ref="L242" r:id="rId758" xr:uid="{00000000-0004-0000-0300-0000F5020000}"/>
    <hyperlink ref="M242" r:id="rId759" xr:uid="{00000000-0004-0000-0300-0000F6020000}"/>
    <hyperlink ref="N242" r:id="rId760" xr:uid="{00000000-0004-0000-0300-0000F7020000}"/>
    <hyperlink ref="C243" r:id="rId761" xr:uid="{00000000-0004-0000-0300-0000F8020000}"/>
    <hyperlink ref="L243" r:id="rId762" xr:uid="{00000000-0004-0000-0300-0000F9020000}"/>
    <hyperlink ref="M243" r:id="rId763" xr:uid="{00000000-0004-0000-0300-0000FA020000}"/>
    <hyperlink ref="N243" r:id="rId764" xr:uid="{00000000-0004-0000-0300-0000FB020000}"/>
    <hyperlink ref="C244" r:id="rId765" xr:uid="{00000000-0004-0000-0300-0000FC020000}"/>
    <hyperlink ref="L244" r:id="rId766" xr:uid="{00000000-0004-0000-0300-0000FD020000}"/>
    <hyperlink ref="M244" r:id="rId767" xr:uid="{00000000-0004-0000-0300-0000FE020000}"/>
    <hyperlink ref="N244" r:id="rId768" xr:uid="{00000000-0004-0000-0300-0000FF020000}"/>
    <hyperlink ref="C245" r:id="rId769" xr:uid="{00000000-0004-0000-0300-000000030000}"/>
    <hyperlink ref="L245" r:id="rId770" xr:uid="{00000000-0004-0000-0300-000001030000}"/>
    <hyperlink ref="M245" r:id="rId771" xr:uid="{00000000-0004-0000-0300-000002030000}"/>
    <hyperlink ref="N245" r:id="rId772" xr:uid="{00000000-0004-0000-0300-000003030000}"/>
    <hyperlink ref="C246" r:id="rId773" xr:uid="{00000000-0004-0000-0300-000004030000}"/>
    <hyperlink ref="L246" r:id="rId774" xr:uid="{00000000-0004-0000-0300-000005030000}"/>
    <hyperlink ref="M246" r:id="rId775" xr:uid="{00000000-0004-0000-0300-000006030000}"/>
    <hyperlink ref="N246" r:id="rId776" xr:uid="{00000000-0004-0000-0300-000007030000}"/>
    <hyperlink ref="C247" r:id="rId777" xr:uid="{00000000-0004-0000-0300-000008030000}"/>
    <hyperlink ref="L247" r:id="rId778" xr:uid="{00000000-0004-0000-0300-000009030000}"/>
    <hyperlink ref="M247" r:id="rId779" xr:uid="{00000000-0004-0000-0300-00000A030000}"/>
    <hyperlink ref="N247" r:id="rId780" xr:uid="{00000000-0004-0000-0300-00000B030000}"/>
    <hyperlink ref="C248" r:id="rId781" xr:uid="{00000000-0004-0000-0300-00000C030000}"/>
    <hyperlink ref="L248" r:id="rId782" xr:uid="{00000000-0004-0000-0300-00000D030000}"/>
    <hyperlink ref="M248" r:id="rId783" xr:uid="{00000000-0004-0000-0300-00000E030000}"/>
    <hyperlink ref="N248" r:id="rId784" xr:uid="{00000000-0004-0000-0300-00000F030000}"/>
    <hyperlink ref="C249" r:id="rId785" xr:uid="{00000000-0004-0000-0300-000010030000}"/>
    <hyperlink ref="L249" r:id="rId786" xr:uid="{00000000-0004-0000-0300-000011030000}"/>
    <hyperlink ref="M249" r:id="rId787" xr:uid="{00000000-0004-0000-0300-000012030000}"/>
    <hyperlink ref="N249" r:id="rId788" xr:uid="{00000000-0004-0000-0300-000013030000}"/>
    <hyperlink ref="C250" r:id="rId789" xr:uid="{00000000-0004-0000-0300-000014030000}"/>
    <hyperlink ref="L250" r:id="rId790" xr:uid="{00000000-0004-0000-0300-000015030000}"/>
    <hyperlink ref="M250" r:id="rId791" xr:uid="{00000000-0004-0000-0300-000016030000}"/>
    <hyperlink ref="N250" r:id="rId792" xr:uid="{00000000-0004-0000-0300-000017030000}"/>
    <hyperlink ref="C251" r:id="rId793" xr:uid="{00000000-0004-0000-0300-000018030000}"/>
    <hyperlink ref="L251" r:id="rId794" xr:uid="{00000000-0004-0000-0300-000019030000}"/>
    <hyperlink ref="M251" r:id="rId795" xr:uid="{00000000-0004-0000-0300-00001A030000}"/>
    <hyperlink ref="N251" r:id="rId796" xr:uid="{00000000-0004-0000-0300-00001B030000}"/>
    <hyperlink ref="C252" r:id="rId797" xr:uid="{00000000-0004-0000-0300-00001C030000}"/>
    <hyperlink ref="L252" r:id="rId798" xr:uid="{00000000-0004-0000-0300-00001D030000}"/>
    <hyperlink ref="M252" r:id="rId799" xr:uid="{00000000-0004-0000-0300-00001E030000}"/>
    <hyperlink ref="N252" r:id="rId800" xr:uid="{00000000-0004-0000-0300-00001F030000}"/>
    <hyperlink ref="C253" r:id="rId801" xr:uid="{00000000-0004-0000-0300-000020030000}"/>
    <hyperlink ref="L253" r:id="rId802" xr:uid="{00000000-0004-0000-0300-000021030000}"/>
    <hyperlink ref="M253" r:id="rId803" xr:uid="{00000000-0004-0000-0300-000022030000}"/>
    <hyperlink ref="N253" r:id="rId804" xr:uid="{00000000-0004-0000-0300-000023030000}"/>
    <hyperlink ref="C254" r:id="rId805" xr:uid="{00000000-0004-0000-0300-000024030000}"/>
    <hyperlink ref="L254" r:id="rId806" xr:uid="{00000000-0004-0000-0300-000025030000}"/>
    <hyperlink ref="M254" r:id="rId807" xr:uid="{00000000-0004-0000-0300-000026030000}"/>
    <hyperlink ref="N254" r:id="rId808" xr:uid="{00000000-0004-0000-0300-000027030000}"/>
    <hyperlink ref="C255" r:id="rId809" xr:uid="{00000000-0004-0000-0300-000028030000}"/>
    <hyperlink ref="L255" r:id="rId810" xr:uid="{00000000-0004-0000-0300-000029030000}"/>
    <hyperlink ref="M255" r:id="rId811" xr:uid="{00000000-0004-0000-0300-00002A030000}"/>
    <hyperlink ref="N255" r:id="rId812" xr:uid="{00000000-0004-0000-0300-00002B030000}"/>
    <hyperlink ref="C256" r:id="rId813" xr:uid="{00000000-0004-0000-0300-00002C030000}"/>
    <hyperlink ref="L256" r:id="rId814" xr:uid="{00000000-0004-0000-0300-00002D030000}"/>
    <hyperlink ref="M256" r:id="rId815" xr:uid="{00000000-0004-0000-0300-00002E030000}"/>
    <hyperlink ref="N256" r:id="rId816" xr:uid="{00000000-0004-0000-0300-00002F030000}"/>
    <hyperlink ref="C257" r:id="rId817" xr:uid="{00000000-0004-0000-0300-000030030000}"/>
    <hyperlink ref="L257" r:id="rId818" xr:uid="{00000000-0004-0000-0300-000031030000}"/>
    <hyperlink ref="M257" r:id="rId819" xr:uid="{00000000-0004-0000-0300-000032030000}"/>
    <hyperlink ref="N257" r:id="rId820" xr:uid="{00000000-0004-0000-0300-000033030000}"/>
    <hyperlink ref="C258" r:id="rId821" xr:uid="{00000000-0004-0000-0300-000034030000}"/>
    <hyperlink ref="L258" r:id="rId822" xr:uid="{00000000-0004-0000-0300-000035030000}"/>
    <hyperlink ref="M258" r:id="rId823" xr:uid="{00000000-0004-0000-0300-000036030000}"/>
    <hyperlink ref="N258" r:id="rId824" xr:uid="{00000000-0004-0000-0300-000037030000}"/>
    <hyperlink ref="C259" r:id="rId825" xr:uid="{00000000-0004-0000-0300-000038030000}"/>
    <hyperlink ref="L259" r:id="rId826" xr:uid="{00000000-0004-0000-0300-000039030000}"/>
    <hyperlink ref="M259" r:id="rId827" xr:uid="{00000000-0004-0000-0300-00003A030000}"/>
    <hyperlink ref="N259" r:id="rId828" xr:uid="{00000000-0004-0000-0300-00003B030000}"/>
    <hyperlink ref="C260" r:id="rId829" xr:uid="{00000000-0004-0000-0300-00003C030000}"/>
    <hyperlink ref="L260" r:id="rId830" xr:uid="{00000000-0004-0000-0300-00003D030000}"/>
    <hyperlink ref="M260" r:id="rId831" xr:uid="{00000000-0004-0000-0300-00003E030000}"/>
    <hyperlink ref="N260" r:id="rId832" xr:uid="{00000000-0004-0000-0300-00003F030000}"/>
    <hyperlink ref="C261" r:id="rId833" xr:uid="{00000000-0004-0000-0300-000040030000}"/>
    <hyperlink ref="L261" r:id="rId834" xr:uid="{00000000-0004-0000-0300-000041030000}"/>
    <hyperlink ref="M261" r:id="rId835" xr:uid="{00000000-0004-0000-0300-000042030000}"/>
    <hyperlink ref="N261" r:id="rId836" xr:uid="{00000000-0004-0000-0300-000043030000}"/>
    <hyperlink ref="C262" r:id="rId837" xr:uid="{00000000-0004-0000-0300-000044030000}"/>
    <hyperlink ref="L262" r:id="rId838" xr:uid="{00000000-0004-0000-0300-000045030000}"/>
    <hyperlink ref="M262" r:id="rId839" xr:uid="{00000000-0004-0000-0300-000046030000}"/>
    <hyperlink ref="N262" r:id="rId840" xr:uid="{00000000-0004-0000-0300-000047030000}"/>
    <hyperlink ref="C263" r:id="rId841" xr:uid="{00000000-0004-0000-0300-000048030000}"/>
    <hyperlink ref="L263" r:id="rId842" xr:uid="{00000000-0004-0000-0300-000049030000}"/>
    <hyperlink ref="M263" r:id="rId843" xr:uid="{00000000-0004-0000-0300-00004A030000}"/>
    <hyperlink ref="N263" r:id="rId844" xr:uid="{00000000-0004-0000-0300-00004B030000}"/>
    <hyperlink ref="C264" r:id="rId845" xr:uid="{00000000-0004-0000-0300-00004C030000}"/>
    <hyperlink ref="L264" r:id="rId846" xr:uid="{00000000-0004-0000-0300-00004D030000}"/>
    <hyperlink ref="M264" r:id="rId847" xr:uid="{00000000-0004-0000-0300-00004E030000}"/>
    <hyperlink ref="N264" r:id="rId848" xr:uid="{00000000-0004-0000-0300-00004F030000}"/>
    <hyperlink ref="C265" r:id="rId849" xr:uid="{00000000-0004-0000-0300-000050030000}"/>
    <hyperlink ref="L265" r:id="rId850" xr:uid="{00000000-0004-0000-0300-000051030000}"/>
    <hyperlink ref="M265" r:id="rId851" xr:uid="{00000000-0004-0000-0300-000052030000}"/>
    <hyperlink ref="N265" r:id="rId852" xr:uid="{00000000-0004-0000-0300-000053030000}"/>
    <hyperlink ref="C266" r:id="rId853" xr:uid="{00000000-0004-0000-0300-000054030000}"/>
    <hyperlink ref="L266" r:id="rId854" xr:uid="{00000000-0004-0000-0300-000055030000}"/>
    <hyperlink ref="M266" r:id="rId855" xr:uid="{00000000-0004-0000-0300-000056030000}"/>
    <hyperlink ref="N266" r:id="rId856" xr:uid="{00000000-0004-0000-0300-000057030000}"/>
    <hyperlink ref="C267" r:id="rId857" xr:uid="{00000000-0004-0000-0300-000058030000}"/>
    <hyperlink ref="L267" r:id="rId858" xr:uid="{00000000-0004-0000-0300-000059030000}"/>
    <hyperlink ref="M267" r:id="rId859" xr:uid="{00000000-0004-0000-0300-00005A030000}"/>
    <hyperlink ref="N267" r:id="rId860" xr:uid="{00000000-0004-0000-0300-00005B030000}"/>
    <hyperlink ref="C268" r:id="rId861" xr:uid="{00000000-0004-0000-0300-00005C030000}"/>
    <hyperlink ref="L268" r:id="rId862" xr:uid="{00000000-0004-0000-0300-00005D030000}"/>
    <hyperlink ref="M268" r:id="rId863" xr:uid="{00000000-0004-0000-0300-00005E030000}"/>
    <hyperlink ref="N268" r:id="rId864" xr:uid="{00000000-0004-0000-0300-00005F030000}"/>
    <hyperlink ref="C269" r:id="rId865" xr:uid="{00000000-0004-0000-0300-000060030000}"/>
    <hyperlink ref="L269" r:id="rId866" xr:uid="{00000000-0004-0000-0300-000061030000}"/>
    <hyperlink ref="M269" r:id="rId867" xr:uid="{00000000-0004-0000-0300-000062030000}"/>
    <hyperlink ref="N269" r:id="rId868" xr:uid="{00000000-0004-0000-0300-000063030000}"/>
    <hyperlink ref="C270" r:id="rId869" xr:uid="{00000000-0004-0000-0300-000064030000}"/>
    <hyperlink ref="L270" r:id="rId870" xr:uid="{00000000-0004-0000-0300-000065030000}"/>
    <hyperlink ref="M270" r:id="rId871" xr:uid="{00000000-0004-0000-0300-000066030000}"/>
    <hyperlink ref="N270" r:id="rId872" xr:uid="{00000000-0004-0000-0300-000067030000}"/>
    <hyperlink ref="C271" r:id="rId873" xr:uid="{00000000-0004-0000-0300-000068030000}"/>
    <hyperlink ref="L271" r:id="rId874" xr:uid="{00000000-0004-0000-0300-000069030000}"/>
    <hyperlink ref="M271" r:id="rId875" xr:uid="{00000000-0004-0000-0300-00006A030000}"/>
    <hyperlink ref="N271" r:id="rId876" xr:uid="{00000000-0004-0000-0300-00006B030000}"/>
    <hyperlink ref="C272" r:id="rId877" xr:uid="{00000000-0004-0000-0300-00006C030000}"/>
    <hyperlink ref="L272" r:id="rId878" xr:uid="{00000000-0004-0000-0300-00006D030000}"/>
    <hyperlink ref="M272" r:id="rId879" xr:uid="{00000000-0004-0000-0300-00006E030000}"/>
    <hyperlink ref="N272" r:id="rId880" xr:uid="{00000000-0004-0000-0300-00006F030000}"/>
    <hyperlink ref="C273" r:id="rId881" xr:uid="{00000000-0004-0000-0300-000070030000}"/>
    <hyperlink ref="L273" r:id="rId882" xr:uid="{00000000-0004-0000-0300-000071030000}"/>
    <hyperlink ref="M273" r:id="rId883" xr:uid="{00000000-0004-0000-0300-000072030000}"/>
    <hyperlink ref="N273" r:id="rId884" xr:uid="{00000000-0004-0000-0300-000073030000}"/>
    <hyperlink ref="C274" r:id="rId885" xr:uid="{00000000-0004-0000-0300-000074030000}"/>
  </hyperlinks>
  <pageMargins left="0.75" right="0.75" top="1" bottom="1" header="0.51180555555555496" footer="0.51180555555555496"/>
  <pageSetup firstPageNumber="0" orientation="portrait" horizontalDpi="300" verticalDpi="300" r:id="rId886"/>
  <legacyDrawing r:id="rId88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C276"/>
  <sheetViews>
    <sheetView zoomScaleNormal="100" workbookViewId="0">
      <pane xSplit="4" ySplit="3" topLeftCell="AO4" activePane="bottomRight" state="frozen"/>
      <selection pane="topRight" activeCell="I1" sqref="I1"/>
      <selection pane="bottomLeft" activeCell="A13" sqref="A13"/>
      <selection pane="bottomRight" activeCell="AO265" sqref="AO265"/>
    </sheetView>
  </sheetViews>
  <sheetFormatPr defaultColWidth="14.5703125" defaultRowHeight="12.75"/>
  <cols>
    <col min="1" max="1" width="5" customWidth="1"/>
    <col min="2" max="2" width="5.7109375" customWidth="1"/>
    <col min="3" max="3" width="8.140625" customWidth="1"/>
    <col min="4" max="4" width="28" customWidth="1"/>
    <col min="5" max="5" width="17.7109375" customWidth="1"/>
    <col min="6" max="6" width="14.85546875" customWidth="1"/>
    <col min="7" max="7" width="25.28515625" customWidth="1"/>
    <col min="8" max="8" width="35.42578125" customWidth="1"/>
    <col min="9" max="9" width="13.42578125" customWidth="1"/>
    <col min="10" max="10" width="36.7109375" customWidth="1"/>
    <col min="11" max="11" width="18.85546875" customWidth="1"/>
    <col min="12" max="12" width="28.5703125" customWidth="1"/>
    <col min="13" max="13" width="24.7109375" customWidth="1"/>
    <col min="14" max="14" width="31" customWidth="1"/>
    <col min="15" max="15" width="18.85546875" customWidth="1"/>
    <col min="16" max="16" width="14.7109375" customWidth="1"/>
    <col min="18" max="19" width="11.7109375" customWidth="1"/>
    <col min="20" max="20" width="14" customWidth="1"/>
    <col min="21" max="21" width="11.7109375" customWidth="1"/>
    <col min="22" max="22" width="24.5703125" customWidth="1"/>
    <col min="23" max="23" width="29.28515625" customWidth="1"/>
    <col min="24" max="25" width="11.7109375" customWidth="1"/>
    <col min="26" max="26" width="15.42578125" customWidth="1"/>
    <col min="27" max="27" width="11.7109375" customWidth="1"/>
    <col min="28" max="28" width="16.7109375" customWidth="1"/>
    <col min="29" max="29" width="16" customWidth="1"/>
    <col min="31" max="31" width="13" customWidth="1"/>
    <col min="32" max="35" width="14" customWidth="1"/>
    <col min="36" max="36" width="13.5703125" customWidth="1"/>
    <col min="37" max="37" width="12" customWidth="1"/>
    <col min="38" max="38" width="11.7109375" customWidth="1"/>
    <col min="39" max="39" width="14" customWidth="1"/>
    <col min="40" max="40" width="14.5703125" customWidth="1"/>
    <col min="41" max="49" width="11.7109375" customWidth="1"/>
    <col min="50" max="50" width="21.7109375" customWidth="1"/>
    <col min="51" max="51" width="28.42578125" customWidth="1"/>
    <col min="52" max="52" width="16.42578125" customWidth="1"/>
    <col min="53" max="53" width="31.42578125" customWidth="1"/>
    <col min="54" max="54" width="19.5703125" customWidth="1"/>
    <col min="55" max="55" width="5" customWidth="1"/>
  </cols>
  <sheetData>
    <row r="1" spans="1:55" ht="12.75" customHeight="1">
      <c r="A1" s="2" t="s">
        <v>36</v>
      </c>
      <c r="B1" s="573" t="s">
        <v>37</v>
      </c>
      <c r="C1" s="574" t="s">
        <v>2507</v>
      </c>
      <c r="D1" s="574"/>
      <c r="E1" s="568" t="s">
        <v>40</v>
      </c>
      <c r="F1" s="575" t="s">
        <v>2508</v>
      </c>
      <c r="G1" s="575"/>
      <c r="H1" s="575"/>
      <c r="I1" s="575"/>
      <c r="J1" s="575"/>
      <c r="K1" s="576" t="s">
        <v>2509</v>
      </c>
      <c r="L1" s="576"/>
      <c r="M1" s="576"/>
      <c r="N1" s="577" t="s">
        <v>2510</v>
      </c>
      <c r="O1" s="577"/>
      <c r="P1" s="577"/>
      <c r="Q1" s="577"/>
      <c r="R1" s="577"/>
      <c r="S1" s="577"/>
      <c r="T1" s="578" t="s">
        <v>2511</v>
      </c>
      <c r="U1" s="578"/>
      <c r="V1" s="578"/>
      <c r="W1" s="572" t="s">
        <v>2512</v>
      </c>
      <c r="X1" s="572"/>
      <c r="Y1" s="572"/>
      <c r="Z1" s="572"/>
      <c r="AA1" s="572"/>
      <c r="AB1" s="572"/>
      <c r="AC1" s="572"/>
      <c r="AD1" s="572"/>
      <c r="AE1" s="572"/>
      <c r="AF1" s="572"/>
      <c r="AG1" s="572"/>
      <c r="AH1" s="572"/>
      <c r="AI1" s="572"/>
      <c r="AJ1" s="579" t="s">
        <v>2513</v>
      </c>
      <c r="AK1" s="579"/>
      <c r="AL1" s="579"/>
      <c r="AM1" s="579"/>
      <c r="AN1" s="579"/>
      <c r="AO1" s="579"/>
      <c r="AP1" s="579"/>
      <c r="AQ1" s="579"/>
      <c r="AR1" s="579"/>
      <c r="AS1" s="579"/>
      <c r="AT1" s="579"/>
      <c r="AU1" s="579"/>
      <c r="AV1" s="579"/>
      <c r="AW1" s="579"/>
      <c r="AX1" s="579"/>
      <c r="AY1" s="579"/>
      <c r="AZ1" s="579"/>
      <c r="BA1" s="579"/>
      <c r="BB1" s="571" t="s">
        <v>2514</v>
      </c>
      <c r="BC1" s="572" t="s">
        <v>1</v>
      </c>
    </row>
    <row r="2" spans="1:55" ht="12.75" customHeight="1">
      <c r="A2" s="2"/>
      <c r="B2" s="573"/>
      <c r="C2" s="580" t="s">
        <v>38</v>
      </c>
      <c r="D2" s="581" t="s">
        <v>51</v>
      </c>
      <c r="E2" s="568"/>
      <c r="F2" s="582" t="s">
        <v>2515</v>
      </c>
      <c r="G2" s="582"/>
      <c r="H2" s="582"/>
      <c r="I2" s="582"/>
      <c r="J2" s="582"/>
      <c r="K2" s="583" t="s">
        <v>2516</v>
      </c>
      <c r="L2" s="584" t="s">
        <v>2517</v>
      </c>
      <c r="M2" s="585" t="s">
        <v>2518</v>
      </c>
      <c r="N2" s="586" t="s">
        <v>2519</v>
      </c>
      <c r="O2" s="587" t="s">
        <v>2516</v>
      </c>
      <c r="P2" s="587" t="s">
        <v>2520</v>
      </c>
      <c r="Q2" s="587" t="s">
        <v>2518</v>
      </c>
      <c r="R2" s="587" t="s">
        <v>2521</v>
      </c>
      <c r="S2" s="588" t="s">
        <v>2522</v>
      </c>
      <c r="T2" s="583" t="s">
        <v>2523</v>
      </c>
      <c r="U2" s="584" t="s">
        <v>2524</v>
      </c>
      <c r="V2" s="585" t="s">
        <v>2525</v>
      </c>
      <c r="W2" s="586" t="s">
        <v>2519</v>
      </c>
      <c r="X2" s="587" t="s">
        <v>2526</v>
      </c>
      <c r="Y2" s="587" t="s">
        <v>2527</v>
      </c>
      <c r="Z2" s="587" t="s">
        <v>2528</v>
      </c>
      <c r="AA2" s="587" t="s">
        <v>2529</v>
      </c>
      <c r="AB2" s="587" t="s">
        <v>2530</v>
      </c>
      <c r="AC2" s="587" t="s">
        <v>2531</v>
      </c>
      <c r="AD2" s="587" t="s">
        <v>2532</v>
      </c>
      <c r="AE2" s="589" t="s">
        <v>2533</v>
      </c>
      <c r="AF2" s="590" t="s">
        <v>2534</v>
      </c>
      <c r="AG2" s="590"/>
      <c r="AH2" s="590"/>
      <c r="AI2" s="590"/>
      <c r="AJ2" s="591" t="s">
        <v>2535</v>
      </c>
      <c r="AK2" s="591"/>
      <c r="AL2" s="591"/>
      <c r="AM2" s="591"/>
      <c r="AN2" s="591"/>
      <c r="AO2" s="591"/>
      <c r="AP2" s="591"/>
      <c r="AQ2" s="591"/>
      <c r="AR2" s="591"/>
      <c r="AS2" s="591"/>
      <c r="AT2" s="591"/>
      <c r="AU2" s="591"/>
      <c r="AV2" s="591"/>
      <c r="AW2" s="591"/>
      <c r="AX2" s="592" t="s">
        <v>2536</v>
      </c>
      <c r="AY2" s="592"/>
      <c r="AZ2" s="592"/>
      <c r="BA2" s="592"/>
      <c r="BB2" s="571"/>
      <c r="BC2" s="572"/>
    </row>
    <row r="3" spans="1:55" ht="25.5">
      <c r="A3" s="2"/>
      <c r="B3" s="573"/>
      <c r="C3" s="580"/>
      <c r="D3" s="581"/>
      <c r="E3" s="568"/>
      <c r="F3" s="140" t="s">
        <v>52</v>
      </c>
      <c r="G3" s="141" t="s">
        <v>92</v>
      </c>
      <c r="H3" s="142" t="s">
        <v>2537</v>
      </c>
      <c r="I3" s="143" t="s">
        <v>2538</v>
      </c>
      <c r="J3" s="144" t="s">
        <v>2539</v>
      </c>
      <c r="K3" s="583"/>
      <c r="L3" s="584"/>
      <c r="M3" s="585"/>
      <c r="N3" s="586"/>
      <c r="O3" s="587"/>
      <c r="P3" s="587"/>
      <c r="Q3" s="587"/>
      <c r="R3" s="587"/>
      <c r="S3" s="588"/>
      <c r="T3" s="583"/>
      <c r="U3" s="584"/>
      <c r="V3" s="585"/>
      <c r="W3" s="586"/>
      <c r="X3" s="587"/>
      <c r="Y3" s="587"/>
      <c r="Z3" s="587"/>
      <c r="AA3" s="587"/>
      <c r="AB3" s="587"/>
      <c r="AC3" s="587"/>
      <c r="AD3" s="587"/>
      <c r="AE3" s="589"/>
      <c r="AF3" s="138" t="s">
        <v>2540</v>
      </c>
      <c r="AG3" s="136" t="s">
        <v>2541</v>
      </c>
      <c r="AH3" s="136" t="s">
        <v>2542</v>
      </c>
      <c r="AI3" s="137" t="s">
        <v>2543</v>
      </c>
      <c r="AJ3" s="145" t="s">
        <v>2519</v>
      </c>
      <c r="AK3" s="135" t="s">
        <v>2544</v>
      </c>
      <c r="AL3" s="135" t="s">
        <v>2545</v>
      </c>
      <c r="AM3" s="135" t="s">
        <v>2546</v>
      </c>
      <c r="AN3" s="135" t="s">
        <v>2547</v>
      </c>
      <c r="AO3" s="135" t="s">
        <v>2548</v>
      </c>
      <c r="AP3" s="135" t="s">
        <v>2549</v>
      </c>
      <c r="AQ3" s="135" t="s">
        <v>2550</v>
      </c>
      <c r="AR3" s="135" t="s">
        <v>2551</v>
      </c>
      <c r="AS3" s="135" t="s">
        <v>2552</v>
      </c>
      <c r="AT3" s="135" t="s">
        <v>2553</v>
      </c>
      <c r="AU3" s="135" t="s">
        <v>2554</v>
      </c>
      <c r="AV3" s="146" t="s">
        <v>2555</v>
      </c>
      <c r="AW3" s="135" t="s">
        <v>2556</v>
      </c>
      <c r="AX3" s="147" t="s">
        <v>2516</v>
      </c>
      <c r="AY3" s="148" t="s">
        <v>2557</v>
      </c>
      <c r="AZ3" s="148" t="s">
        <v>2558</v>
      </c>
      <c r="BA3" s="149" t="s">
        <v>2559</v>
      </c>
      <c r="BB3" s="571"/>
      <c r="BC3" s="572"/>
    </row>
    <row r="4" spans="1:55">
      <c r="A4" s="36" t="s">
        <v>124</v>
      </c>
      <c r="B4" s="128" t="s">
        <v>125</v>
      </c>
      <c r="C4" s="45" t="s">
        <v>126</v>
      </c>
      <c r="D4" s="723" t="s">
        <v>4595</v>
      </c>
      <c r="E4" s="43" t="s">
        <v>133</v>
      </c>
      <c r="F4" s="58" t="s">
        <v>135</v>
      </c>
      <c r="G4" s="46" t="s">
        <v>156</v>
      </c>
      <c r="H4" s="46" t="s">
        <v>160</v>
      </c>
      <c r="I4" s="49" t="s">
        <v>2560</v>
      </c>
      <c r="J4" s="150" t="s">
        <v>2561</v>
      </c>
      <c r="K4" s="26" t="s">
        <v>136</v>
      </c>
      <c r="L4" s="49" t="s">
        <v>442</v>
      </c>
      <c r="M4" s="150" t="s">
        <v>136</v>
      </c>
      <c r="N4" s="85" t="s">
        <v>2562</v>
      </c>
      <c r="O4" s="49" t="s">
        <v>2563</v>
      </c>
      <c r="P4" s="49" t="s">
        <v>2072</v>
      </c>
      <c r="Q4" s="49" t="s">
        <v>136</v>
      </c>
      <c r="R4" s="49" t="s">
        <v>136</v>
      </c>
      <c r="S4" s="150" t="s">
        <v>136</v>
      </c>
      <c r="T4" s="26" t="s">
        <v>136</v>
      </c>
      <c r="U4" s="49" t="s">
        <v>136</v>
      </c>
      <c r="V4" s="150" t="s">
        <v>136</v>
      </c>
      <c r="W4" s="62" t="s">
        <v>136</v>
      </c>
      <c r="X4" s="46" t="s">
        <v>136</v>
      </c>
      <c r="Y4" s="46" t="s">
        <v>136</v>
      </c>
      <c r="Z4" s="46" t="s">
        <v>136</v>
      </c>
      <c r="AA4" s="46" t="s">
        <v>136</v>
      </c>
      <c r="AB4" s="46" t="s">
        <v>136</v>
      </c>
      <c r="AC4" s="46" t="s">
        <v>136</v>
      </c>
      <c r="AD4" s="46" t="s">
        <v>136</v>
      </c>
      <c r="AE4" s="47" t="s">
        <v>136</v>
      </c>
      <c r="AF4" s="47" t="s">
        <v>136</v>
      </c>
      <c r="AG4" s="46" t="s">
        <v>136</v>
      </c>
      <c r="AH4" s="46" t="s">
        <v>136</v>
      </c>
      <c r="AI4" s="151" t="s">
        <v>136</v>
      </c>
      <c r="AJ4" s="152" t="s">
        <v>136</v>
      </c>
      <c r="AK4" s="46" t="s">
        <v>136</v>
      </c>
      <c r="AL4" s="46" t="s">
        <v>136</v>
      </c>
      <c r="AM4" s="46" t="s">
        <v>136</v>
      </c>
      <c r="AN4" s="46" t="s">
        <v>136</v>
      </c>
      <c r="AO4" s="46" t="s">
        <v>136</v>
      </c>
      <c r="AP4" s="46" t="s">
        <v>136</v>
      </c>
      <c r="AQ4" s="46" t="s">
        <v>136</v>
      </c>
      <c r="AR4" s="46" t="s">
        <v>136</v>
      </c>
      <c r="AS4" s="46" t="s">
        <v>136</v>
      </c>
      <c r="AT4" s="46" t="s">
        <v>136</v>
      </c>
      <c r="AU4" s="46" t="s">
        <v>136</v>
      </c>
      <c r="AV4" s="46" t="s">
        <v>136</v>
      </c>
      <c r="AW4" s="46" t="s">
        <v>136</v>
      </c>
      <c r="AX4" s="60" t="s">
        <v>2563</v>
      </c>
      <c r="AY4" s="49" t="s">
        <v>2564</v>
      </c>
      <c r="AZ4" s="49" t="s">
        <v>139</v>
      </c>
      <c r="BA4" s="153" t="s">
        <v>136</v>
      </c>
      <c r="BB4" s="62" t="str">
        <f t="shared" ref="BB4:BB15" si="0">_xlfn.CONCAT("count=",COUNTIFS(F4:AZ4,"&lt;&gt;no_info",F4:AZ4,"&lt;&gt;NA",F4:AZ4,"&lt;&gt;count*",F4:AZ4,"&lt;&gt;ADD",F4:AZ4,"&lt;&gt;blank_data",F4:AZ4,"&lt;&gt;not_yet",F4:AZ4,"&lt;&gt;not_yet",F4:AZ4,"&lt;&gt;not_informed"))</f>
        <v>count=12</v>
      </c>
      <c r="BC4" s="27" t="s">
        <v>1</v>
      </c>
    </row>
    <row r="5" spans="1:55">
      <c r="A5" s="48" t="s">
        <v>124</v>
      </c>
      <c r="B5" s="48" t="s">
        <v>175</v>
      </c>
      <c r="C5" s="58" t="s">
        <v>126</v>
      </c>
      <c r="D5" s="724" t="s">
        <v>4595</v>
      </c>
      <c r="E5" s="56" t="s">
        <v>133</v>
      </c>
      <c r="F5" s="58" t="s">
        <v>176</v>
      </c>
      <c r="G5" s="49" t="s">
        <v>156</v>
      </c>
      <c r="H5" s="49" t="s">
        <v>181</v>
      </c>
      <c r="I5" s="49" t="s">
        <v>2565</v>
      </c>
      <c r="J5" s="150" t="s">
        <v>2566</v>
      </c>
      <c r="K5" s="26" t="s">
        <v>136</v>
      </c>
      <c r="L5" s="49" t="s">
        <v>442</v>
      </c>
      <c r="M5" s="150" t="s">
        <v>136</v>
      </c>
      <c r="N5" s="85" t="s">
        <v>2562</v>
      </c>
      <c r="O5" s="49" t="s">
        <v>2567</v>
      </c>
      <c r="P5" s="49" t="s">
        <v>2072</v>
      </c>
      <c r="Q5" s="49" t="s">
        <v>136</v>
      </c>
      <c r="R5" s="49" t="s">
        <v>136</v>
      </c>
      <c r="S5" s="150" t="s">
        <v>136</v>
      </c>
      <c r="T5" s="26" t="s">
        <v>136</v>
      </c>
      <c r="U5" s="49" t="s">
        <v>136</v>
      </c>
      <c r="V5" s="154" t="s">
        <v>136</v>
      </c>
      <c r="W5" s="26" t="s">
        <v>136</v>
      </c>
      <c r="X5" s="49" t="s">
        <v>136</v>
      </c>
      <c r="Y5" s="49" t="s">
        <v>136</v>
      </c>
      <c r="Z5" s="49" t="s">
        <v>136</v>
      </c>
      <c r="AA5" s="49" t="s">
        <v>136</v>
      </c>
      <c r="AB5" s="49" t="s">
        <v>136</v>
      </c>
      <c r="AC5" s="49" t="s">
        <v>136</v>
      </c>
      <c r="AD5" s="49" t="s">
        <v>136</v>
      </c>
      <c r="AE5" s="60" t="s">
        <v>136</v>
      </c>
      <c r="AF5" s="60" t="s">
        <v>136</v>
      </c>
      <c r="AG5" s="49" t="s">
        <v>136</v>
      </c>
      <c r="AH5" s="49" t="s">
        <v>136</v>
      </c>
      <c r="AI5" s="150" t="s">
        <v>136</v>
      </c>
      <c r="AJ5" s="155" t="s">
        <v>136</v>
      </c>
      <c r="AK5" s="49" t="s">
        <v>136</v>
      </c>
      <c r="AL5" s="49" t="s">
        <v>136</v>
      </c>
      <c r="AM5" s="49" t="s">
        <v>136</v>
      </c>
      <c r="AN5" s="49" t="s">
        <v>136</v>
      </c>
      <c r="AO5" s="49" t="s">
        <v>136</v>
      </c>
      <c r="AP5" s="49" t="s">
        <v>136</v>
      </c>
      <c r="AQ5" s="49" t="s">
        <v>136</v>
      </c>
      <c r="AR5" s="49" t="s">
        <v>136</v>
      </c>
      <c r="AS5" s="49" t="s">
        <v>136</v>
      </c>
      <c r="AT5" s="49" t="s">
        <v>136</v>
      </c>
      <c r="AU5" s="49" t="s">
        <v>136</v>
      </c>
      <c r="AV5" s="49" t="s">
        <v>136</v>
      </c>
      <c r="AW5" s="49" t="s">
        <v>136</v>
      </c>
      <c r="AX5" s="60" t="s">
        <v>2567</v>
      </c>
      <c r="AY5" s="49" t="s">
        <v>2568</v>
      </c>
      <c r="AZ5" s="49" t="s">
        <v>178</v>
      </c>
      <c r="BA5" s="153" t="s">
        <v>136</v>
      </c>
      <c r="BB5" s="27" t="str">
        <f t="shared" si="0"/>
        <v>count=12</v>
      </c>
      <c r="BC5" s="150" t="s">
        <v>1</v>
      </c>
    </row>
    <row r="6" spans="1:55">
      <c r="A6" s="48" t="s">
        <v>124</v>
      </c>
      <c r="B6" s="48" t="s">
        <v>184</v>
      </c>
      <c r="C6" s="58" t="s">
        <v>126</v>
      </c>
      <c r="D6" s="724" t="s">
        <v>4595</v>
      </c>
      <c r="E6" s="56" t="s">
        <v>133</v>
      </c>
      <c r="F6" s="58" t="s">
        <v>185</v>
      </c>
      <c r="G6" s="49" t="s">
        <v>156</v>
      </c>
      <c r="H6" s="49" t="s">
        <v>192</v>
      </c>
      <c r="I6" s="49" t="s">
        <v>2569</v>
      </c>
      <c r="J6" s="150" t="s">
        <v>2570</v>
      </c>
      <c r="K6" s="26" t="s">
        <v>136</v>
      </c>
      <c r="L6" s="49" t="s">
        <v>442</v>
      </c>
      <c r="M6" s="150" t="s">
        <v>136</v>
      </c>
      <c r="N6" s="85" t="s">
        <v>2562</v>
      </c>
      <c r="O6" s="49" t="s">
        <v>2571</v>
      </c>
      <c r="P6" s="49" t="s">
        <v>2072</v>
      </c>
      <c r="Q6" s="49" t="s">
        <v>136</v>
      </c>
      <c r="R6" s="49" t="s">
        <v>136</v>
      </c>
      <c r="S6" s="150" t="s">
        <v>136</v>
      </c>
      <c r="T6" s="26" t="s">
        <v>136</v>
      </c>
      <c r="U6" s="49" t="s">
        <v>136</v>
      </c>
      <c r="V6" s="154" t="s">
        <v>136</v>
      </c>
      <c r="W6" s="26" t="s">
        <v>136</v>
      </c>
      <c r="X6" s="49" t="s">
        <v>136</v>
      </c>
      <c r="Y6" s="49" t="s">
        <v>136</v>
      </c>
      <c r="Z6" s="49" t="s">
        <v>136</v>
      </c>
      <c r="AA6" s="49" t="s">
        <v>136</v>
      </c>
      <c r="AB6" s="49" t="s">
        <v>136</v>
      </c>
      <c r="AC6" s="49" t="s">
        <v>136</v>
      </c>
      <c r="AD6" s="49" t="s">
        <v>136</v>
      </c>
      <c r="AE6" s="60" t="s">
        <v>136</v>
      </c>
      <c r="AF6" s="60" t="s">
        <v>136</v>
      </c>
      <c r="AG6" s="49" t="s">
        <v>136</v>
      </c>
      <c r="AH6" s="49" t="s">
        <v>136</v>
      </c>
      <c r="AI6" s="150" t="s">
        <v>136</v>
      </c>
      <c r="AJ6" s="155" t="s">
        <v>136</v>
      </c>
      <c r="AK6" s="49" t="s">
        <v>136</v>
      </c>
      <c r="AL6" s="49" t="s">
        <v>136</v>
      </c>
      <c r="AM6" s="49" t="s">
        <v>136</v>
      </c>
      <c r="AN6" s="49" t="s">
        <v>136</v>
      </c>
      <c r="AO6" s="49" t="s">
        <v>136</v>
      </c>
      <c r="AP6" s="49" t="s">
        <v>136</v>
      </c>
      <c r="AQ6" s="49" t="s">
        <v>136</v>
      </c>
      <c r="AR6" s="49" t="s">
        <v>136</v>
      </c>
      <c r="AS6" s="49" t="s">
        <v>136</v>
      </c>
      <c r="AT6" s="49" t="s">
        <v>136</v>
      </c>
      <c r="AU6" s="49" t="s">
        <v>136</v>
      </c>
      <c r="AV6" s="49" t="s">
        <v>136</v>
      </c>
      <c r="AW6" s="49" t="s">
        <v>136</v>
      </c>
      <c r="AX6" s="60" t="s">
        <v>2571</v>
      </c>
      <c r="AY6" s="49" t="s">
        <v>2572</v>
      </c>
      <c r="AZ6" s="49" t="s">
        <v>187</v>
      </c>
      <c r="BA6" s="153" t="s">
        <v>136</v>
      </c>
      <c r="BB6" s="27" t="str">
        <f t="shared" si="0"/>
        <v>count=12</v>
      </c>
      <c r="BC6" s="150" t="s">
        <v>1</v>
      </c>
    </row>
    <row r="7" spans="1:55">
      <c r="A7" s="48" t="s">
        <v>124</v>
      </c>
      <c r="B7" s="48" t="s">
        <v>195</v>
      </c>
      <c r="C7" s="58" t="s">
        <v>126</v>
      </c>
      <c r="D7" s="724" t="s">
        <v>4595</v>
      </c>
      <c r="E7" s="56" t="s">
        <v>133</v>
      </c>
      <c r="F7" s="58" t="s">
        <v>196</v>
      </c>
      <c r="G7" s="49" t="s">
        <v>156</v>
      </c>
      <c r="H7" s="49" t="s">
        <v>202</v>
      </c>
      <c r="I7" s="49" t="s">
        <v>2573</v>
      </c>
      <c r="J7" s="150" t="s">
        <v>2570</v>
      </c>
      <c r="K7" s="26" t="s">
        <v>136</v>
      </c>
      <c r="L7" s="49" t="s">
        <v>442</v>
      </c>
      <c r="M7" s="150" t="s">
        <v>136</v>
      </c>
      <c r="N7" s="85" t="s">
        <v>2562</v>
      </c>
      <c r="O7" s="49" t="s">
        <v>2574</v>
      </c>
      <c r="P7" s="49" t="s">
        <v>2072</v>
      </c>
      <c r="Q7" s="49" t="s">
        <v>136</v>
      </c>
      <c r="R7" s="49" t="s">
        <v>136</v>
      </c>
      <c r="S7" s="150" t="s">
        <v>136</v>
      </c>
      <c r="T7" s="26" t="s">
        <v>136</v>
      </c>
      <c r="U7" s="49" t="s">
        <v>136</v>
      </c>
      <c r="V7" s="154" t="s">
        <v>136</v>
      </c>
      <c r="W7" s="26" t="s">
        <v>136</v>
      </c>
      <c r="X7" s="49" t="s">
        <v>136</v>
      </c>
      <c r="Y7" s="49" t="s">
        <v>136</v>
      </c>
      <c r="Z7" s="49" t="s">
        <v>136</v>
      </c>
      <c r="AA7" s="49" t="s">
        <v>136</v>
      </c>
      <c r="AB7" s="49" t="s">
        <v>136</v>
      </c>
      <c r="AC7" s="49" t="s">
        <v>136</v>
      </c>
      <c r="AD7" s="49" t="s">
        <v>136</v>
      </c>
      <c r="AE7" s="60" t="s">
        <v>136</v>
      </c>
      <c r="AF7" s="60" t="s">
        <v>136</v>
      </c>
      <c r="AG7" s="49" t="s">
        <v>136</v>
      </c>
      <c r="AH7" s="49" t="s">
        <v>136</v>
      </c>
      <c r="AI7" s="150" t="s">
        <v>136</v>
      </c>
      <c r="AJ7" s="155" t="s">
        <v>136</v>
      </c>
      <c r="AK7" s="49" t="s">
        <v>136</v>
      </c>
      <c r="AL7" s="49" t="s">
        <v>136</v>
      </c>
      <c r="AM7" s="49" t="s">
        <v>136</v>
      </c>
      <c r="AN7" s="49" t="s">
        <v>136</v>
      </c>
      <c r="AO7" s="49" t="s">
        <v>136</v>
      </c>
      <c r="AP7" s="49" t="s">
        <v>136</v>
      </c>
      <c r="AQ7" s="49" t="s">
        <v>136</v>
      </c>
      <c r="AR7" s="49" t="s">
        <v>136</v>
      </c>
      <c r="AS7" s="49" t="s">
        <v>136</v>
      </c>
      <c r="AT7" s="49" t="s">
        <v>136</v>
      </c>
      <c r="AU7" s="49" t="s">
        <v>136</v>
      </c>
      <c r="AV7" s="49" t="s">
        <v>136</v>
      </c>
      <c r="AW7" s="49" t="s">
        <v>136</v>
      </c>
      <c r="AX7" s="60" t="s">
        <v>2574</v>
      </c>
      <c r="AY7" s="49" t="s">
        <v>2575</v>
      </c>
      <c r="AZ7" s="49" t="s">
        <v>198</v>
      </c>
      <c r="BA7" s="153" t="s">
        <v>136</v>
      </c>
      <c r="BB7" s="27" t="str">
        <f t="shared" si="0"/>
        <v>count=12</v>
      </c>
      <c r="BC7" s="150" t="s">
        <v>1</v>
      </c>
    </row>
    <row r="8" spans="1:55">
      <c r="A8" s="48" t="s">
        <v>124</v>
      </c>
      <c r="B8" s="48" t="s">
        <v>205</v>
      </c>
      <c r="C8" s="58" t="s">
        <v>126</v>
      </c>
      <c r="D8" s="724" t="s">
        <v>4595</v>
      </c>
      <c r="E8" s="56" t="s">
        <v>133</v>
      </c>
      <c r="F8" s="58" t="s">
        <v>206</v>
      </c>
      <c r="G8" s="49" t="s">
        <v>156</v>
      </c>
      <c r="H8" s="49" t="s">
        <v>213</v>
      </c>
      <c r="I8" s="49" t="s">
        <v>1743</v>
      </c>
      <c r="J8" s="150" t="s">
        <v>2570</v>
      </c>
      <c r="K8" s="26" t="s">
        <v>136</v>
      </c>
      <c r="L8" s="49" t="s">
        <v>442</v>
      </c>
      <c r="M8" s="150" t="s">
        <v>136</v>
      </c>
      <c r="N8" s="85" t="s">
        <v>2562</v>
      </c>
      <c r="O8" s="49" t="s">
        <v>2576</v>
      </c>
      <c r="P8" s="49" t="s">
        <v>2072</v>
      </c>
      <c r="Q8" s="49" t="s">
        <v>136</v>
      </c>
      <c r="R8" s="49" t="s">
        <v>136</v>
      </c>
      <c r="S8" s="150" t="s">
        <v>136</v>
      </c>
      <c r="T8" s="26" t="s">
        <v>136</v>
      </c>
      <c r="U8" s="49" t="s">
        <v>136</v>
      </c>
      <c r="V8" s="154" t="s">
        <v>136</v>
      </c>
      <c r="W8" s="26" t="s">
        <v>136</v>
      </c>
      <c r="X8" s="49" t="s">
        <v>136</v>
      </c>
      <c r="Y8" s="49" t="s">
        <v>136</v>
      </c>
      <c r="Z8" s="49" t="s">
        <v>136</v>
      </c>
      <c r="AA8" s="49" t="s">
        <v>136</v>
      </c>
      <c r="AB8" s="49" t="s">
        <v>136</v>
      </c>
      <c r="AC8" s="49" t="s">
        <v>136</v>
      </c>
      <c r="AD8" s="49" t="s">
        <v>136</v>
      </c>
      <c r="AE8" s="60" t="s">
        <v>136</v>
      </c>
      <c r="AF8" s="60" t="s">
        <v>136</v>
      </c>
      <c r="AG8" s="49" t="s">
        <v>136</v>
      </c>
      <c r="AH8" s="49" t="s">
        <v>136</v>
      </c>
      <c r="AI8" s="150" t="s">
        <v>136</v>
      </c>
      <c r="AJ8" s="155" t="s">
        <v>136</v>
      </c>
      <c r="AK8" s="49" t="s">
        <v>136</v>
      </c>
      <c r="AL8" s="49" t="s">
        <v>136</v>
      </c>
      <c r="AM8" s="49" t="s">
        <v>136</v>
      </c>
      <c r="AN8" s="49" t="s">
        <v>136</v>
      </c>
      <c r="AO8" s="49" t="s">
        <v>136</v>
      </c>
      <c r="AP8" s="49" t="s">
        <v>136</v>
      </c>
      <c r="AQ8" s="49" t="s">
        <v>136</v>
      </c>
      <c r="AR8" s="49" t="s">
        <v>136</v>
      </c>
      <c r="AS8" s="49" t="s">
        <v>136</v>
      </c>
      <c r="AT8" s="49" t="s">
        <v>136</v>
      </c>
      <c r="AU8" s="49" t="s">
        <v>136</v>
      </c>
      <c r="AV8" s="49" t="s">
        <v>136</v>
      </c>
      <c r="AW8" s="49" t="s">
        <v>136</v>
      </c>
      <c r="AX8" s="60" t="s">
        <v>2576</v>
      </c>
      <c r="AY8" s="49" t="s">
        <v>2577</v>
      </c>
      <c r="AZ8" s="49" t="s">
        <v>208</v>
      </c>
      <c r="BA8" s="153" t="s">
        <v>136</v>
      </c>
      <c r="BB8" s="27" t="str">
        <f t="shared" si="0"/>
        <v>count=12</v>
      </c>
      <c r="BC8" s="150" t="s">
        <v>1</v>
      </c>
    </row>
    <row r="9" spans="1:55">
      <c r="A9" s="48" t="s">
        <v>124</v>
      </c>
      <c r="B9" s="48" t="s">
        <v>217</v>
      </c>
      <c r="C9" s="58" t="s">
        <v>126</v>
      </c>
      <c r="D9" s="724" t="s">
        <v>4595</v>
      </c>
      <c r="E9" s="56" t="s">
        <v>133</v>
      </c>
      <c r="F9" s="58" t="s">
        <v>218</v>
      </c>
      <c r="G9" s="49" t="s">
        <v>156</v>
      </c>
      <c r="H9" s="49" t="s">
        <v>225</v>
      </c>
      <c r="I9" s="49" t="s">
        <v>1743</v>
      </c>
      <c r="J9" s="150" t="s">
        <v>2578</v>
      </c>
      <c r="K9" s="26" t="s">
        <v>136</v>
      </c>
      <c r="L9" s="49" t="s">
        <v>442</v>
      </c>
      <c r="M9" s="150" t="s">
        <v>136</v>
      </c>
      <c r="N9" s="85" t="s">
        <v>2562</v>
      </c>
      <c r="O9" s="49" t="s">
        <v>2579</v>
      </c>
      <c r="P9" s="49" t="s">
        <v>2072</v>
      </c>
      <c r="Q9" s="49" t="s">
        <v>136</v>
      </c>
      <c r="R9" s="49" t="s">
        <v>136</v>
      </c>
      <c r="S9" s="150" t="s">
        <v>136</v>
      </c>
      <c r="T9" s="26" t="s">
        <v>136</v>
      </c>
      <c r="U9" s="49" t="s">
        <v>136</v>
      </c>
      <c r="V9" s="154" t="s">
        <v>136</v>
      </c>
      <c r="W9" s="26" t="s">
        <v>136</v>
      </c>
      <c r="X9" s="49" t="s">
        <v>136</v>
      </c>
      <c r="Y9" s="49" t="s">
        <v>136</v>
      </c>
      <c r="Z9" s="49" t="s">
        <v>136</v>
      </c>
      <c r="AA9" s="49" t="s">
        <v>136</v>
      </c>
      <c r="AB9" s="49" t="s">
        <v>136</v>
      </c>
      <c r="AC9" s="49" t="s">
        <v>136</v>
      </c>
      <c r="AD9" s="49" t="s">
        <v>136</v>
      </c>
      <c r="AE9" s="60" t="s">
        <v>136</v>
      </c>
      <c r="AF9" s="60" t="s">
        <v>136</v>
      </c>
      <c r="AG9" s="49" t="s">
        <v>136</v>
      </c>
      <c r="AH9" s="49" t="s">
        <v>136</v>
      </c>
      <c r="AI9" s="150" t="s">
        <v>136</v>
      </c>
      <c r="AJ9" s="155" t="s">
        <v>136</v>
      </c>
      <c r="AK9" s="49" t="s">
        <v>136</v>
      </c>
      <c r="AL9" s="49" t="s">
        <v>136</v>
      </c>
      <c r="AM9" s="49" t="s">
        <v>136</v>
      </c>
      <c r="AN9" s="49" t="s">
        <v>136</v>
      </c>
      <c r="AO9" s="49" t="s">
        <v>136</v>
      </c>
      <c r="AP9" s="49" t="s">
        <v>136</v>
      </c>
      <c r="AQ9" s="49" t="s">
        <v>136</v>
      </c>
      <c r="AR9" s="49" t="s">
        <v>136</v>
      </c>
      <c r="AS9" s="49" t="s">
        <v>136</v>
      </c>
      <c r="AT9" s="49" t="s">
        <v>136</v>
      </c>
      <c r="AU9" s="49" t="s">
        <v>136</v>
      </c>
      <c r="AV9" s="49" t="s">
        <v>136</v>
      </c>
      <c r="AW9" s="49" t="s">
        <v>136</v>
      </c>
      <c r="AX9" s="60" t="s">
        <v>2579</v>
      </c>
      <c r="AY9" s="49" t="s">
        <v>2580</v>
      </c>
      <c r="AZ9" s="49" t="s">
        <v>220</v>
      </c>
      <c r="BA9" s="153" t="s">
        <v>136</v>
      </c>
      <c r="BB9" s="27" t="str">
        <f t="shared" si="0"/>
        <v>count=12</v>
      </c>
      <c r="BC9" s="150" t="s">
        <v>1</v>
      </c>
    </row>
    <row r="10" spans="1:55">
      <c r="A10" s="48" t="s">
        <v>124</v>
      </c>
      <c r="B10" s="48" t="s">
        <v>228</v>
      </c>
      <c r="C10" s="58" t="s">
        <v>126</v>
      </c>
      <c r="D10" s="724" t="s">
        <v>4595</v>
      </c>
      <c r="E10" s="56" t="s">
        <v>133</v>
      </c>
      <c r="F10" s="58" t="s">
        <v>229</v>
      </c>
      <c r="G10" s="49" t="s">
        <v>156</v>
      </c>
      <c r="H10" s="49" t="s">
        <v>234</v>
      </c>
      <c r="I10" s="52" t="s">
        <v>387</v>
      </c>
      <c r="J10" s="150" t="s">
        <v>2581</v>
      </c>
      <c r="K10" s="26" t="s">
        <v>136</v>
      </c>
      <c r="L10" s="49" t="s">
        <v>442</v>
      </c>
      <c r="M10" s="150" t="s">
        <v>136</v>
      </c>
      <c r="N10" s="85" t="s">
        <v>2562</v>
      </c>
      <c r="O10" s="49" t="s">
        <v>2582</v>
      </c>
      <c r="P10" s="49" t="s">
        <v>2072</v>
      </c>
      <c r="Q10" s="49" t="s">
        <v>136</v>
      </c>
      <c r="R10" s="49" t="s">
        <v>136</v>
      </c>
      <c r="S10" s="150" t="s">
        <v>136</v>
      </c>
      <c r="T10" s="26" t="s">
        <v>136</v>
      </c>
      <c r="U10" s="49" t="s">
        <v>136</v>
      </c>
      <c r="V10" s="154" t="s">
        <v>136</v>
      </c>
      <c r="W10" s="26" t="s">
        <v>136</v>
      </c>
      <c r="X10" s="49" t="s">
        <v>136</v>
      </c>
      <c r="Y10" s="49" t="s">
        <v>136</v>
      </c>
      <c r="Z10" s="49" t="s">
        <v>136</v>
      </c>
      <c r="AA10" s="49" t="s">
        <v>136</v>
      </c>
      <c r="AB10" s="49" t="s">
        <v>136</v>
      </c>
      <c r="AC10" s="49" t="s">
        <v>136</v>
      </c>
      <c r="AD10" s="49" t="s">
        <v>136</v>
      </c>
      <c r="AE10" s="60" t="s">
        <v>136</v>
      </c>
      <c r="AF10" s="60" t="s">
        <v>136</v>
      </c>
      <c r="AG10" s="49" t="s">
        <v>136</v>
      </c>
      <c r="AH10" s="49" t="s">
        <v>136</v>
      </c>
      <c r="AI10" s="150" t="s">
        <v>136</v>
      </c>
      <c r="AJ10" s="155" t="s">
        <v>136</v>
      </c>
      <c r="AK10" s="49" t="s">
        <v>136</v>
      </c>
      <c r="AL10" s="49" t="s">
        <v>136</v>
      </c>
      <c r="AM10" s="49" t="s">
        <v>136</v>
      </c>
      <c r="AN10" s="49" t="s">
        <v>136</v>
      </c>
      <c r="AO10" s="49" t="s">
        <v>136</v>
      </c>
      <c r="AP10" s="49" t="s">
        <v>136</v>
      </c>
      <c r="AQ10" s="49" t="s">
        <v>136</v>
      </c>
      <c r="AR10" s="49" t="s">
        <v>136</v>
      </c>
      <c r="AS10" s="49" t="s">
        <v>136</v>
      </c>
      <c r="AT10" s="49" t="s">
        <v>136</v>
      </c>
      <c r="AU10" s="49" t="s">
        <v>136</v>
      </c>
      <c r="AV10" s="49" t="s">
        <v>136</v>
      </c>
      <c r="AW10" s="49" t="s">
        <v>136</v>
      </c>
      <c r="AX10" s="60" t="s">
        <v>2582</v>
      </c>
      <c r="AY10" s="49" t="s">
        <v>2583</v>
      </c>
      <c r="AZ10" s="49" t="s">
        <v>231</v>
      </c>
      <c r="BA10" s="153" t="s">
        <v>136</v>
      </c>
      <c r="BB10" s="27" t="str">
        <f t="shared" si="0"/>
        <v>count=12</v>
      </c>
      <c r="BC10" s="150" t="s">
        <v>1</v>
      </c>
    </row>
    <row r="11" spans="1:55">
      <c r="A11" s="48" t="s">
        <v>124</v>
      </c>
      <c r="B11" s="48" t="s">
        <v>237</v>
      </c>
      <c r="C11" s="58" t="s">
        <v>126</v>
      </c>
      <c r="D11" s="724" t="s">
        <v>4595</v>
      </c>
      <c r="E11" s="56" t="s">
        <v>133</v>
      </c>
      <c r="F11" s="58" t="s">
        <v>238</v>
      </c>
      <c r="G11" s="49" t="s">
        <v>156</v>
      </c>
      <c r="H11" s="49" t="s">
        <v>245</v>
      </c>
      <c r="I11" s="52" t="s">
        <v>387</v>
      </c>
      <c r="J11" s="150" t="s">
        <v>2584</v>
      </c>
      <c r="K11" s="26" t="s">
        <v>136</v>
      </c>
      <c r="L11" s="49" t="s">
        <v>442</v>
      </c>
      <c r="M11" s="150" t="s">
        <v>136</v>
      </c>
      <c r="N11" s="85" t="s">
        <v>2562</v>
      </c>
      <c r="O11" s="49" t="s">
        <v>2585</v>
      </c>
      <c r="P11" s="49" t="s">
        <v>2072</v>
      </c>
      <c r="Q11" s="49" t="s">
        <v>136</v>
      </c>
      <c r="R11" s="49" t="s">
        <v>136</v>
      </c>
      <c r="S11" s="150" t="s">
        <v>136</v>
      </c>
      <c r="T11" s="26" t="s">
        <v>136</v>
      </c>
      <c r="U11" s="49" t="s">
        <v>136</v>
      </c>
      <c r="V11" s="154" t="s">
        <v>136</v>
      </c>
      <c r="W11" s="26" t="s">
        <v>136</v>
      </c>
      <c r="X11" s="49" t="s">
        <v>136</v>
      </c>
      <c r="Y11" s="49" t="s">
        <v>136</v>
      </c>
      <c r="Z11" s="49" t="s">
        <v>136</v>
      </c>
      <c r="AA11" s="49" t="s">
        <v>136</v>
      </c>
      <c r="AB11" s="49" t="s">
        <v>136</v>
      </c>
      <c r="AC11" s="49" t="s">
        <v>136</v>
      </c>
      <c r="AD11" s="49" t="s">
        <v>136</v>
      </c>
      <c r="AE11" s="60" t="s">
        <v>136</v>
      </c>
      <c r="AF11" s="60" t="s">
        <v>136</v>
      </c>
      <c r="AG11" s="49" t="s">
        <v>136</v>
      </c>
      <c r="AH11" s="49" t="s">
        <v>136</v>
      </c>
      <c r="AI11" s="150" t="s">
        <v>136</v>
      </c>
      <c r="AJ11" s="155" t="s">
        <v>136</v>
      </c>
      <c r="AK11" s="49" t="s">
        <v>136</v>
      </c>
      <c r="AL11" s="49" t="s">
        <v>136</v>
      </c>
      <c r="AM11" s="49" t="s">
        <v>136</v>
      </c>
      <c r="AN11" s="49" t="s">
        <v>136</v>
      </c>
      <c r="AO11" s="49" t="s">
        <v>136</v>
      </c>
      <c r="AP11" s="49" t="s">
        <v>136</v>
      </c>
      <c r="AQ11" s="49" t="s">
        <v>136</v>
      </c>
      <c r="AR11" s="49" t="s">
        <v>136</v>
      </c>
      <c r="AS11" s="49" t="s">
        <v>136</v>
      </c>
      <c r="AT11" s="49" t="s">
        <v>136</v>
      </c>
      <c r="AU11" s="49" t="s">
        <v>136</v>
      </c>
      <c r="AV11" s="49" t="s">
        <v>136</v>
      </c>
      <c r="AW11" s="49" t="s">
        <v>136</v>
      </c>
      <c r="AX11" s="60" t="s">
        <v>2585</v>
      </c>
      <c r="AY11" s="49" t="s">
        <v>2586</v>
      </c>
      <c r="AZ11" s="49" t="s">
        <v>240</v>
      </c>
      <c r="BA11" s="153" t="s">
        <v>136</v>
      </c>
      <c r="BB11" s="27" t="str">
        <f t="shared" si="0"/>
        <v>count=12</v>
      </c>
      <c r="BC11" s="150" t="s">
        <v>1</v>
      </c>
    </row>
    <row r="12" spans="1:55">
      <c r="A12" s="48" t="s">
        <v>124</v>
      </c>
      <c r="B12" s="48" t="s">
        <v>248</v>
      </c>
      <c r="C12" s="58" t="s">
        <v>126</v>
      </c>
      <c r="D12" s="724" t="s">
        <v>4595</v>
      </c>
      <c r="E12" s="56" t="s">
        <v>133</v>
      </c>
      <c r="F12" s="58" t="s">
        <v>249</v>
      </c>
      <c r="G12" s="49" t="s">
        <v>156</v>
      </c>
      <c r="H12" s="49" t="s">
        <v>253</v>
      </c>
      <c r="I12" s="52" t="s">
        <v>2587</v>
      </c>
      <c r="J12" s="150" t="s">
        <v>2588</v>
      </c>
      <c r="K12" s="26" t="s">
        <v>136</v>
      </c>
      <c r="L12" s="49" t="s">
        <v>442</v>
      </c>
      <c r="M12" s="150" t="s">
        <v>136</v>
      </c>
      <c r="N12" s="85" t="s">
        <v>2562</v>
      </c>
      <c r="O12" s="49" t="s">
        <v>2589</v>
      </c>
      <c r="P12" s="49" t="s">
        <v>2072</v>
      </c>
      <c r="Q12" s="49" t="s">
        <v>136</v>
      </c>
      <c r="R12" s="49" t="s">
        <v>136</v>
      </c>
      <c r="S12" s="150" t="s">
        <v>136</v>
      </c>
      <c r="T12" s="26" t="s">
        <v>136</v>
      </c>
      <c r="U12" s="49" t="s">
        <v>136</v>
      </c>
      <c r="V12" s="154" t="s">
        <v>136</v>
      </c>
      <c r="W12" s="26" t="s">
        <v>136</v>
      </c>
      <c r="X12" s="49" t="s">
        <v>136</v>
      </c>
      <c r="Y12" s="49" t="s">
        <v>136</v>
      </c>
      <c r="Z12" s="49" t="s">
        <v>136</v>
      </c>
      <c r="AA12" s="49" t="s">
        <v>136</v>
      </c>
      <c r="AB12" s="49" t="s">
        <v>136</v>
      </c>
      <c r="AC12" s="49" t="s">
        <v>136</v>
      </c>
      <c r="AD12" s="49" t="s">
        <v>136</v>
      </c>
      <c r="AE12" s="60" t="s">
        <v>136</v>
      </c>
      <c r="AF12" s="60" t="s">
        <v>136</v>
      </c>
      <c r="AG12" s="49" t="s">
        <v>136</v>
      </c>
      <c r="AH12" s="49" t="s">
        <v>136</v>
      </c>
      <c r="AI12" s="150" t="s">
        <v>136</v>
      </c>
      <c r="AJ12" s="155" t="s">
        <v>136</v>
      </c>
      <c r="AK12" s="49" t="s">
        <v>136</v>
      </c>
      <c r="AL12" s="49" t="s">
        <v>136</v>
      </c>
      <c r="AM12" s="49" t="s">
        <v>136</v>
      </c>
      <c r="AN12" s="49" t="s">
        <v>136</v>
      </c>
      <c r="AO12" s="49" t="s">
        <v>136</v>
      </c>
      <c r="AP12" s="49" t="s">
        <v>136</v>
      </c>
      <c r="AQ12" s="49" t="s">
        <v>136</v>
      </c>
      <c r="AR12" s="49" t="s">
        <v>136</v>
      </c>
      <c r="AS12" s="49" t="s">
        <v>136</v>
      </c>
      <c r="AT12" s="49" t="s">
        <v>136</v>
      </c>
      <c r="AU12" s="49" t="s">
        <v>136</v>
      </c>
      <c r="AV12" s="49" t="s">
        <v>136</v>
      </c>
      <c r="AW12" s="49" t="s">
        <v>136</v>
      </c>
      <c r="AX12" s="60" t="s">
        <v>2589</v>
      </c>
      <c r="AY12" s="49" t="s">
        <v>2590</v>
      </c>
      <c r="AZ12" s="49" t="s">
        <v>250</v>
      </c>
      <c r="BA12" s="153" t="s">
        <v>136</v>
      </c>
      <c r="BB12" s="27" t="str">
        <f t="shared" si="0"/>
        <v>count=12</v>
      </c>
      <c r="BC12" s="150" t="s">
        <v>1</v>
      </c>
    </row>
    <row r="13" spans="1:55">
      <c r="A13" s="48" t="s">
        <v>124</v>
      </c>
      <c r="B13" s="48" t="s">
        <v>256</v>
      </c>
      <c r="C13" s="58" t="s">
        <v>126</v>
      </c>
      <c r="D13" s="724" t="s">
        <v>4595</v>
      </c>
      <c r="E13" s="56" t="s">
        <v>133</v>
      </c>
      <c r="F13" s="58" t="s">
        <v>257</v>
      </c>
      <c r="G13" s="49" t="s">
        <v>156</v>
      </c>
      <c r="H13" s="49" t="s">
        <v>263</v>
      </c>
      <c r="I13" s="52" t="s">
        <v>2591</v>
      </c>
      <c r="J13" s="150" t="s">
        <v>2592</v>
      </c>
      <c r="K13" s="26" t="s">
        <v>136</v>
      </c>
      <c r="L13" s="49" t="s">
        <v>442</v>
      </c>
      <c r="M13" s="150" t="s">
        <v>136</v>
      </c>
      <c r="N13" s="85" t="s">
        <v>2562</v>
      </c>
      <c r="O13" s="49" t="s">
        <v>2593</v>
      </c>
      <c r="P13" s="49" t="s">
        <v>2072</v>
      </c>
      <c r="Q13" s="49" t="s">
        <v>136</v>
      </c>
      <c r="R13" s="49" t="s">
        <v>136</v>
      </c>
      <c r="S13" s="150" t="s">
        <v>136</v>
      </c>
      <c r="T13" s="26" t="s">
        <v>136</v>
      </c>
      <c r="U13" s="49" t="s">
        <v>136</v>
      </c>
      <c r="V13" s="154" t="s">
        <v>136</v>
      </c>
      <c r="W13" s="26" t="s">
        <v>136</v>
      </c>
      <c r="X13" s="49" t="s">
        <v>136</v>
      </c>
      <c r="Y13" s="49" t="s">
        <v>136</v>
      </c>
      <c r="Z13" s="49" t="s">
        <v>136</v>
      </c>
      <c r="AA13" s="49" t="s">
        <v>136</v>
      </c>
      <c r="AB13" s="49" t="s">
        <v>136</v>
      </c>
      <c r="AC13" s="49" t="s">
        <v>136</v>
      </c>
      <c r="AD13" s="49" t="s">
        <v>136</v>
      </c>
      <c r="AE13" s="60" t="s">
        <v>136</v>
      </c>
      <c r="AF13" s="60" t="s">
        <v>136</v>
      </c>
      <c r="AG13" s="49" t="s">
        <v>136</v>
      </c>
      <c r="AH13" s="49" t="s">
        <v>136</v>
      </c>
      <c r="AI13" s="150" t="s">
        <v>136</v>
      </c>
      <c r="AJ13" s="155" t="s">
        <v>136</v>
      </c>
      <c r="AK13" s="49" t="s">
        <v>136</v>
      </c>
      <c r="AL13" s="49" t="s">
        <v>136</v>
      </c>
      <c r="AM13" s="49" t="s">
        <v>136</v>
      </c>
      <c r="AN13" s="49" t="s">
        <v>136</v>
      </c>
      <c r="AO13" s="49" t="s">
        <v>136</v>
      </c>
      <c r="AP13" s="49" t="s">
        <v>136</v>
      </c>
      <c r="AQ13" s="49" t="s">
        <v>136</v>
      </c>
      <c r="AR13" s="49" t="s">
        <v>136</v>
      </c>
      <c r="AS13" s="49" t="s">
        <v>136</v>
      </c>
      <c r="AT13" s="49" t="s">
        <v>136</v>
      </c>
      <c r="AU13" s="49" t="s">
        <v>136</v>
      </c>
      <c r="AV13" s="49" t="s">
        <v>136</v>
      </c>
      <c r="AW13" s="49" t="s">
        <v>136</v>
      </c>
      <c r="AX13" s="60" t="s">
        <v>2593</v>
      </c>
      <c r="AY13" s="49" t="s">
        <v>2594</v>
      </c>
      <c r="AZ13" s="49" t="s">
        <v>259</v>
      </c>
      <c r="BA13" s="153" t="s">
        <v>136</v>
      </c>
      <c r="BB13" s="27" t="str">
        <f t="shared" si="0"/>
        <v>count=12</v>
      </c>
      <c r="BC13" s="150" t="s">
        <v>1</v>
      </c>
    </row>
    <row r="14" spans="1:55">
      <c r="A14" s="48" t="s">
        <v>124</v>
      </c>
      <c r="B14" s="48" t="s">
        <v>266</v>
      </c>
      <c r="C14" s="58" t="s">
        <v>126</v>
      </c>
      <c r="D14" s="724" t="s">
        <v>4595</v>
      </c>
      <c r="E14" s="56" t="s">
        <v>133</v>
      </c>
      <c r="F14" s="58" t="s">
        <v>267</v>
      </c>
      <c r="G14" s="49" t="s">
        <v>156</v>
      </c>
      <c r="H14" s="49" t="s">
        <v>272</v>
      </c>
      <c r="I14" s="52" t="s">
        <v>2595</v>
      </c>
      <c r="J14" s="150" t="s">
        <v>2596</v>
      </c>
      <c r="K14" s="26" t="s">
        <v>136</v>
      </c>
      <c r="L14" s="49" t="s">
        <v>442</v>
      </c>
      <c r="M14" s="150" t="s">
        <v>136</v>
      </c>
      <c r="N14" s="85" t="s">
        <v>2562</v>
      </c>
      <c r="O14" s="49" t="s">
        <v>2597</v>
      </c>
      <c r="P14" s="49" t="s">
        <v>2072</v>
      </c>
      <c r="Q14" s="49" t="s">
        <v>136</v>
      </c>
      <c r="R14" s="49" t="s">
        <v>136</v>
      </c>
      <c r="S14" s="150" t="s">
        <v>136</v>
      </c>
      <c r="T14" s="26" t="s">
        <v>136</v>
      </c>
      <c r="U14" s="49" t="s">
        <v>136</v>
      </c>
      <c r="V14" s="154" t="s">
        <v>136</v>
      </c>
      <c r="W14" s="26" t="s">
        <v>136</v>
      </c>
      <c r="X14" s="49" t="s">
        <v>136</v>
      </c>
      <c r="Y14" s="49" t="s">
        <v>136</v>
      </c>
      <c r="Z14" s="49" t="s">
        <v>136</v>
      </c>
      <c r="AA14" s="49" t="s">
        <v>136</v>
      </c>
      <c r="AB14" s="49" t="s">
        <v>136</v>
      </c>
      <c r="AC14" s="49" t="s">
        <v>136</v>
      </c>
      <c r="AD14" s="49" t="s">
        <v>136</v>
      </c>
      <c r="AE14" s="60" t="s">
        <v>136</v>
      </c>
      <c r="AF14" s="60" t="s">
        <v>136</v>
      </c>
      <c r="AG14" s="49" t="s">
        <v>136</v>
      </c>
      <c r="AH14" s="49" t="s">
        <v>136</v>
      </c>
      <c r="AI14" s="150" t="s">
        <v>136</v>
      </c>
      <c r="AJ14" s="155" t="s">
        <v>136</v>
      </c>
      <c r="AK14" s="49" t="s">
        <v>136</v>
      </c>
      <c r="AL14" s="49" t="s">
        <v>136</v>
      </c>
      <c r="AM14" s="49" t="s">
        <v>136</v>
      </c>
      <c r="AN14" s="49" t="s">
        <v>136</v>
      </c>
      <c r="AO14" s="49" t="s">
        <v>136</v>
      </c>
      <c r="AP14" s="49" t="s">
        <v>136</v>
      </c>
      <c r="AQ14" s="49" t="s">
        <v>136</v>
      </c>
      <c r="AR14" s="49" t="s">
        <v>136</v>
      </c>
      <c r="AS14" s="49" t="s">
        <v>136</v>
      </c>
      <c r="AT14" s="49" t="s">
        <v>136</v>
      </c>
      <c r="AU14" s="49" t="s">
        <v>136</v>
      </c>
      <c r="AV14" s="49" t="s">
        <v>136</v>
      </c>
      <c r="AW14" s="49" t="s">
        <v>136</v>
      </c>
      <c r="AX14" s="60" t="s">
        <v>2597</v>
      </c>
      <c r="AY14" s="49" t="s">
        <v>2598</v>
      </c>
      <c r="AZ14" s="49" t="s">
        <v>269</v>
      </c>
      <c r="BA14" s="153" t="s">
        <v>136</v>
      </c>
      <c r="BB14" s="27" t="str">
        <f t="shared" si="0"/>
        <v>count=12</v>
      </c>
      <c r="BC14" s="150" t="s">
        <v>1</v>
      </c>
    </row>
    <row r="15" spans="1:55">
      <c r="A15" s="48" t="s">
        <v>124</v>
      </c>
      <c r="B15" s="48" t="s">
        <v>275</v>
      </c>
      <c r="C15" s="58" t="s">
        <v>126</v>
      </c>
      <c r="D15" s="724" t="s">
        <v>4595</v>
      </c>
      <c r="E15" s="56" t="s">
        <v>133</v>
      </c>
      <c r="F15" s="58" t="s">
        <v>276</v>
      </c>
      <c r="G15" s="49" t="s">
        <v>156</v>
      </c>
      <c r="H15" s="49" t="s">
        <v>282</v>
      </c>
      <c r="I15" s="52" t="s">
        <v>2599</v>
      </c>
      <c r="J15" s="150" t="s">
        <v>2600</v>
      </c>
      <c r="K15" s="26" t="s">
        <v>136</v>
      </c>
      <c r="L15" s="49" t="s">
        <v>442</v>
      </c>
      <c r="M15" s="150" t="s">
        <v>136</v>
      </c>
      <c r="N15" s="85" t="s">
        <v>2562</v>
      </c>
      <c r="O15" s="49" t="s">
        <v>2601</v>
      </c>
      <c r="P15" s="49" t="s">
        <v>2072</v>
      </c>
      <c r="Q15" s="49" t="s">
        <v>136</v>
      </c>
      <c r="R15" s="49" t="s">
        <v>136</v>
      </c>
      <c r="S15" s="150" t="s">
        <v>136</v>
      </c>
      <c r="T15" s="26" t="s">
        <v>136</v>
      </c>
      <c r="U15" s="49" t="s">
        <v>136</v>
      </c>
      <c r="V15" s="154" t="s">
        <v>136</v>
      </c>
      <c r="W15" s="26" t="s">
        <v>136</v>
      </c>
      <c r="X15" s="49" t="s">
        <v>136</v>
      </c>
      <c r="Y15" s="49" t="s">
        <v>136</v>
      </c>
      <c r="Z15" s="49" t="s">
        <v>136</v>
      </c>
      <c r="AA15" s="49" t="s">
        <v>136</v>
      </c>
      <c r="AB15" s="49" t="s">
        <v>136</v>
      </c>
      <c r="AC15" s="49" t="s">
        <v>136</v>
      </c>
      <c r="AD15" s="49" t="s">
        <v>136</v>
      </c>
      <c r="AE15" s="60" t="s">
        <v>136</v>
      </c>
      <c r="AF15" s="60" t="s">
        <v>136</v>
      </c>
      <c r="AG15" s="49" t="s">
        <v>136</v>
      </c>
      <c r="AH15" s="49" t="s">
        <v>136</v>
      </c>
      <c r="AI15" s="150" t="s">
        <v>136</v>
      </c>
      <c r="AJ15" s="155" t="s">
        <v>136</v>
      </c>
      <c r="AK15" s="49" t="s">
        <v>136</v>
      </c>
      <c r="AL15" s="49" t="s">
        <v>136</v>
      </c>
      <c r="AM15" s="49" t="s">
        <v>136</v>
      </c>
      <c r="AN15" s="49" t="s">
        <v>136</v>
      </c>
      <c r="AO15" s="49" t="s">
        <v>136</v>
      </c>
      <c r="AP15" s="49" t="s">
        <v>136</v>
      </c>
      <c r="AQ15" s="49" t="s">
        <v>136</v>
      </c>
      <c r="AR15" s="49" t="s">
        <v>136</v>
      </c>
      <c r="AS15" s="49" t="s">
        <v>136</v>
      </c>
      <c r="AT15" s="49" t="s">
        <v>136</v>
      </c>
      <c r="AU15" s="49" t="s">
        <v>136</v>
      </c>
      <c r="AV15" s="49" t="s">
        <v>136</v>
      </c>
      <c r="AW15" s="49" t="s">
        <v>136</v>
      </c>
      <c r="AX15" s="60" t="s">
        <v>2601</v>
      </c>
      <c r="AY15" s="49" t="s">
        <v>2602</v>
      </c>
      <c r="AZ15" s="49" t="s">
        <v>278</v>
      </c>
      <c r="BA15" s="153" t="s">
        <v>136</v>
      </c>
      <c r="BB15" s="26" t="str">
        <f t="shared" si="0"/>
        <v>count=12</v>
      </c>
      <c r="BC15" s="27" t="s">
        <v>1</v>
      </c>
    </row>
    <row r="16" spans="1:55">
      <c r="A16" s="48" t="s">
        <v>124</v>
      </c>
      <c r="B16" s="48" t="s">
        <v>129</v>
      </c>
      <c r="C16" s="58" t="s">
        <v>126</v>
      </c>
      <c r="D16" s="724" t="s">
        <v>4595</v>
      </c>
      <c r="E16" s="26" t="str">
        <f t="shared" ref="E16:AZ16" si="1">_xlfn.CONCAT("count=",COUNTIFS(E4:E15,"&lt;&gt;no_info",E4:E15,"&lt;&gt;NA",E4:E15,"&lt;&gt;count*",E4:E15,"&lt;&gt;ADD",E4:E15,"&lt;&gt;blank_data",E4:E15,"&lt;&gt;not_yet",E4:E15,"&lt;&gt;not_informed"))</f>
        <v>count=12</v>
      </c>
      <c r="F16" s="26" t="str">
        <f t="shared" si="1"/>
        <v>count=12</v>
      </c>
      <c r="G16" s="49" t="str">
        <f t="shared" si="1"/>
        <v>count=12</v>
      </c>
      <c r="H16" s="49" t="str">
        <f t="shared" si="1"/>
        <v>count=12</v>
      </c>
      <c r="I16" s="49" t="str">
        <f t="shared" si="1"/>
        <v>count=12</v>
      </c>
      <c r="J16" s="150" t="str">
        <f t="shared" si="1"/>
        <v>count=12</v>
      </c>
      <c r="K16" s="26" t="str">
        <f t="shared" si="1"/>
        <v>count=0</v>
      </c>
      <c r="L16" s="49" t="str">
        <f t="shared" si="1"/>
        <v>count=12</v>
      </c>
      <c r="M16" s="150" t="str">
        <f t="shared" si="1"/>
        <v>count=0</v>
      </c>
      <c r="N16" s="26" t="str">
        <f t="shared" si="1"/>
        <v>count=12</v>
      </c>
      <c r="O16" s="49" t="str">
        <f t="shared" si="1"/>
        <v>count=12</v>
      </c>
      <c r="P16" s="49" t="str">
        <f t="shared" si="1"/>
        <v>count=12</v>
      </c>
      <c r="Q16" s="49" t="str">
        <f t="shared" si="1"/>
        <v>count=0</v>
      </c>
      <c r="R16" s="49" t="str">
        <f t="shared" si="1"/>
        <v>count=0</v>
      </c>
      <c r="S16" s="150" t="str">
        <f t="shared" si="1"/>
        <v>count=0</v>
      </c>
      <c r="T16" s="48" t="str">
        <f t="shared" si="1"/>
        <v>count=0</v>
      </c>
      <c r="U16" s="49" t="str">
        <f t="shared" si="1"/>
        <v>count=0</v>
      </c>
      <c r="V16" s="150" t="str">
        <f t="shared" si="1"/>
        <v>count=0</v>
      </c>
      <c r="W16" s="26" t="str">
        <f t="shared" si="1"/>
        <v>count=0</v>
      </c>
      <c r="X16" s="49" t="str">
        <f t="shared" si="1"/>
        <v>count=0</v>
      </c>
      <c r="Y16" s="49" t="str">
        <f t="shared" si="1"/>
        <v>count=0</v>
      </c>
      <c r="Z16" s="49" t="str">
        <f t="shared" si="1"/>
        <v>count=0</v>
      </c>
      <c r="AA16" s="49" t="str">
        <f t="shared" si="1"/>
        <v>count=0</v>
      </c>
      <c r="AB16" s="49" t="str">
        <f t="shared" si="1"/>
        <v>count=0</v>
      </c>
      <c r="AC16" s="49" t="str">
        <f t="shared" si="1"/>
        <v>count=0</v>
      </c>
      <c r="AD16" s="49" t="str">
        <f t="shared" si="1"/>
        <v>count=0</v>
      </c>
      <c r="AE16" s="60" t="str">
        <f t="shared" si="1"/>
        <v>count=0</v>
      </c>
      <c r="AF16" s="60" t="str">
        <f t="shared" si="1"/>
        <v>count=0</v>
      </c>
      <c r="AG16" s="49" t="str">
        <f t="shared" si="1"/>
        <v>count=0</v>
      </c>
      <c r="AH16" s="49" t="str">
        <f t="shared" si="1"/>
        <v>count=0</v>
      </c>
      <c r="AI16" s="150" t="str">
        <f t="shared" si="1"/>
        <v>count=0</v>
      </c>
      <c r="AJ16" s="155" t="str">
        <f t="shared" si="1"/>
        <v>count=0</v>
      </c>
      <c r="AK16" s="49" t="str">
        <f t="shared" si="1"/>
        <v>count=0</v>
      </c>
      <c r="AL16" s="49" t="str">
        <f t="shared" si="1"/>
        <v>count=0</v>
      </c>
      <c r="AM16" s="49" t="str">
        <f t="shared" si="1"/>
        <v>count=0</v>
      </c>
      <c r="AN16" s="49" t="str">
        <f t="shared" si="1"/>
        <v>count=0</v>
      </c>
      <c r="AO16" s="156" t="str">
        <f t="shared" si="1"/>
        <v>count=0</v>
      </c>
      <c r="AP16" s="49" t="str">
        <f t="shared" si="1"/>
        <v>count=0</v>
      </c>
      <c r="AQ16" s="49" t="str">
        <f t="shared" si="1"/>
        <v>count=0</v>
      </c>
      <c r="AR16" s="49" t="str">
        <f t="shared" si="1"/>
        <v>count=0</v>
      </c>
      <c r="AS16" s="49" t="str">
        <f t="shared" si="1"/>
        <v>count=0</v>
      </c>
      <c r="AT16" s="49" t="str">
        <f t="shared" si="1"/>
        <v>count=0</v>
      </c>
      <c r="AU16" s="49" t="str">
        <f t="shared" si="1"/>
        <v>count=0</v>
      </c>
      <c r="AV16" s="49" t="str">
        <f t="shared" si="1"/>
        <v>count=0</v>
      </c>
      <c r="AW16" s="49" t="str">
        <f t="shared" si="1"/>
        <v>count=0</v>
      </c>
      <c r="AX16" s="60" t="str">
        <f t="shared" si="1"/>
        <v>count=12</v>
      </c>
      <c r="AY16" s="49" t="str">
        <f t="shared" si="1"/>
        <v>count=12</v>
      </c>
      <c r="AZ16" s="49" t="str">
        <f t="shared" si="1"/>
        <v>count=12</v>
      </c>
      <c r="BA16" s="153" t="s">
        <v>2603</v>
      </c>
      <c r="BB16" s="75" t="s">
        <v>129</v>
      </c>
      <c r="BC16" s="27" t="s">
        <v>1</v>
      </c>
    </row>
    <row r="17" spans="1:55">
      <c r="A17" s="36" t="s">
        <v>285</v>
      </c>
      <c r="B17" s="128" t="s">
        <v>286</v>
      </c>
      <c r="C17" s="45" t="s">
        <v>287</v>
      </c>
      <c r="D17" s="725" t="s">
        <v>4596</v>
      </c>
      <c r="E17" s="43" t="s">
        <v>133</v>
      </c>
      <c r="F17" s="45" t="s">
        <v>288</v>
      </c>
      <c r="G17" s="46" t="s">
        <v>156</v>
      </c>
      <c r="H17" s="46" t="s">
        <v>300</v>
      </c>
      <c r="I17" s="46" t="s">
        <v>2604</v>
      </c>
      <c r="J17" s="151" t="s">
        <v>2605</v>
      </c>
      <c r="K17" s="62" t="s">
        <v>136</v>
      </c>
      <c r="L17" s="46" t="s">
        <v>442</v>
      </c>
      <c r="M17" s="151" t="s">
        <v>136</v>
      </c>
      <c r="N17" s="157" t="s">
        <v>2562</v>
      </c>
      <c r="O17" s="46" t="s">
        <v>2606</v>
      </c>
      <c r="P17" s="46" t="s">
        <v>2072</v>
      </c>
      <c r="Q17" s="46" t="s">
        <v>136</v>
      </c>
      <c r="R17" s="46" t="s">
        <v>136</v>
      </c>
      <c r="S17" s="151" t="s">
        <v>136</v>
      </c>
      <c r="T17" s="62" t="s">
        <v>136</v>
      </c>
      <c r="U17" s="46" t="s">
        <v>136</v>
      </c>
      <c r="V17" s="151" t="s">
        <v>136</v>
      </c>
      <c r="W17" s="62" t="s">
        <v>136</v>
      </c>
      <c r="X17" s="46" t="s">
        <v>136</v>
      </c>
      <c r="Y17" s="46" t="s">
        <v>136</v>
      </c>
      <c r="Z17" s="46" t="s">
        <v>136</v>
      </c>
      <c r="AA17" s="46" t="s">
        <v>136</v>
      </c>
      <c r="AB17" s="46" t="s">
        <v>136</v>
      </c>
      <c r="AC17" s="46" t="s">
        <v>136</v>
      </c>
      <c r="AD17" s="46" t="s">
        <v>136</v>
      </c>
      <c r="AE17" s="47" t="s">
        <v>136</v>
      </c>
      <c r="AF17" s="47" t="s">
        <v>136</v>
      </c>
      <c r="AG17" s="46" t="s">
        <v>136</v>
      </c>
      <c r="AH17" s="46" t="s">
        <v>136</v>
      </c>
      <c r="AI17" s="151" t="s">
        <v>136</v>
      </c>
      <c r="AJ17" s="152" t="s">
        <v>136</v>
      </c>
      <c r="AK17" s="46" t="s">
        <v>136</v>
      </c>
      <c r="AL17" s="46" t="s">
        <v>136</v>
      </c>
      <c r="AM17" s="46" t="s">
        <v>136</v>
      </c>
      <c r="AN17" s="46" t="s">
        <v>136</v>
      </c>
      <c r="AO17" s="46" t="s">
        <v>136</v>
      </c>
      <c r="AP17" s="46" t="s">
        <v>136</v>
      </c>
      <c r="AQ17" s="46" t="s">
        <v>136</v>
      </c>
      <c r="AR17" s="46" t="s">
        <v>136</v>
      </c>
      <c r="AS17" s="46" t="s">
        <v>136</v>
      </c>
      <c r="AT17" s="46" t="s">
        <v>136</v>
      </c>
      <c r="AU17" s="46" t="s">
        <v>136</v>
      </c>
      <c r="AV17" s="46" t="s">
        <v>136</v>
      </c>
      <c r="AW17" s="46" t="s">
        <v>136</v>
      </c>
      <c r="AX17" s="47" t="s">
        <v>2606</v>
      </c>
      <c r="AY17" s="46" t="s">
        <v>2607</v>
      </c>
      <c r="AZ17" s="46" t="s">
        <v>290</v>
      </c>
      <c r="BA17" s="139" t="s">
        <v>136</v>
      </c>
      <c r="BB17" s="26" t="str">
        <f>_xlfn.CONCAT("count=",COUNTIFS(F17:AZ17,"&lt;&gt;no_info",F17:AZ17,"&lt;&gt;NA",F17:AZ17,"&lt;&gt;count*",F17:AZ17,"&lt;&gt;ADD",F17:AZ17,"&lt;&gt;blank_data",F17:AZ17,"&lt;&gt;not_yet",F17:AZ17,"&lt;&gt;not_informed"))</f>
        <v>count=12</v>
      </c>
      <c r="BC17" s="27" t="s">
        <v>1</v>
      </c>
    </row>
    <row r="18" spans="1:55">
      <c r="A18" s="48" t="s">
        <v>285</v>
      </c>
      <c r="B18" s="129" t="s">
        <v>439</v>
      </c>
      <c r="C18" s="58" t="s">
        <v>287</v>
      </c>
      <c r="D18" s="726" t="s">
        <v>4596</v>
      </c>
      <c r="E18" s="56" t="s">
        <v>133</v>
      </c>
      <c r="F18" s="58" t="s">
        <v>311</v>
      </c>
      <c r="G18" s="49" t="s">
        <v>156</v>
      </c>
      <c r="H18" s="49" t="s">
        <v>315</v>
      </c>
      <c r="I18" s="49" t="s">
        <v>387</v>
      </c>
      <c r="J18" s="150" t="s">
        <v>2570</v>
      </c>
      <c r="K18" s="26" t="s">
        <v>136</v>
      </c>
      <c r="L18" s="49" t="s">
        <v>442</v>
      </c>
      <c r="M18" s="150" t="s">
        <v>136</v>
      </c>
      <c r="N18" s="85" t="s">
        <v>2562</v>
      </c>
      <c r="O18" s="49" t="s">
        <v>2608</v>
      </c>
      <c r="P18" s="49" t="s">
        <v>2072</v>
      </c>
      <c r="Q18" s="49" t="s">
        <v>136</v>
      </c>
      <c r="R18" s="49" t="s">
        <v>136</v>
      </c>
      <c r="S18" s="150" t="s">
        <v>136</v>
      </c>
      <c r="T18" s="26" t="s">
        <v>136</v>
      </c>
      <c r="U18" s="49" t="s">
        <v>136</v>
      </c>
      <c r="V18" s="154" t="s">
        <v>136</v>
      </c>
      <c r="W18" s="26" t="s">
        <v>136</v>
      </c>
      <c r="X18" s="49" t="s">
        <v>136</v>
      </c>
      <c r="Y18" s="49" t="s">
        <v>136</v>
      </c>
      <c r="Z18" s="49" t="s">
        <v>136</v>
      </c>
      <c r="AA18" s="49" t="s">
        <v>136</v>
      </c>
      <c r="AB18" s="49" t="s">
        <v>136</v>
      </c>
      <c r="AC18" s="49" t="s">
        <v>136</v>
      </c>
      <c r="AD18" s="49" t="s">
        <v>136</v>
      </c>
      <c r="AE18" s="60" t="s">
        <v>136</v>
      </c>
      <c r="AF18" s="60" t="s">
        <v>136</v>
      </c>
      <c r="AG18" s="49" t="s">
        <v>136</v>
      </c>
      <c r="AH18" s="49" t="s">
        <v>136</v>
      </c>
      <c r="AI18" s="150" t="s">
        <v>136</v>
      </c>
      <c r="AJ18" s="155" t="s">
        <v>136</v>
      </c>
      <c r="AK18" s="49" t="s">
        <v>136</v>
      </c>
      <c r="AL18" s="49" t="s">
        <v>136</v>
      </c>
      <c r="AM18" s="49" t="s">
        <v>136</v>
      </c>
      <c r="AN18" s="49" t="s">
        <v>136</v>
      </c>
      <c r="AO18" s="49" t="s">
        <v>136</v>
      </c>
      <c r="AP18" s="49" t="s">
        <v>136</v>
      </c>
      <c r="AQ18" s="49" t="s">
        <v>136</v>
      </c>
      <c r="AR18" s="49" t="s">
        <v>136</v>
      </c>
      <c r="AS18" s="49" t="s">
        <v>136</v>
      </c>
      <c r="AT18" s="49" t="s">
        <v>136</v>
      </c>
      <c r="AU18" s="49" t="s">
        <v>136</v>
      </c>
      <c r="AV18" s="49" t="s">
        <v>136</v>
      </c>
      <c r="AW18" s="49" t="s">
        <v>136</v>
      </c>
      <c r="AX18" s="60" t="s">
        <v>2608</v>
      </c>
      <c r="AY18" s="49" t="s">
        <v>2609</v>
      </c>
      <c r="AZ18" s="49" t="s">
        <v>312</v>
      </c>
      <c r="BA18" s="153" t="s">
        <v>136</v>
      </c>
      <c r="BB18" s="26" t="str">
        <f>_xlfn.CONCAT("count=",COUNTIFS(F18:AZ18,"&lt;&gt;no_info",F18:AZ18,"&lt;&gt;NA",F18:AZ18,"&lt;&gt;count*",F18:AZ18,"&lt;&gt;ADD",F18:AZ18,"&lt;&gt;blank_data",F18:AZ18,"&lt;&gt;not_yet",F18:AZ18,"&lt;&gt;not_informed"))</f>
        <v>count=12</v>
      </c>
      <c r="BC18" s="27" t="s">
        <v>1</v>
      </c>
    </row>
    <row r="19" spans="1:55">
      <c r="A19" s="48" t="s">
        <v>285</v>
      </c>
      <c r="B19" s="129" t="s">
        <v>318</v>
      </c>
      <c r="C19" s="58" t="s">
        <v>287</v>
      </c>
      <c r="D19" s="726" t="s">
        <v>4596</v>
      </c>
      <c r="E19" s="56" t="s">
        <v>133</v>
      </c>
      <c r="F19" s="58" t="s">
        <v>319</v>
      </c>
      <c r="G19" s="49" t="s">
        <v>156</v>
      </c>
      <c r="H19" s="49" t="s">
        <v>324</v>
      </c>
      <c r="I19" s="49" t="s">
        <v>2610</v>
      </c>
      <c r="J19" s="150" t="s">
        <v>2611</v>
      </c>
      <c r="K19" s="26" t="s">
        <v>136</v>
      </c>
      <c r="L19" s="49" t="s">
        <v>442</v>
      </c>
      <c r="M19" s="150" t="s">
        <v>136</v>
      </c>
      <c r="N19" s="85" t="s">
        <v>2562</v>
      </c>
      <c r="O19" s="49" t="s">
        <v>2612</v>
      </c>
      <c r="P19" s="49" t="s">
        <v>2072</v>
      </c>
      <c r="Q19" s="49" t="s">
        <v>136</v>
      </c>
      <c r="R19" s="49" t="s">
        <v>136</v>
      </c>
      <c r="S19" s="150" t="s">
        <v>136</v>
      </c>
      <c r="T19" s="26" t="s">
        <v>136</v>
      </c>
      <c r="U19" s="49" t="s">
        <v>136</v>
      </c>
      <c r="V19" s="154" t="s">
        <v>136</v>
      </c>
      <c r="W19" s="26" t="s">
        <v>136</v>
      </c>
      <c r="X19" s="49" t="s">
        <v>136</v>
      </c>
      <c r="Y19" s="49" t="s">
        <v>136</v>
      </c>
      <c r="Z19" s="49" t="s">
        <v>136</v>
      </c>
      <c r="AA19" s="49" t="s">
        <v>136</v>
      </c>
      <c r="AB19" s="49" t="s">
        <v>136</v>
      </c>
      <c r="AC19" s="49" t="s">
        <v>136</v>
      </c>
      <c r="AD19" s="49" t="s">
        <v>136</v>
      </c>
      <c r="AE19" s="60" t="s">
        <v>136</v>
      </c>
      <c r="AF19" s="60" t="s">
        <v>136</v>
      </c>
      <c r="AG19" s="49" t="s">
        <v>136</v>
      </c>
      <c r="AH19" s="49" t="s">
        <v>136</v>
      </c>
      <c r="AI19" s="150" t="s">
        <v>136</v>
      </c>
      <c r="AJ19" s="155" t="s">
        <v>136</v>
      </c>
      <c r="AK19" s="49" t="s">
        <v>136</v>
      </c>
      <c r="AL19" s="49" t="s">
        <v>136</v>
      </c>
      <c r="AM19" s="49" t="s">
        <v>136</v>
      </c>
      <c r="AN19" s="49" t="s">
        <v>136</v>
      </c>
      <c r="AO19" s="49" t="s">
        <v>136</v>
      </c>
      <c r="AP19" s="49" t="s">
        <v>136</v>
      </c>
      <c r="AQ19" s="49" t="s">
        <v>136</v>
      </c>
      <c r="AR19" s="49" t="s">
        <v>136</v>
      </c>
      <c r="AS19" s="49" t="s">
        <v>136</v>
      </c>
      <c r="AT19" s="49" t="s">
        <v>136</v>
      </c>
      <c r="AU19" s="49" t="s">
        <v>136</v>
      </c>
      <c r="AV19" s="49" t="s">
        <v>136</v>
      </c>
      <c r="AW19" s="49" t="s">
        <v>136</v>
      </c>
      <c r="AX19" s="60" t="s">
        <v>2612</v>
      </c>
      <c r="AY19" s="49" t="s">
        <v>2613</v>
      </c>
      <c r="AZ19" s="49" t="s">
        <v>321</v>
      </c>
      <c r="BA19" s="153" t="s">
        <v>136</v>
      </c>
      <c r="BB19" s="26" t="str">
        <f>_xlfn.CONCAT("count=",COUNTIFS(F19:AZ19,"&lt;&gt;no_info",F19:AZ19,"&lt;&gt;NA",F19:AZ19,"&lt;&gt;count*",F19:AZ19,"&lt;&gt;ADD",F19:AZ19,"&lt;&gt;blank_data",F19:AZ19,"&lt;&gt;not_yet",F19:AZ19,"&lt;&gt;not_informed"))</f>
        <v>count=12</v>
      </c>
      <c r="BC19" s="27" t="s">
        <v>1</v>
      </c>
    </row>
    <row r="20" spans="1:55">
      <c r="A20" s="48" t="s">
        <v>285</v>
      </c>
      <c r="B20" s="129" t="s">
        <v>327</v>
      </c>
      <c r="C20" s="58" t="s">
        <v>287</v>
      </c>
      <c r="D20" s="726" t="s">
        <v>4596</v>
      </c>
      <c r="E20" s="56" t="s">
        <v>133</v>
      </c>
      <c r="F20" s="58" t="s">
        <v>328</v>
      </c>
      <c r="G20" s="49" t="s">
        <v>156</v>
      </c>
      <c r="H20" s="49" t="s">
        <v>332</v>
      </c>
      <c r="I20" s="49" t="s">
        <v>2614</v>
      </c>
      <c r="J20" s="150" t="s">
        <v>2570</v>
      </c>
      <c r="K20" s="26" t="s">
        <v>136</v>
      </c>
      <c r="L20" s="49" t="s">
        <v>442</v>
      </c>
      <c r="M20" s="150" t="s">
        <v>136</v>
      </c>
      <c r="N20" s="85" t="s">
        <v>2562</v>
      </c>
      <c r="O20" s="49" t="s">
        <v>2615</v>
      </c>
      <c r="P20" s="49" t="s">
        <v>2072</v>
      </c>
      <c r="Q20" s="49" t="s">
        <v>136</v>
      </c>
      <c r="R20" s="49" t="s">
        <v>136</v>
      </c>
      <c r="S20" s="150" t="s">
        <v>136</v>
      </c>
      <c r="T20" s="26" t="s">
        <v>136</v>
      </c>
      <c r="U20" s="49" t="s">
        <v>136</v>
      </c>
      <c r="V20" s="154" t="s">
        <v>136</v>
      </c>
      <c r="W20" s="26" t="s">
        <v>136</v>
      </c>
      <c r="X20" s="49" t="s">
        <v>136</v>
      </c>
      <c r="Y20" s="49" t="s">
        <v>136</v>
      </c>
      <c r="Z20" s="49" t="s">
        <v>136</v>
      </c>
      <c r="AA20" s="49" t="s">
        <v>136</v>
      </c>
      <c r="AB20" s="49" t="s">
        <v>136</v>
      </c>
      <c r="AC20" s="49" t="s">
        <v>136</v>
      </c>
      <c r="AD20" s="49" t="s">
        <v>136</v>
      </c>
      <c r="AE20" s="60" t="s">
        <v>136</v>
      </c>
      <c r="AF20" s="60" t="s">
        <v>136</v>
      </c>
      <c r="AG20" s="49" t="s">
        <v>136</v>
      </c>
      <c r="AH20" s="49" t="s">
        <v>136</v>
      </c>
      <c r="AI20" s="150" t="s">
        <v>136</v>
      </c>
      <c r="AJ20" s="155" t="s">
        <v>136</v>
      </c>
      <c r="AK20" s="49" t="s">
        <v>136</v>
      </c>
      <c r="AL20" s="49" t="s">
        <v>136</v>
      </c>
      <c r="AM20" s="49" t="s">
        <v>136</v>
      </c>
      <c r="AN20" s="49" t="s">
        <v>136</v>
      </c>
      <c r="AO20" s="49" t="s">
        <v>136</v>
      </c>
      <c r="AP20" s="49" t="s">
        <v>136</v>
      </c>
      <c r="AQ20" s="49" t="s">
        <v>136</v>
      </c>
      <c r="AR20" s="49" t="s">
        <v>136</v>
      </c>
      <c r="AS20" s="49" t="s">
        <v>136</v>
      </c>
      <c r="AT20" s="49" t="s">
        <v>136</v>
      </c>
      <c r="AU20" s="49" t="s">
        <v>136</v>
      </c>
      <c r="AV20" s="49" t="s">
        <v>136</v>
      </c>
      <c r="AW20" s="49" t="s">
        <v>136</v>
      </c>
      <c r="AX20" s="60" t="s">
        <v>2615</v>
      </c>
      <c r="AY20" s="49" t="s">
        <v>2616</v>
      </c>
      <c r="AZ20" s="49" t="s">
        <v>329</v>
      </c>
      <c r="BA20" s="153" t="s">
        <v>136</v>
      </c>
      <c r="BB20" s="26" t="str">
        <f>_xlfn.CONCAT("count=",COUNTIFS(F20:AZ20,"&lt;&gt;no_info",F20:AZ20,"&lt;&gt;NA",F20:AZ20,"&lt;&gt;count*",F20:AZ20,"&lt;&gt;ADD",F20:AZ20,"&lt;&gt;blank_data",F20:AZ20,"&lt;&gt;not_yet",F20:AZ20,"&lt;&gt;not_informed"))</f>
        <v>count=12</v>
      </c>
      <c r="BC20" s="27" t="s">
        <v>1</v>
      </c>
    </row>
    <row r="21" spans="1:55">
      <c r="A21" s="48" t="s">
        <v>285</v>
      </c>
      <c r="B21" s="48" t="s">
        <v>129</v>
      </c>
      <c r="C21" s="58" t="s">
        <v>287</v>
      </c>
      <c r="D21" s="727" t="s">
        <v>4596</v>
      </c>
      <c r="E21" s="26" t="str">
        <f t="shared" ref="E21:AZ21" si="2">_xlfn.CONCAT("count=",COUNTIFS(E17:E20,"&lt;&gt;no_info",E17:E20,"&lt;&gt;NA",E17:E20,"&lt;&gt;count*",E17:E20,"&lt;&gt;ADD",E17:E20,"&lt;&gt;blank_data",E17:E20,"&lt;&gt;not_yet",E17:E20,"&lt;&gt;not_informed"))</f>
        <v>count=4</v>
      </c>
      <c r="F21" s="26" t="str">
        <f t="shared" si="2"/>
        <v>count=4</v>
      </c>
      <c r="G21" s="49" t="str">
        <f t="shared" si="2"/>
        <v>count=4</v>
      </c>
      <c r="H21" s="49" t="str">
        <f t="shared" si="2"/>
        <v>count=4</v>
      </c>
      <c r="I21" s="49" t="str">
        <f t="shared" si="2"/>
        <v>count=4</v>
      </c>
      <c r="J21" s="150" t="str">
        <f t="shared" si="2"/>
        <v>count=4</v>
      </c>
      <c r="K21" s="26" t="str">
        <f t="shared" si="2"/>
        <v>count=0</v>
      </c>
      <c r="L21" s="49" t="str">
        <f t="shared" si="2"/>
        <v>count=4</v>
      </c>
      <c r="M21" s="150" t="str">
        <f t="shared" si="2"/>
        <v>count=0</v>
      </c>
      <c r="N21" s="26" t="str">
        <f t="shared" si="2"/>
        <v>count=4</v>
      </c>
      <c r="O21" s="49" t="str">
        <f t="shared" si="2"/>
        <v>count=4</v>
      </c>
      <c r="P21" s="49" t="str">
        <f t="shared" si="2"/>
        <v>count=4</v>
      </c>
      <c r="Q21" s="49" t="str">
        <f t="shared" si="2"/>
        <v>count=0</v>
      </c>
      <c r="R21" s="49" t="str">
        <f t="shared" si="2"/>
        <v>count=0</v>
      </c>
      <c r="S21" s="150" t="str">
        <f t="shared" si="2"/>
        <v>count=0</v>
      </c>
      <c r="T21" s="48" t="str">
        <f t="shared" si="2"/>
        <v>count=0</v>
      </c>
      <c r="U21" s="49" t="str">
        <f t="shared" si="2"/>
        <v>count=0</v>
      </c>
      <c r="V21" s="150" t="str">
        <f t="shared" si="2"/>
        <v>count=0</v>
      </c>
      <c r="W21" s="26" t="str">
        <f t="shared" si="2"/>
        <v>count=0</v>
      </c>
      <c r="X21" s="49" t="str">
        <f t="shared" si="2"/>
        <v>count=0</v>
      </c>
      <c r="Y21" s="49" t="str">
        <f t="shared" si="2"/>
        <v>count=0</v>
      </c>
      <c r="Z21" s="49" t="str">
        <f t="shared" si="2"/>
        <v>count=0</v>
      </c>
      <c r="AA21" s="49" t="str">
        <f t="shared" si="2"/>
        <v>count=0</v>
      </c>
      <c r="AB21" s="49" t="str">
        <f t="shared" si="2"/>
        <v>count=0</v>
      </c>
      <c r="AC21" s="49" t="str">
        <f t="shared" si="2"/>
        <v>count=0</v>
      </c>
      <c r="AD21" s="49" t="str">
        <f t="shared" si="2"/>
        <v>count=0</v>
      </c>
      <c r="AE21" s="60" t="str">
        <f t="shared" si="2"/>
        <v>count=0</v>
      </c>
      <c r="AF21" s="60" t="str">
        <f t="shared" si="2"/>
        <v>count=0</v>
      </c>
      <c r="AG21" s="49" t="str">
        <f t="shared" si="2"/>
        <v>count=0</v>
      </c>
      <c r="AH21" s="49" t="str">
        <f t="shared" si="2"/>
        <v>count=0</v>
      </c>
      <c r="AI21" s="150" t="str">
        <f t="shared" si="2"/>
        <v>count=0</v>
      </c>
      <c r="AJ21" s="155" t="str">
        <f t="shared" si="2"/>
        <v>count=0</v>
      </c>
      <c r="AK21" s="49" t="str">
        <f t="shared" si="2"/>
        <v>count=0</v>
      </c>
      <c r="AL21" s="49" t="str">
        <f t="shared" si="2"/>
        <v>count=0</v>
      </c>
      <c r="AM21" s="49" t="str">
        <f t="shared" si="2"/>
        <v>count=0</v>
      </c>
      <c r="AN21" s="49" t="str">
        <f t="shared" si="2"/>
        <v>count=0</v>
      </c>
      <c r="AO21" s="156" t="str">
        <f t="shared" si="2"/>
        <v>count=0</v>
      </c>
      <c r="AP21" s="49" t="str">
        <f t="shared" si="2"/>
        <v>count=0</v>
      </c>
      <c r="AQ21" s="49" t="str">
        <f t="shared" si="2"/>
        <v>count=0</v>
      </c>
      <c r="AR21" s="49" t="str">
        <f t="shared" si="2"/>
        <v>count=0</v>
      </c>
      <c r="AS21" s="49" t="str">
        <f t="shared" si="2"/>
        <v>count=0</v>
      </c>
      <c r="AT21" s="49" t="str">
        <f t="shared" si="2"/>
        <v>count=0</v>
      </c>
      <c r="AU21" s="49" t="str">
        <f t="shared" si="2"/>
        <v>count=0</v>
      </c>
      <c r="AV21" s="49" t="str">
        <f t="shared" si="2"/>
        <v>count=0</v>
      </c>
      <c r="AW21" s="49" t="str">
        <f t="shared" si="2"/>
        <v>count=0</v>
      </c>
      <c r="AX21" s="60" t="str">
        <f t="shared" si="2"/>
        <v>count=4</v>
      </c>
      <c r="AY21" s="49" t="str">
        <f t="shared" si="2"/>
        <v>count=4</v>
      </c>
      <c r="AZ21" s="49" t="str">
        <f t="shared" si="2"/>
        <v>count=4</v>
      </c>
      <c r="BA21" s="153" t="s">
        <v>2617</v>
      </c>
      <c r="BB21" s="75" t="s">
        <v>129</v>
      </c>
      <c r="BC21" s="27" t="s">
        <v>1</v>
      </c>
    </row>
    <row r="22" spans="1:55">
      <c r="A22" s="36" t="s">
        <v>335</v>
      </c>
      <c r="B22" s="158" t="s">
        <v>336</v>
      </c>
      <c r="C22" s="45" t="s">
        <v>287</v>
      </c>
      <c r="D22" s="725" t="s">
        <v>4597</v>
      </c>
      <c r="E22" s="61" t="s">
        <v>337</v>
      </c>
      <c r="F22" s="45" t="s">
        <v>339</v>
      </c>
      <c r="G22" s="46" t="s">
        <v>354</v>
      </c>
      <c r="H22" s="46" t="s">
        <v>356</v>
      </c>
      <c r="I22" s="46" t="s">
        <v>2618</v>
      </c>
      <c r="J22" s="151" t="s">
        <v>2619</v>
      </c>
      <c r="K22" s="62" t="s">
        <v>136</v>
      </c>
      <c r="L22" s="46" t="s">
        <v>2620</v>
      </c>
      <c r="M22" s="151" t="s">
        <v>136</v>
      </c>
      <c r="N22" s="39" t="s">
        <v>136</v>
      </c>
      <c r="O22" s="46" t="s">
        <v>136</v>
      </c>
      <c r="P22" s="46" t="s">
        <v>136</v>
      </c>
      <c r="Q22" s="46" t="s">
        <v>136</v>
      </c>
      <c r="R22" s="46" t="s">
        <v>136</v>
      </c>
      <c r="S22" s="151" t="s">
        <v>136</v>
      </c>
      <c r="T22" s="62" t="s">
        <v>136</v>
      </c>
      <c r="U22" s="46" t="s">
        <v>136</v>
      </c>
      <c r="V22" s="151" t="s">
        <v>136</v>
      </c>
      <c r="W22" s="39" t="s">
        <v>2621</v>
      </c>
      <c r="X22" s="46" t="s">
        <v>136</v>
      </c>
      <c r="Y22" s="46" t="s">
        <v>136</v>
      </c>
      <c r="Z22" s="46" t="s">
        <v>136</v>
      </c>
      <c r="AA22" s="46" t="s">
        <v>136</v>
      </c>
      <c r="AB22" s="46" t="s">
        <v>136</v>
      </c>
      <c r="AC22" s="46" t="s">
        <v>136</v>
      </c>
      <c r="AD22" s="46" t="s">
        <v>136</v>
      </c>
      <c r="AE22" s="47" t="s">
        <v>136</v>
      </c>
      <c r="AF22" s="47" t="s">
        <v>136</v>
      </c>
      <c r="AG22" s="46" t="s">
        <v>136</v>
      </c>
      <c r="AH22" s="46" t="s">
        <v>136</v>
      </c>
      <c r="AI22" s="151" t="s">
        <v>136</v>
      </c>
      <c r="AJ22" s="152" t="s">
        <v>136</v>
      </c>
      <c r="AK22" s="46" t="s">
        <v>136</v>
      </c>
      <c r="AL22" s="46" t="s">
        <v>136</v>
      </c>
      <c r="AM22" s="46" t="s">
        <v>136</v>
      </c>
      <c r="AN22" s="46" t="s">
        <v>136</v>
      </c>
      <c r="AO22" s="46" t="s">
        <v>136</v>
      </c>
      <c r="AP22" s="46" t="s">
        <v>136</v>
      </c>
      <c r="AQ22" s="46" t="s">
        <v>136</v>
      </c>
      <c r="AR22" s="46" t="s">
        <v>136</v>
      </c>
      <c r="AS22" s="46" t="s">
        <v>136</v>
      </c>
      <c r="AT22" s="46" t="s">
        <v>136</v>
      </c>
      <c r="AU22" s="46" t="s">
        <v>136</v>
      </c>
      <c r="AV22" s="46" t="s">
        <v>136</v>
      </c>
      <c r="AW22" s="46" t="s">
        <v>136</v>
      </c>
      <c r="AX22" s="47" t="s">
        <v>2622</v>
      </c>
      <c r="AY22" s="46" t="s">
        <v>2623</v>
      </c>
      <c r="AZ22" s="46" t="s">
        <v>342</v>
      </c>
      <c r="BA22" s="139" t="s">
        <v>136</v>
      </c>
      <c r="BB22" s="26" t="str">
        <f t="shared" ref="BB22:BB30" si="3">_xlfn.CONCAT("count=",COUNTIFS(F22:AZ22,"&lt;&gt;no_info",F22:AZ22,"&lt;&gt;NA",F22:AZ22,"&lt;&gt;count*",F22:AZ22,"&lt;&gt;ADD",F22:AZ22,"&lt;&gt;blank_data",F22:AZ22,"&lt;&gt;not_yet",F22:AZ22,"&lt;&gt;not_informed"))</f>
        <v>count=10</v>
      </c>
      <c r="BC22" s="27" t="s">
        <v>1</v>
      </c>
    </row>
    <row r="23" spans="1:55">
      <c r="A23" s="48" t="s">
        <v>335</v>
      </c>
      <c r="B23" s="159" t="s">
        <v>365</v>
      </c>
      <c r="C23" s="58" t="s">
        <v>287</v>
      </c>
      <c r="D23" s="726" t="s">
        <v>4597</v>
      </c>
      <c r="E23" s="67" t="s">
        <v>337</v>
      </c>
      <c r="F23" s="85" t="s">
        <v>366</v>
      </c>
      <c r="G23" s="49" t="s">
        <v>371</v>
      </c>
      <c r="H23" s="49" t="s">
        <v>372</v>
      </c>
      <c r="I23" s="49" t="s">
        <v>2624</v>
      </c>
      <c r="J23" s="150" t="s">
        <v>2625</v>
      </c>
      <c r="K23" s="26" t="s">
        <v>136</v>
      </c>
      <c r="L23" s="49" t="s">
        <v>2133</v>
      </c>
      <c r="M23" s="150" t="s">
        <v>136</v>
      </c>
      <c r="N23" s="64" t="s">
        <v>136</v>
      </c>
      <c r="O23" s="49" t="s">
        <v>136</v>
      </c>
      <c r="P23" s="49" t="s">
        <v>136</v>
      </c>
      <c r="Q23" s="49" t="s">
        <v>136</v>
      </c>
      <c r="R23" s="49" t="s">
        <v>136</v>
      </c>
      <c r="S23" s="150" t="s">
        <v>136</v>
      </c>
      <c r="T23" s="26" t="s">
        <v>136</v>
      </c>
      <c r="U23" s="49" t="s">
        <v>136</v>
      </c>
      <c r="V23" s="154" t="s">
        <v>136</v>
      </c>
      <c r="W23" s="64" t="s">
        <v>2626</v>
      </c>
      <c r="X23" s="49" t="s">
        <v>136</v>
      </c>
      <c r="Y23" s="49" t="s">
        <v>136</v>
      </c>
      <c r="Z23" s="49" t="s">
        <v>136</v>
      </c>
      <c r="AA23" s="49" t="s">
        <v>136</v>
      </c>
      <c r="AB23" s="49" t="s">
        <v>136</v>
      </c>
      <c r="AC23" s="49" t="s">
        <v>136</v>
      </c>
      <c r="AD23" s="49" t="s">
        <v>136</v>
      </c>
      <c r="AE23" s="60" t="s">
        <v>136</v>
      </c>
      <c r="AF23" s="60" t="s">
        <v>136</v>
      </c>
      <c r="AG23" s="49" t="s">
        <v>136</v>
      </c>
      <c r="AH23" s="49" t="s">
        <v>136</v>
      </c>
      <c r="AI23" s="150" t="s">
        <v>136</v>
      </c>
      <c r="AJ23" s="155" t="s">
        <v>136</v>
      </c>
      <c r="AK23" s="49" t="s">
        <v>136</v>
      </c>
      <c r="AL23" s="49" t="s">
        <v>136</v>
      </c>
      <c r="AM23" s="49" t="s">
        <v>136</v>
      </c>
      <c r="AN23" s="49" t="s">
        <v>136</v>
      </c>
      <c r="AO23" s="49" t="s">
        <v>136</v>
      </c>
      <c r="AP23" s="49" t="s">
        <v>136</v>
      </c>
      <c r="AQ23" s="49" t="s">
        <v>136</v>
      </c>
      <c r="AR23" s="49" t="s">
        <v>136</v>
      </c>
      <c r="AS23" s="49" t="s">
        <v>136</v>
      </c>
      <c r="AT23" s="49" t="s">
        <v>136</v>
      </c>
      <c r="AU23" s="49" t="s">
        <v>136</v>
      </c>
      <c r="AV23" s="49" t="s">
        <v>136</v>
      </c>
      <c r="AW23" s="49" t="s">
        <v>136</v>
      </c>
      <c r="AX23" s="60" t="s">
        <v>2627</v>
      </c>
      <c r="AY23" s="49" t="s">
        <v>2133</v>
      </c>
      <c r="AZ23" s="49" t="s">
        <v>368</v>
      </c>
      <c r="BA23" s="153" t="s">
        <v>136</v>
      </c>
      <c r="BB23" s="26" t="str">
        <f t="shared" si="3"/>
        <v>count=10</v>
      </c>
      <c r="BC23" s="27" t="s">
        <v>1</v>
      </c>
    </row>
    <row r="24" spans="1:55">
      <c r="A24" s="48" t="s">
        <v>335</v>
      </c>
      <c r="B24" s="159" t="s">
        <v>376</v>
      </c>
      <c r="C24" s="58" t="s">
        <v>287</v>
      </c>
      <c r="D24" s="726" t="s">
        <v>4597</v>
      </c>
      <c r="E24" s="67" t="s">
        <v>337</v>
      </c>
      <c r="F24" s="85" t="s">
        <v>377</v>
      </c>
      <c r="G24" s="49" t="s">
        <v>371</v>
      </c>
      <c r="H24" s="49" t="s">
        <v>382</v>
      </c>
      <c r="I24" s="49" t="s">
        <v>2628</v>
      </c>
      <c r="J24" s="150" t="s">
        <v>2629</v>
      </c>
      <c r="K24" s="26" t="s">
        <v>136</v>
      </c>
      <c r="L24" s="49" t="s">
        <v>1576</v>
      </c>
      <c r="M24" s="150" t="s">
        <v>136</v>
      </c>
      <c r="N24" s="64" t="s">
        <v>136</v>
      </c>
      <c r="O24" s="49" t="s">
        <v>136</v>
      </c>
      <c r="P24" s="49" t="s">
        <v>136</v>
      </c>
      <c r="Q24" s="49" t="s">
        <v>136</v>
      </c>
      <c r="R24" s="49" t="s">
        <v>136</v>
      </c>
      <c r="S24" s="150" t="s">
        <v>136</v>
      </c>
      <c r="T24" s="26" t="s">
        <v>136</v>
      </c>
      <c r="U24" s="49" t="s">
        <v>136</v>
      </c>
      <c r="V24" s="154" t="s">
        <v>136</v>
      </c>
      <c r="W24" s="64" t="s">
        <v>2630</v>
      </c>
      <c r="X24" s="49" t="s">
        <v>136</v>
      </c>
      <c r="Y24" s="49" t="s">
        <v>136</v>
      </c>
      <c r="Z24" s="49" t="s">
        <v>136</v>
      </c>
      <c r="AA24" s="49" t="s">
        <v>136</v>
      </c>
      <c r="AB24" s="49" t="s">
        <v>136</v>
      </c>
      <c r="AC24" s="49" t="s">
        <v>136</v>
      </c>
      <c r="AD24" s="49" t="s">
        <v>136</v>
      </c>
      <c r="AE24" s="60" t="s">
        <v>136</v>
      </c>
      <c r="AF24" s="60" t="s">
        <v>136</v>
      </c>
      <c r="AG24" s="49" t="s">
        <v>136</v>
      </c>
      <c r="AH24" s="49" t="s">
        <v>136</v>
      </c>
      <c r="AI24" s="150" t="s">
        <v>136</v>
      </c>
      <c r="AJ24" s="155" t="s">
        <v>136</v>
      </c>
      <c r="AK24" s="49" t="s">
        <v>136</v>
      </c>
      <c r="AL24" s="49" t="s">
        <v>136</v>
      </c>
      <c r="AM24" s="49" t="s">
        <v>136</v>
      </c>
      <c r="AN24" s="49" t="s">
        <v>136</v>
      </c>
      <c r="AO24" s="49" t="s">
        <v>136</v>
      </c>
      <c r="AP24" s="49" t="s">
        <v>136</v>
      </c>
      <c r="AQ24" s="49" t="s">
        <v>136</v>
      </c>
      <c r="AR24" s="49" t="s">
        <v>136</v>
      </c>
      <c r="AS24" s="49" t="s">
        <v>136</v>
      </c>
      <c r="AT24" s="49" t="s">
        <v>136</v>
      </c>
      <c r="AU24" s="49" t="s">
        <v>136</v>
      </c>
      <c r="AV24" s="49" t="s">
        <v>136</v>
      </c>
      <c r="AW24" s="49" t="s">
        <v>136</v>
      </c>
      <c r="AX24" s="60" t="s">
        <v>2631</v>
      </c>
      <c r="AY24" s="49" t="s">
        <v>2632</v>
      </c>
      <c r="AZ24" s="49" t="s">
        <v>379</v>
      </c>
      <c r="BA24" s="153" t="s">
        <v>136</v>
      </c>
      <c r="BB24" s="26" t="str">
        <f t="shared" si="3"/>
        <v>count=10</v>
      </c>
      <c r="BC24" s="27" t="s">
        <v>1</v>
      </c>
    </row>
    <row r="25" spans="1:55">
      <c r="A25" s="48" t="s">
        <v>335</v>
      </c>
      <c r="B25" s="159" t="s">
        <v>385</v>
      </c>
      <c r="C25" s="58" t="s">
        <v>287</v>
      </c>
      <c r="D25" s="726" t="s">
        <v>4597</v>
      </c>
      <c r="E25" s="67" t="s">
        <v>337</v>
      </c>
      <c r="F25" s="85" t="s">
        <v>386</v>
      </c>
      <c r="G25" s="49" t="s">
        <v>391</v>
      </c>
      <c r="H25" s="49" t="s">
        <v>392</v>
      </c>
      <c r="I25" s="49" t="s">
        <v>2633</v>
      </c>
      <c r="J25" s="150" t="s">
        <v>2634</v>
      </c>
      <c r="K25" s="26" t="s">
        <v>136</v>
      </c>
      <c r="L25" s="49" t="s">
        <v>819</v>
      </c>
      <c r="M25" s="150" t="s">
        <v>136</v>
      </c>
      <c r="N25" s="64" t="s">
        <v>136</v>
      </c>
      <c r="O25" s="49" t="s">
        <v>136</v>
      </c>
      <c r="P25" s="49" t="s">
        <v>136</v>
      </c>
      <c r="Q25" s="49" t="s">
        <v>136</v>
      </c>
      <c r="R25" s="49" t="s">
        <v>136</v>
      </c>
      <c r="S25" s="150" t="s">
        <v>136</v>
      </c>
      <c r="T25" s="26" t="s">
        <v>136</v>
      </c>
      <c r="U25" s="49" t="s">
        <v>136</v>
      </c>
      <c r="V25" s="154" t="s">
        <v>136</v>
      </c>
      <c r="W25" s="26" t="s">
        <v>136</v>
      </c>
      <c r="X25" s="49" t="s">
        <v>136</v>
      </c>
      <c r="Y25" s="49" t="s">
        <v>136</v>
      </c>
      <c r="Z25" s="49" t="s">
        <v>136</v>
      </c>
      <c r="AA25" s="49" t="s">
        <v>136</v>
      </c>
      <c r="AB25" s="49" t="s">
        <v>136</v>
      </c>
      <c r="AC25" s="49" t="s">
        <v>136</v>
      </c>
      <c r="AD25" s="49" t="s">
        <v>136</v>
      </c>
      <c r="AE25" s="60" t="s">
        <v>136</v>
      </c>
      <c r="AF25" s="60" t="s">
        <v>136</v>
      </c>
      <c r="AG25" s="49" t="s">
        <v>136</v>
      </c>
      <c r="AH25" s="49" t="s">
        <v>136</v>
      </c>
      <c r="AI25" s="150" t="s">
        <v>136</v>
      </c>
      <c r="AJ25" s="155" t="s">
        <v>136</v>
      </c>
      <c r="AK25" s="49" t="s">
        <v>136</v>
      </c>
      <c r="AL25" s="49" t="s">
        <v>136</v>
      </c>
      <c r="AM25" s="49" t="s">
        <v>136</v>
      </c>
      <c r="AN25" s="49" t="s">
        <v>136</v>
      </c>
      <c r="AO25" s="49" t="s">
        <v>136</v>
      </c>
      <c r="AP25" s="49" t="s">
        <v>136</v>
      </c>
      <c r="AQ25" s="49" t="s">
        <v>136</v>
      </c>
      <c r="AR25" s="49" t="s">
        <v>136</v>
      </c>
      <c r="AS25" s="49" t="s">
        <v>136</v>
      </c>
      <c r="AT25" s="49" t="s">
        <v>136</v>
      </c>
      <c r="AU25" s="49" t="s">
        <v>136</v>
      </c>
      <c r="AV25" s="49" t="s">
        <v>136</v>
      </c>
      <c r="AW25" s="49" t="s">
        <v>136</v>
      </c>
      <c r="AX25" s="60" t="s">
        <v>2635</v>
      </c>
      <c r="AY25" s="49" t="s">
        <v>2636</v>
      </c>
      <c r="AZ25" s="49" t="s">
        <v>388</v>
      </c>
      <c r="BA25" s="153" t="s">
        <v>136</v>
      </c>
      <c r="BB25" s="26" t="str">
        <f t="shared" si="3"/>
        <v>count=9</v>
      </c>
      <c r="BC25" s="27" t="s">
        <v>1</v>
      </c>
    </row>
    <row r="26" spans="1:55">
      <c r="A26" s="48" t="s">
        <v>335</v>
      </c>
      <c r="B26" s="159" t="s">
        <v>396</v>
      </c>
      <c r="C26" s="58" t="s">
        <v>287</v>
      </c>
      <c r="D26" s="726" t="s">
        <v>4597</v>
      </c>
      <c r="E26" s="67" t="s">
        <v>337</v>
      </c>
      <c r="F26" s="85" t="s">
        <v>397</v>
      </c>
      <c r="G26" s="49" t="s">
        <v>371</v>
      </c>
      <c r="H26" s="49" t="s">
        <v>401</v>
      </c>
      <c r="I26" s="49" t="s">
        <v>2637</v>
      </c>
      <c r="J26" s="150" t="s">
        <v>2638</v>
      </c>
      <c r="K26" s="26" t="s">
        <v>136</v>
      </c>
      <c r="L26" s="49" t="s">
        <v>1576</v>
      </c>
      <c r="M26" s="150" t="s">
        <v>136</v>
      </c>
      <c r="N26" s="64" t="s">
        <v>136</v>
      </c>
      <c r="O26" s="49" t="s">
        <v>136</v>
      </c>
      <c r="P26" s="49" t="s">
        <v>136</v>
      </c>
      <c r="Q26" s="49" t="s">
        <v>136</v>
      </c>
      <c r="R26" s="49" t="s">
        <v>136</v>
      </c>
      <c r="S26" s="150" t="s">
        <v>136</v>
      </c>
      <c r="T26" s="26" t="s">
        <v>136</v>
      </c>
      <c r="U26" s="49" t="s">
        <v>136</v>
      </c>
      <c r="V26" s="154" t="s">
        <v>136</v>
      </c>
      <c r="W26" s="26" t="s">
        <v>136</v>
      </c>
      <c r="X26" s="49" t="s">
        <v>136</v>
      </c>
      <c r="Y26" s="49" t="s">
        <v>136</v>
      </c>
      <c r="Z26" s="49" t="s">
        <v>136</v>
      </c>
      <c r="AA26" s="49" t="s">
        <v>136</v>
      </c>
      <c r="AB26" s="49" t="s">
        <v>136</v>
      </c>
      <c r="AC26" s="49" t="s">
        <v>136</v>
      </c>
      <c r="AD26" s="49" t="s">
        <v>136</v>
      </c>
      <c r="AE26" s="60" t="s">
        <v>136</v>
      </c>
      <c r="AF26" s="60" t="s">
        <v>136</v>
      </c>
      <c r="AG26" s="49" t="s">
        <v>136</v>
      </c>
      <c r="AH26" s="49" t="s">
        <v>136</v>
      </c>
      <c r="AI26" s="150" t="s">
        <v>136</v>
      </c>
      <c r="AJ26" s="155" t="s">
        <v>136</v>
      </c>
      <c r="AK26" s="49" t="s">
        <v>136</v>
      </c>
      <c r="AL26" s="49" t="s">
        <v>136</v>
      </c>
      <c r="AM26" s="49" t="s">
        <v>136</v>
      </c>
      <c r="AN26" s="49" t="s">
        <v>136</v>
      </c>
      <c r="AO26" s="49" t="s">
        <v>136</v>
      </c>
      <c r="AP26" s="49" t="s">
        <v>136</v>
      </c>
      <c r="AQ26" s="49" t="s">
        <v>136</v>
      </c>
      <c r="AR26" s="49" t="s">
        <v>136</v>
      </c>
      <c r="AS26" s="49" t="s">
        <v>136</v>
      </c>
      <c r="AT26" s="49" t="s">
        <v>136</v>
      </c>
      <c r="AU26" s="49" t="s">
        <v>136</v>
      </c>
      <c r="AV26" s="49" t="s">
        <v>136</v>
      </c>
      <c r="AW26" s="49" t="s">
        <v>136</v>
      </c>
      <c r="AX26" s="60" t="s">
        <v>2639</v>
      </c>
      <c r="AY26" s="49" t="s">
        <v>2632</v>
      </c>
      <c r="AZ26" s="49" t="s">
        <v>398</v>
      </c>
      <c r="BA26" s="153" t="s">
        <v>136</v>
      </c>
      <c r="BB26" s="26" t="str">
        <f t="shared" si="3"/>
        <v>count=9</v>
      </c>
      <c r="BC26" s="27" t="s">
        <v>1</v>
      </c>
    </row>
    <row r="27" spans="1:55">
      <c r="A27" s="48" t="s">
        <v>335</v>
      </c>
      <c r="B27" s="159" t="s">
        <v>405</v>
      </c>
      <c r="C27" s="58" t="s">
        <v>287</v>
      </c>
      <c r="D27" s="726" t="s">
        <v>4597</v>
      </c>
      <c r="E27" s="67" t="s">
        <v>337</v>
      </c>
      <c r="F27" s="85" t="s">
        <v>406</v>
      </c>
      <c r="G27" s="49" t="s">
        <v>371</v>
      </c>
      <c r="H27" s="49" t="s">
        <v>410</v>
      </c>
      <c r="I27" s="49" t="s">
        <v>2637</v>
      </c>
      <c r="J27" s="150" t="s">
        <v>2638</v>
      </c>
      <c r="K27" s="26" t="s">
        <v>136</v>
      </c>
      <c r="L27" s="49" t="s">
        <v>1576</v>
      </c>
      <c r="M27" s="150" t="s">
        <v>136</v>
      </c>
      <c r="N27" s="64" t="s">
        <v>136</v>
      </c>
      <c r="O27" s="49" t="s">
        <v>136</v>
      </c>
      <c r="P27" s="49" t="s">
        <v>136</v>
      </c>
      <c r="Q27" s="49" t="s">
        <v>136</v>
      </c>
      <c r="R27" s="49" t="s">
        <v>136</v>
      </c>
      <c r="S27" s="150" t="s">
        <v>136</v>
      </c>
      <c r="T27" s="26" t="s">
        <v>136</v>
      </c>
      <c r="U27" s="49" t="s">
        <v>136</v>
      </c>
      <c r="V27" s="154" t="s">
        <v>136</v>
      </c>
      <c r="W27" s="26" t="s">
        <v>136</v>
      </c>
      <c r="X27" s="49" t="s">
        <v>136</v>
      </c>
      <c r="Y27" s="49" t="s">
        <v>136</v>
      </c>
      <c r="Z27" s="49" t="s">
        <v>136</v>
      </c>
      <c r="AA27" s="49" t="s">
        <v>136</v>
      </c>
      <c r="AB27" s="49" t="s">
        <v>136</v>
      </c>
      <c r="AC27" s="49" t="s">
        <v>136</v>
      </c>
      <c r="AD27" s="49" t="s">
        <v>136</v>
      </c>
      <c r="AE27" s="60" t="s">
        <v>136</v>
      </c>
      <c r="AF27" s="60" t="s">
        <v>136</v>
      </c>
      <c r="AG27" s="49" t="s">
        <v>136</v>
      </c>
      <c r="AH27" s="49" t="s">
        <v>136</v>
      </c>
      <c r="AI27" s="150" t="s">
        <v>136</v>
      </c>
      <c r="AJ27" s="155" t="s">
        <v>136</v>
      </c>
      <c r="AK27" s="49" t="s">
        <v>136</v>
      </c>
      <c r="AL27" s="49" t="s">
        <v>136</v>
      </c>
      <c r="AM27" s="49" t="s">
        <v>136</v>
      </c>
      <c r="AN27" s="49" t="s">
        <v>136</v>
      </c>
      <c r="AO27" s="49" t="s">
        <v>136</v>
      </c>
      <c r="AP27" s="49" t="s">
        <v>136</v>
      </c>
      <c r="AQ27" s="49" t="s">
        <v>136</v>
      </c>
      <c r="AR27" s="49" t="s">
        <v>136</v>
      </c>
      <c r="AS27" s="49" t="s">
        <v>136</v>
      </c>
      <c r="AT27" s="49" t="s">
        <v>136</v>
      </c>
      <c r="AU27" s="49" t="s">
        <v>136</v>
      </c>
      <c r="AV27" s="49" t="s">
        <v>136</v>
      </c>
      <c r="AW27" s="49" t="s">
        <v>136</v>
      </c>
      <c r="AX27" s="60" t="s">
        <v>2640</v>
      </c>
      <c r="AY27" s="49" t="s">
        <v>2632</v>
      </c>
      <c r="AZ27" s="49" t="s">
        <v>407</v>
      </c>
      <c r="BA27" s="153" t="s">
        <v>136</v>
      </c>
      <c r="BB27" s="26" t="str">
        <f t="shared" si="3"/>
        <v>count=9</v>
      </c>
      <c r="BC27" s="27" t="s">
        <v>1</v>
      </c>
    </row>
    <row r="28" spans="1:55">
      <c r="A28" s="48" t="s">
        <v>335</v>
      </c>
      <c r="B28" s="159" t="s">
        <v>413</v>
      </c>
      <c r="C28" s="58" t="s">
        <v>287</v>
      </c>
      <c r="D28" s="726" t="s">
        <v>4597</v>
      </c>
      <c r="E28" s="67" t="s">
        <v>337</v>
      </c>
      <c r="F28" s="85" t="s">
        <v>414</v>
      </c>
      <c r="G28" s="49" t="s">
        <v>371</v>
      </c>
      <c r="H28" s="49" t="s">
        <v>418</v>
      </c>
      <c r="I28" s="49" t="s">
        <v>2637</v>
      </c>
      <c r="J28" s="150" t="s">
        <v>2641</v>
      </c>
      <c r="K28" s="26" t="s">
        <v>136</v>
      </c>
      <c r="L28" s="49" t="s">
        <v>1576</v>
      </c>
      <c r="M28" s="150" t="s">
        <v>136</v>
      </c>
      <c r="N28" s="64" t="s">
        <v>136</v>
      </c>
      <c r="O28" s="49" t="s">
        <v>136</v>
      </c>
      <c r="P28" s="49" t="s">
        <v>136</v>
      </c>
      <c r="Q28" s="49" t="s">
        <v>136</v>
      </c>
      <c r="R28" s="49" t="s">
        <v>136</v>
      </c>
      <c r="S28" s="150" t="s">
        <v>136</v>
      </c>
      <c r="T28" s="26" t="s">
        <v>136</v>
      </c>
      <c r="U28" s="49" t="s">
        <v>136</v>
      </c>
      <c r="V28" s="154" t="s">
        <v>136</v>
      </c>
      <c r="W28" s="26" t="s">
        <v>136</v>
      </c>
      <c r="X28" s="49" t="s">
        <v>136</v>
      </c>
      <c r="Y28" s="49" t="s">
        <v>136</v>
      </c>
      <c r="Z28" s="49" t="s">
        <v>136</v>
      </c>
      <c r="AA28" s="49" t="s">
        <v>136</v>
      </c>
      <c r="AB28" s="49" t="s">
        <v>136</v>
      </c>
      <c r="AC28" s="49" t="s">
        <v>136</v>
      </c>
      <c r="AD28" s="49" t="s">
        <v>136</v>
      </c>
      <c r="AE28" s="60" t="s">
        <v>136</v>
      </c>
      <c r="AF28" s="60" t="s">
        <v>136</v>
      </c>
      <c r="AG28" s="49" t="s">
        <v>136</v>
      </c>
      <c r="AH28" s="49" t="s">
        <v>136</v>
      </c>
      <c r="AI28" s="150" t="s">
        <v>136</v>
      </c>
      <c r="AJ28" s="155" t="s">
        <v>136</v>
      </c>
      <c r="AK28" s="49" t="s">
        <v>136</v>
      </c>
      <c r="AL28" s="49" t="s">
        <v>136</v>
      </c>
      <c r="AM28" s="49" t="s">
        <v>136</v>
      </c>
      <c r="AN28" s="49" t="s">
        <v>136</v>
      </c>
      <c r="AO28" s="49" t="s">
        <v>136</v>
      </c>
      <c r="AP28" s="49" t="s">
        <v>136</v>
      </c>
      <c r="AQ28" s="49" t="s">
        <v>136</v>
      </c>
      <c r="AR28" s="49" t="s">
        <v>136</v>
      </c>
      <c r="AS28" s="49" t="s">
        <v>136</v>
      </c>
      <c r="AT28" s="49" t="s">
        <v>136</v>
      </c>
      <c r="AU28" s="49" t="s">
        <v>136</v>
      </c>
      <c r="AV28" s="49" t="s">
        <v>136</v>
      </c>
      <c r="AW28" s="49" t="s">
        <v>136</v>
      </c>
      <c r="AX28" s="60" t="s">
        <v>2642</v>
      </c>
      <c r="AY28" s="49" t="s">
        <v>2632</v>
      </c>
      <c r="AZ28" s="49" t="s">
        <v>415</v>
      </c>
      <c r="BA28" s="153" t="s">
        <v>136</v>
      </c>
      <c r="BB28" s="26" t="str">
        <f t="shared" si="3"/>
        <v>count=9</v>
      </c>
      <c r="BC28" s="27" t="s">
        <v>1</v>
      </c>
    </row>
    <row r="29" spans="1:55">
      <c r="A29" s="48" t="s">
        <v>335</v>
      </c>
      <c r="B29" s="159" t="s">
        <v>422</v>
      </c>
      <c r="C29" s="58" t="s">
        <v>287</v>
      </c>
      <c r="D29" s="726" t="s">
        <v>4597</v>
      </c>
      <c r="E29" s="67" t="s">
        <v>337</v>
      </c>
      <c r="F29" s="85" t="s">
        <v>423</v>
      </c>
      <c r="G29" s="49" t="s">
        <v>371</v>
      </c>
      <c r="H29" s="49" t="s">
        <v>427</v>
      </c>
      <c r="I29" s="49" t="s">
        <v>2637</v>
      </c>
      <c r="J29" s="150" t="s">
        <v>2641</v>
      </c>
      <c r="K29" s="26" t="s">
        <v>136</v>
      </c>
      <c r="L29" s="49" t="s">
        <v>1576</v>
      </c>
      <c r="M29" s="150" t="s">
        <v>136</v>
      </c>
      <c r="N29" s="64" t="s">
        <v>136</v>
      </c>
      <c r="O29" s="49" t="s">
        <v>136</v>
      </c>
      <c r="P29" s="49" t="s">
        <v>136</v>
      </c>
      <c r="Q29" s="49" t="s">
        <v>136</v>
      </c>
      <c r="R29" s="49" t="s">
        <v>136</v>
      </c>
      <c r="S29" s="150" t="s">
        <v>136</v>
      </c>
      <c r="T29" s="26" t="s">
        <v>136</v>
      </c>
      <c r="U29" s="49" t="s">
        <v>136</v>
      </c>
      <c r="V29" s="154" t="s">
        <v>136</v>
      </c>
      <c r="W29" s="26" t="s">
        <v>136</v>
      </c>
      <c r="X29" s="49" t="s">
        <v>136</v>
      </c>
      <c r="Y29" s="49" t="s">
        <v>136</v>
      </c>
      <c r="Z29" s="49" t="s">
        <v>136</v>
      </c>
      <c r="AA29" s="49" t="s">
        <v>136</v>
      </c>
      <c r="AB29" s="49" t="s">
        <v>136</v>
      </c>
      <c r="AC29" s="49" t="s">
        <v>136</v>
      </c>
      <c r="AD29" s="49" t="s">
        <v>136</v>
      </c>
      <c r="AE29" s="60" t="s">
        <v>136</v>
      </c>
      <c r="AF29" s="60" t="s">
        <v>136</v>
      </c>
      <c r="AG29" s="49" t="s">
        <v>136</v>
      </c>
      <c r="AH29" s="49" t="s">
        <v>136</v>
      </c>
      <c r="AI29" s="150" t="s">
        <v>136</v>
      </c>
      <c r="AJ29" s="155" t="s">
        <v>136</v>
      </c>
      <c r="AK29" s="49" t="s">
        <v>136</v>
      </c>
      <c r="AL29" s="49" t="s">
        <v>136</v>
      </c>
      <c r="AM29" s="49" t="s">
        <v>136</v>
      </c>
      <c r="AN29" s="49" t="s">
        <v>136</v>
      </c>
      <c r="AO29" s="49" t="s">
        <v>136</v>
      </c>
      <c r="AP29" s="49" t="s">
        <v>136</v>
      </c>
      <c r="AQ29" s="49" t="s">
        <v>136</v>
      </c>
      <c r="AR29" s="49" t="s">
        <v>136</v>
      </c>
      <c r="AS29" s="49" t="s">
        <v>136</v>
      </c>
      <c r="AT29" s="49" t="s">
        <v>136</v>
      </c>
      <c r="AU29" s="49" t="s">
        <v>136</v>
      </c>
      <c r="AV29" s="49" t="s">
        <v>136</v>
      </c>
      <c r="AW29" s="49" t="s">
        <v>136</v>
      </c>
      <c r="AX29" s="60" t="s">
        <v>2643</v>
      </c>
      <c r="AY29" s="49" t="s">
        <v>2632</v>
      </c>
      <c r="AZ29" s="49" t="s">
        <v>424</v>
      </c>
      <c r="BA29" s="153" t="s">
        <v>136</v>
      </c>
      <c r="BB29" s="26" t="str">
        <f t="shared" si="3"/>
        <v>count=9</v>
      </c>
      <c r="BC29" s="27" t="s">
        <v>1</v>
      </c>
    </row>
    <row r="30" spans="1:55">
      <c r="A30" s="48" t="s">
        <v>335</v>
      </c>
      <c r="B30" s="159" t="s">
        <v>430</v>
      </c>
      <c r="C30" s="58" t="s">
        <v>287</v>
      </c>
      <c r="D30" s="726" t="s">
        <v>4597</v>
      </c>
      <c r="E30" s="67" t="s">
        <v>337</v>
      </c>
      <c r="F30" s="85" t="s">
        <v>431</v>
      </c>
      <c r="G30" s="49" t="s">
        <v>371</v>
      </c>
      <c r="H30" s="49" t="s">
        <v>435</v>
      </c>
      <c r="I30" s="49" t="s">
        <v>2637</v>
      </c>
      <c r="J30" s="150" t="s">
        <v>2641</v>
      </c>
      <c r="K30" s="26" t="s">
        <v>136</v>
      </c>
      <c r="L30" s="49" t="s">
        <v>1576</v>
      </c>
      <c r="M30" s="150" t="s">
        <v>136</v>
      </c>
      <c r="N30" s="64" t="s">
        <v>136</v>
      </c>
      <c r="O30" s="49" t="s">
        <v>136</v>
      </c>
      <c r="P30" s="49" t="s">
        <v>136</v>
      </c>
      <c r="Q30" s="49" t="s">
        <v>136</v>
      </c>
      <c r="R30" s="49" t="s">
        <v>136</v>
      </c>
      <c r="S30" s="150" t="s">
        <v>136</v>
      </c>
      <c r="T30" s="26" t="s">
        <v>136</v>
      </c>
      <c r="U30" s="49" t="s">
        <v>136</v>
      </c>
      <c r="V30" s="154" t="s">
        <v>136</v>
      </c>
      <c r="W30" s="26" t="s">
        <v>136</v>
      </c>
      <c r="X30" s="49" t="s">
        <v>136</v>
      </c>
      <c r="Y30" s="49" t="s">
        <v>136</v>
      </c>
      <c r="Z30" s="49" t="s">
        <v>136</v>
      </c>
      <c r="AA30" s="49" t="s">
        <v>136</v>
      </c>
      <c r="AB30" s="49" t="s">
        <v>136</v>
      </c>
      <c r="AC30" s="49" t="s">
        <v>136</v>
      </c>
      <c r="AD30" s="49" t="s">
        <v>136</v>
      </c>
      <c r="AE30" s="60" t="s">
        <v>136</v>
      </c>
      <c r="AF30" s="60" t="s">
        <v>136</v>
      </c>
      <c r="AG30" s="49" t="s">
        <v>136</v>
      </c>
      <c r="AH30" s="49" t="s">
        <v>136</v>
      </c>
      <c r="AI30" s="150" t="s">
        <v>136</v>
      </c>
      <c r="AJ30" s="155" t="s">
        <v>136</v>
      </c>
      <c r="AK30" s="49" t="s">
        <v>136</v>
      </c>
      <c r="AL30" s="49" t="s">
        <v>136</v>
      </c>
      <c r="AM30" s="49" t="s">
        <v>136</v>
      </c>
      <c r="AN30" s="49" t="s">
        <v>136</v>
      </c>
      <c r="AO30" s="49" t="s">
        <v>136</v>
      </c>
      <c r="AP30" s="49" t="s">
        <v>136</v>
      </c>
      <c r="AQ30" s="49" t="s">
        <v>136</v>
      </c>
      <c r="AR30" s="49" t="s">
        <v>136</v>
      </c>
      <c r="AS30" s="49" t="s">
        <v>136</v>
      </c>
      <c r="AT30" s="49" t="s">
        <v>136</v>
      </c>
      <c r="AU30" s="49" t="s">
        <v>136</v>
      </c>
      <c r="AV30" s="49" t="s">
        <v>136</v>
      </c>
      <c r="AW30" s="49" t="s">
        <v>136</v>
      </c>
      <c r="AX30" s="60" t="s">
        <v>2644</v>
      </c>
      <c r="AY30" s="49" t="s">
        <v>2632</v>
      </c>
      <c r="AZ30" s="49" t="s">
        <v>432</v>
      </c>
      <c r="BA30" s="153" t="s">
        <v>136</v>
      </c>
      <c r="BB30" s="26" t="str">
        <f t="shared" si="3"/>
        <v>count=9</v>
      </c>
      <c r="BC30" s="27" t="s">
        <v>1</v>
      </c>
    </row>
    <row r="31" spans="1:55">
      <c r="A31" s="48" t="s">
        <v>335</v>
      </c>
      <c r="B31" s="48" t="s">
        <v>129</v>
      </c>
      <c r="C31" s="58" t="s">
        <v>287</v>
      </c>
      <c r="D31" s="727" t="s">
        <v>4597</v>
      </c>
      <c r="E31" s="75" t="str">
        <f t="shared" ref="E31:AZ31" si="4">_xlfn.CONCAT("count=",COUNTIFS(E22:E30,"&lt;&gt;no_info",E22:E30,"&lt;&gt;NA",E22:E30,"&lt;&gt;count*",E22:E30,"&lt;&gt;ADD",E22:E30,"&lt;&gt;blank_data",E22:E30,"&lt;&gt;not_yet",E22:E30,"&lt;&gt;not_informed"))</f>
        <v>count=9</v>
      </c>
      <c r="F31" s="75" t="str">
        <f t="shared" si="4"/>
        <v>count=9</v>
      </c>
      <c r="G31" s="69" t="str">
        <f t="shared" si="4"/>
        <v>count=9</v>
      </c>
      <c r="H31" s="69" t="str">
        <f t="shared" si="4"/>
        <v>count=9</v>
      </c>
      <c r="I31" s="69" t="str">
        <f t="shared" si="4"/>
        <v>count=9</v>
      </c>
      <c r="J31" s="160" t="str">
        <f t="shared" si="4"/>
        <v>count=9</v>
      </c>
      <c r="K31" s="75" t="str">
        <f t="shared" si="4"/>
        <v>count=0</v>
      </c>
      <c r="L31" s="69" t="str">
        <f t="shared" si="4"/>
        <v>count=9</v>
      </c>
      <c r="M31" s="160" t="str">
        <f t="shared" si="4"/>
        <v>count=0</v>
      </c>
      <c r="N31" s="75" t="str">
        <f t="shared" si="4"/>
        <v>count=0</v>
      </c>
      <c r="O31" s="69" t="str">
        <f t="shared" si="4"/>
        <v>count=0</v>
      </c>
      <c r="P31" s="69" t="str">
        <f t="shared" si="4"/>
        <v>count=0</v>
      </c>
      <c r="Q31" s="69" t="str">
        <f t="shared" si="4"/>
        <v>count=0</v>
      </c>
      <c r="R31" s="69" t="str">
        <f t="shared" si="4"/>
        <v>count=0</v>
      </c>
      <c r="S31" s="160" t="str">
        <f t="shared" si="4"/>
        <v>count=0</v>
      </c>
      <c r="T31" s="68" t="str">
        <f t="shared" si="4"/>
        <v>count=0</v>
      </c>
      <c r="U31" s="69" t="str">
        <f t="shared" si="4"/>
        <v>count=0</v>
      </c>
      <c r="V31" s="160" t="str">
        <f t="shared" si="4"/>
        <v>count=0</v>
      </c>
      <c r="W31" s="75" t="str">
        <f t="shared" si="4"/>
        <v>count=3</v>
      </c>
      <c r="X31" s="69" t="str">
        <f t="shared" si="4"/>
        <v>count=0</v>
      </c>
      <c r="Y31" s="69" t="str">
        <f t="shared" si="4"/>
        <v>count=0</v>
      </c>
      <c r="Z31" s="69" t="str">
        <f t="shared" si="4"/>
        <v>count=0</v>
      </c>
      <c r="AA31" s="69" t="str">
        <f t="shared" si="4"/>
        <v>count=0</v>
      </c>
      <c r="AB31" s="69" t="str">
        <f t="shared" si="4"/>
        <v>count=0</v>
      </c>
      <c r="AC31" s="69" t="str">
        <f t="shared" si="4"/>
        <v>count=0</v>
      </c>
      <c r="AD31" s="69" t="str">
        <f t="shared" si="4"/>
        <v>count=0</v>
      </c>
      <c r="AE31" s="76" t="str">
        <f t="shared" si="4"/>
        <v>count=0</v>
      </c>
      <c r="AF31" s="76" t="str">
        <f t="shared" si="4"/>
        <v>count=0</v>
      </c>
      <c r="AG31" s="69" t="str">
        <f t="shared" si="4"/>
        <v>count=0</v>
      </c>
      <c r="AH31" s="69" t="str">
        <f t="shared" si="4"/>
        <v>count=0</v>
      </c>
      <c r="AI31" s="160" t="str">
        <f t="shared" si="4"/>
        <v>count=0</v>
      </c>
      <c r="AJ31" s="161" t="str">
        <f t="shared" si="4"/>
        <v>count=0</v>
      </c>
      <c r="AK31" s="69" t="str">
        <f t="shared" si="4"/>
        <v>count=0</v>
      </c>
      <c r="AL31" s="69" t="str">
        <f t="shared" si="4"/>
        <v>count=0</v>
      </c>
      <c r="AM31" s="69" t="str">
        <f t="shared" si="4"/>
        <v>count=0</v>
      </c>
      <c r="AN31" s="69" t="str">
        <f t="shared" si="4"/>
        <v>count=0</v>
      </c>
      <c r="AO31" s="162" t="str">
        <f t="shared" si="4"/>
        <v>count=0</v>
      </c>
      <c r="AP31" s="69" t="str">
        <f t="shared" si="4"/>
        <v>count=0</v>
      </c>
      <c r="AQ31" s="69" t="str">
        <f t="shared" si="4"/>
        <v>count=0</v>
      </c>
      <c r="AR31" s="69" t="str">
        <f t="shared" si="4"/>
        <v>count=0</v>
      </c>
      <c r="AS31" s="69" t="str">
        <f t="shared" si="4"/>
        <v>count=0</v>
      </c>
      <c r="AT31" s="69" t="str">
        <f t="shared" si="4"/>
        <v>count=0</v>
      </c>
      <c r="AU31" s="69" t="str">
        <f t="shared" si="4"/>
        <v>count=0</v>
      </c>
      <c r="AV31" s="69" t="str">
        <f t="shared" si="4"/>
        <v>count=0</v>
      </c>
      <c r="AW31" s="69" t="str">
        <f t="shared" si="4"/>
        <v>count=0</v>
      </c>
      <c r="AX31" s="76" t="str">
        <f t="shared" si="4"/>
        <v>count=9</v>
      </c>
      <c r="AY31" s="69" t="str">
        <f t="shared" si="4"/>
        <v>count=9</v>
      </c>
      <c r="AZ31" s="69" t="str">
        <f t="shared" si="4"/>
        <v>count=9</v>
      </c>
      <c r="BA31" s="163" t="s">
        <v>129</v>
      </c>
      <c r="BB31" s="75" t="s">
        <v>129</v>
      </c>
      <c r="BC31" s="27" t="s">
        <v>1</v>
      </c>
    </row>
    <row r="32" spans="1:55">
      <c r="A32" s="36" t="s">
        <v>438</v>
      </c>
      <c r="B32" s="36" t="s">
        <v>439</v>
      </c>
      <c r="C32" s="45" t="s">
        <v>287</v>
      </c>
      <c r="D32" s="725" t="s">
        <v>4598</v>
      </c>
      <c r="E32" s="82" t="s">
        <v>440</v>
      </c>
      <c r="F32" s="157" t="s">
        <v>441</v>
      </c>
      <c r="G32" s="46" t="s">
        <v>450</v>
      </c>
      <c r="H32" s="46" t="s">
        <v>453</v>
      </c>
      <c r="I32" s="46" t="s">
        <v>442</v>
      </c>
      <c r="J32" s="164" t="s">
        <v>2645</v>
      </c>
      <c r="K32" s="62" t="s">
        <v>136</v>
      </c>
      <c r="L32" s="46" t="s">
        <v>136</v>
      </c>
      <c r="M32" s="151" t="s">
        <v>136</v>
      </c>
      <c r="N32" s="62" t="s">
        <v>136</v>
      </c>
      <c r="O32" s="46" t="s">
        <v>136</v>
      </c>
      <c r="P32" s="46" t="s">
        <v>136</v>
      </c>
      <c r="Q32" s="46" t="s">
        <v>136</v>
      </c>
      <c r="R32" s="46" t="s">
        <v>136</v>
      </c>
      <c r="S32" s="151" t="s">
        <v>136</v>
      </c>
      <c r="T32" s="62" t="s">
        <v>136</v>
      </c>
      <c r="U32" s="46" t="s">
        <v>136</v>
      </c>
      <c r="V32" s="151" t="s">
        <v>136</v>
      </c>
      <c r="W32" s="62" t="s">
        <v>136</v>
      </c>
      <c r="X32" s="46" t="s">
        <v>136</v>
      </c>
      <c r="Y32" s="46" t="s">
        <v>136</v>
      </c>
      <c r="Z32" s="46" t="s">
        <v>136</v>
      </c>
      <c r="AA32" s="46" t="s">
        <v>136</v>
      </c>
      <c r="AB32" s="46" t="s">
        <v>136</v>
      </c>
      <c r="AC32" s="46" t="s">
        <v>136</v>
      </c>
      <c r="AD32" s="46" t="s">
        <v>136</v>
      </c>
      <c r="AE32" s="47" t="s">
        <v>136</v>
      </c>
      <c r="AF32" s="47" t="s">
        <v>136</v>
      </c>
      <c r="AG32" s="46" t="s">
        <v>136</v>
      </c>
      <c r="AH32" s="46" t="s">
        <v>136</v>
      </c>
      <c r="AI32" s="151" t="s">
        <v>136</v>
      </c>
      <c r="AJ32" s="152" t="s">
        <v>136</v>
      </c>
      <c r="AK32" s="46" t="s">
        <v>136</v>
      </c>
      <c r="AL32" s="46" t="s">
        <v>136</v>
      </c>
      <c r="AM32" s="46" t="s">
        <v>136</v>
      </c>
      <c r="AN32" s="46" t="s">
        <v>136</v>
      </c>
      <c r="AO32" s="46" t="s">
        <v>136</v>
      </c>
      <c r="AP32" s="46" t="s">
        <v>136</v>
      </c>
      <c r="AQ32" s="46" t="s">
        <v>136</v>
      </c>
      <c r="AR32" s="46" t="s">
        <v>136</v>
      </c>
      <c r="AS32" s="46" t="s">
        <v>136</v>
      </c>
      <c r="AT32" s="46" t="s">
        <v>136</v>
      </c>
      <c r="AU32" s="46" t="s">
        <v>136</v>
      </c>
      <c r="AV32" s="46" t="s">
        <v>136</v>
      </c>
      <c r="AW32" s="46" t="s">
        <v>136</v>
      </c>
      <c r="AX32" s="47" t="s">
        <v>2646</v>
      </c>
      <c r="AY32" s="46" t="s">
        <v>2647</v>
      </c>
      <c r="AZ32" s="46" t="s">
        <v>443</v>
      </c>
      <c r="BA32" s="139" t="s">
        <v>136</v>
      </c>
      <c r="BB32" s="26" t="str">
        <f>_xlfn.CONCAT("count=",COUNTIFS(F32:AZ32,"&lt;&gt;no_info",F32:AZ32,"&lt;&gt;NA",F32:AZ32,"&lt;&gt;count*",F32:AZ32,"&lt;&gt;ADD",F32:AZ32,"&lt;&gt;blank_data",F32:AZ32,"&lt;&gt;not_yet",F32:AZ32,"&lt;&gt;not_informed"))</f>
        <v>count=8</v>
      </c>
      <c r="BC32" s="27" t="s">
        <v>1</v>
      </c>
    </row>
    <row r="33" spans="1:55">
      <c r="A33" s="48" t="s">
        <v>438</v>
      </c>
      <c r="B33" s="48" t="s">
        <v>461</v>
      </c>
      <c r="C33" s="58" t="s">
        <v>287</v>
      </c>
      <c r="D33" s="726" t="s">
        <v>4598</v>
      </c>
      <c r="E33" s="84" t="s">
        <v>440</v>
      </c>
      <c r="F33" s="85" t="s">
        <v>462</v>
      </c>
      <c r="G33" s="49" t="s">
        <v>450</v>
      </c>
      <c r="H33" s="49" t="s">
        <v>467</v>
      </c>
      <c r="I33" s="49" t="s">
        <v>463</v>
      </c>
      <c r="J33" s="150" t="s">
        <v>467</v>
      </c>
      <c r="K33" s="26" t="s">
        <v>136</v>
      </c>
      <c r="L33" s="49" t="s">
        <v>136</v>
      </c>
      <c r="M33" s="150" t="s">
        <v>136</v>
      </c>
      <c r="N33" s="26" t="s">
        <v>136</v>
      </c>
      <c r="O33" s="49" t="s">
        <v>136</v>
      </c>
      <c r="P33" s="49" t="s">
        <v>136</v>
      </c>
      <c r="Q33" s="49" t="s">
        <v>136</v>
      </c>
      <c r="R33" s="49" t="s">
        <v>136</v>
      </c>
      <c r="S33" s="150" t="s">
        <v>136</v>
      </c>
      <c r="T33" s="26" t="s">
        <v>136</v>
      </c>
      <c r="U33" s="49" t="s">
        <v>136</v>
      </c>
      <c r="V33" s="154" t="s">
        <v>136</v>
      </c>
      <c r="W33" s="26" t="s">
        <v>136</v>
      </c>
      <c r="X33" s="49" t="s">
        <v>136</v>
      </c>
      <c r="Y33" s="49" t="s">
        <v>136</v>
      </c>
      <c r="Z33" s="49" t="s">
        <v>136</v>
      </c>
      <c r="AA33" s="49" t="s">
        <v>136</v>
      </c>
      <c r="AB33" s="49" t="s">
        <v>136</v>
      </c>
      <c r="AC33" s="49" t="s">
        <v>136</v>
      </c>
      <c r="AD33" s="49" t="s">
        <v>136</v>
      </c>
      <c r="AE33" s="60" t="s">
        <v>136</v>
      </c>
      <c r="AF33" s="60" t="s">
        <v>136</v>
      </c>
      <c r="AG33" s="49" t="s">
        <v>136</v>
      </c>
      <c r="AH33" s="49" t="s">
        <v>136</v>
      </c>
      <c r="AI33" s="150" t="s">
        <v>136</v>
      </c>
      <c r="AJ33" s="155" t="s">
        <v>136</v>
      </c>
      <c r="AK33" s="49" t="s">
        <v>136</v>
      </c>
      <c r="AL33" s="49" t="s">
        <v>136</v>
      </c>
      <c r="AM33" s="49" t="s">
        <v>136</v>
      </c>
      <c r="AN33" s="49" t="s">
        <v>136</v>
      </c>
      <c r="AO33" s="49" t="s">
        <v>136</v>
      </c>
      <c r="AP33" s="49" t="s">
        <v>136</v>
      </c>
      <c r="AQ33" s="49" t="s">
        <v>136</v>
      </c>
      <c r="AR33" s="49" t="s">
        <v>136</v>
      </c>
      <c r="AS33" s="49" t="s">
        <v>136</v>
      </c>
      <c r="AT33" s="49" t="s">
        <v>136</v>
      </c>
      <c r="AU33" s="49" t="s">
        <v>136</v>
      </c>
      <c r="AV33" s="49" t="s">
        <v>136</v>
      </c>
      <c r="AW33" s="49" t="s">
        <v>136</v>
      </c>
      <c r="AX33" s="60" t="s">
        <v>2648</v>
      </c>
      <c r="AY33" s="49" t="s">
        <v>2649</v>
      </c>
      <c r="AZ33" s="49" t="s">
        <v>2650</v>
      </c>
      <c r="BA33" s="153" t="s">
        <v>136</v>
      </c>
      <c r="BB33" s="26" t="str">
        <f>_xlfn.CONCAT("count=",COUNTIFS(F33:AZ33,"&lt;&gt;no_info",F33:AZ33,"&lt;&gt;NA",F33:AZ33,"&lt;&gt;count*",F33:AZ33,"&lt;&gt;ADD",F33:AZ33,"&lt;&gt;blank_data",F33:AZ33,"&lt;&gt;not_yet",F33:AZ33,"&lt;&gt;not_informed"))</f>
        <v>count=8</v>
      </c>
      <c r="BC33" s="27" t="s">
        <v>1</v>
      </c>
    </row>
    <row r="34" spans="1:55">
      <c r="A34" s="48" t="s">
        <v>438</v>
      </c>
      <c r="B34" s="48" t="s">
        <v>129</v>
      </c>
      <c r="C34" s="58" t="s">
        <v>287</v>
      </c>
      <c r="D34" s="727" t="s">
        <v>4598</v>
      </c>
      <c r="E34" s="75" t="str">
        <f t="shared" ref="E34:AZ34" si="5">_xlfn.CONCAT("count=",COUNTIFS(E32:E33,"&lt;&gt;no_info",E32:E33,"&lt;&gt;NA",E32:E33,"&lt;&gt;count*",E32:E33,"&lt;&gt;ADD",E32:E33,"&lt;&gt;blank_data",E32:E33,"&lt;&gt;not_yet",E32:E33,"&lt;&gt;not_informed"))</f>
        <v>count=2</v>
      </c>
      <c r="F34" s="75" t="str">
        <f t="shared" si="5"/>
        <v>count=2</v>
      </c>
      <c r="G34" s="69" t="str">
        <f t="shared" si="5"/>
        <v>count=2</v>
      </c>
      <c r="H34" s="69" t="str">
        <f t="shared" si="5"/>
        <v>count=2</v>
      </c>
      <c r="I34" s="69" t="str">
        <f t="shared" si="5"/>
        <v>count=2</v>
      </c>
      <c r="J34" s="160" t="str">
        <f t="shared" si="5"/>
        <v>count=2</v>
      </c>
      <c r="K34" s="75" t="str">
        <f t="shared" si="5"/>
        <v>count=0</v>
      </c>
      <c r="L34" s="69" t="str">
        <f t="shared" si="5"/>
        <v>count=0</v>
      </c>
      <c r="M34" s="160" t="str">
        <f t="shared" si="5"/>
        <v>count=0</v>
      </c>
      <c r="N34" s="75" t="str">
        <f t="shared" si="5"/>
        <v>count=0</v>
      </c>
      <c r="O34" s="69" t="str">
        <f t="shared" si="5"/>
        <v>count=0</v>
      </c>
      <c r="P34" s="69" t="str">
        <f t="shared" si="5"/>
        <v>count=0</v>
      </c>
      <c r="Q34" s="69" t="str">
        <f t="shared" si="5"/>
        <v>count=0</v>
      </c>
      <c r="R34" s="69" t="str">
        <f t="shared" si="5"/>
        <v>count=0</v>
      </c>
      <c r="S34" s="160" t="str">
        <f t="shared" si="5"/>
        <v>count=0</v>
      </c>
      <c r="T34" s="68" t="str">
        <f t="shared" si="5"/>
        <v>count=0</v>
      </c>
      <c r="U34" s="69" t="str">
        <f t="shared" si="5"/>
        <v>count=0</v>
      </c>
      <c r="V34" s="160" t="str">
        <f t="shared" si="5"/>
        <v>count=0</v>
      </c>
      <c r="W34" s="75" t="str">
        <f t="shared" si="5"/>
        <v>count=0</v>
      </c>
      <c r="X34" s="69" t="str">
        <f t="shared" si="5"/>
        <v>count=0</v>
      </c>
      <c r="Y34" s="69" t="str">
        <f t="shared" si="5"/>
        <v>count=0</v>
      </c>
      <c r="Z34" s="69" t="str">
        <f t="shared" si="5"/>
        <v>count=0</v>
      </c>
      <c r="AA34" s="69" t="str">
        <f t="shared" si="5"/>
        <v>count=0</v>
      </c>
      <c r="AB34" s="69" t="str">
        <f t="shared" si="5"/>
        <v>count=0</v>
      </c>
      <c r="AC34" s="69" t="str">
        <f t="shared" si="5"/>
        <v>count=0</v>
      </c>
      <c r="AD34" s="69" t="str">
        <f t="shared" si="5"/>
        <v>count=0</v>
      </c>
      <c r="AE34" s="76" t="str">
        <f t="shared" si="5"/>
        <v>count=0</v>
      </c>
      <c r="AF34" s="76" t="str">
        <f t="shared" si="5"/>
        <v>count=0</v>
      </c>
      <c r="AG34" s="69" t="str">
        <f t="shared" si="5"/>
        <v>count=0</v>
      </c>
      <c r="AH34" s="69" t="str">
        <f t="shared" si="5"/>
        <v>count=0</v>
      </c>
      <c r="AI34" s="160" t="str">
        <f t="shared" si="5"/>
        <v>count=0</v>
      </c>
      <c r="AJ34" s="161" t="str">
        <f t="shared" si="5"/>
        <v>count=0</v>
      </c>
      <c r="AK34" s="69" t="str">
        <f t="shared" si="5"/>
        <v>count=0</v>
      </c>
      <c r="AL34" s="69" t="str">
        <f t="shared" si="5"/>
        <v>count=0</v>
      </c>
      <c r="AM34" s="69" t="str">
        <f t="shared" si="5"/>
        <v>count=0</v>
      </c>
      <c r="AN34" s="69" t="str">
        <f t="shared" si="5"/>
        <v>count=0</v>
      </c>
      <c r="AO34" s="162" t="str">
        <f t="shared" si="5"/>
        <v>count=0</v>
      </c>
      <c r="AP34" s="69" t="str">
        <f t="shared" si="5"/>
        <v>count=0</v>
      </c>
      <c r="AQ34" s="69" t="str">
        <f t="shared" si="5"/>
        <v>count=0</v>
      </c>
      <c r="AR34" s="69" t="str">
        <f t="shared" si="5"/>
        <v>count=0</v>
      </c>
      <c r="AS34" s="69" t="str">
        <f t="shared" si="5"/>
        <v>count=0</v>
      </c>
      <c r="AT34" s="69" t="str">
        <f t="shared" si="5"/>
        <v>count=0</v>
      </c>
      <c r="AU34" s="69" t="str">
        <f t="shared" si="5"/>
        <v>count=0</v>
      </c>
      <c r="AV34" s="69" t="str">
        <f t="shared" si="5"/>
        <v>count=0</v>
      </c>
      <c r="AW34" s="69" t="str">
        <f t="shared" si="5"/>
        <v>count=0</v>
      </c>
      <c r="AX34" s="76" t="str">
        <f t="shared" si="5"/>
        <v>count=2</v>
      </c>
      <c r="AY34" s="69" t="str">
        <f t="shared" si="5"/>
        <v>count=2</v>
      </c>
      <c r="AZ34" s="69" t="str">
        <f t="shared" si="5"/>
        <v>count=2</v>
      </c>
      <c r="BA34" s="163" t="s">
        <v>129</v>
      </c>
      <c r="BB34" s="75" t="s">
        <v>129</v>
      </c>
      <c r="BC34" s="27" t="s">
        <v>1</v>
      </c>
    </row>
    <row r="35" spans="1:55">
      <c r="A35" s="36" t="s">
        <v>471</v>
      </c>
      <c r="B35" s="36" t="s">
        <v>439</v>
      </c>
      <c r="C35" s="45" t="s">
        <v>472</v>
      </c>
      <c r="D35" s="165" t="s">
        <v>475</v>
      </c>
      <c r="E35" s="84" t="s">
        <v>440</v>
      </c>
      <c r="F35" s="45" t="s">
        <v>476</v>
      </c>
      <c r="G35" s="46" t="s">
        <v>450</v>
      </c>
      <c r="H35" s="46" t="s">
        <v>483</v>
      </c>
      <c r="I35" s="46" t="s">
        <v>442</v>
      </c>
      <c r="J35" s="151" t="s">
        <v>2651</v>
      </c>
      <c r="K35" s="62" t="s">
        <v>136</v>
      </c>
      <c r="L35" s="46" t="s">
        <v>136</v>
      </c>
      <c r="M35" s="151" t="s">
        <v>136</v>
      </c>
      <c r="N35" s="62" t="s">
        <v>136</v>
      </c>
      <c r="O35" s="46" t="s">
        <v>136</v>
      </c>
      <c r="P35" s="46" t="s">
        <v>136</v>
      </c>
      <c r="Q35" s="46" t="s">
        <v>136</v>
      </c>
      <c r="R35" s="46" t="s">
        <v>136</v>
      </c>
      <c r="S35" s="151" t="s">
        <v>136</v>
      </c>
      <c r="T35" s="36" t="s">
        <v>136</v>
      </c>
      <c r="U35" s="46" t="s">
        <v>136</v>
      </c>
      <c r="V35" s="151" t="s">
        <v>136</v>
      </c>
      <c r="W35" s="62" t="s">
        <v>136</v>
      </c>
      <c r="X35" s="46" t="s">
        <v>136</v>
      </c>
      <c r="Y35" s="46" t="s">
        <v>136</v>
      </c>
      <c r="Z35" s="46" t="s">
        <v>136</v>
      </c>
      <c r="AA35" s="46" t="s">
        <v>136</v>
      </c>
      <c r="AB35" s="46" t="s">
        <v>136</v>
      </c>
      <c r="AC35" s="46" t="s">
        <v>136</v>
      </c>
      <c r="AD35" s="46" t="s">
        <v>136</v>
      </c>
      <c r="AE35" s="47" t="s">
        <v>136</v>
      </c>
      <c r="AF35" s="47" t="s">
        <v>136</v>
      </c>
      <c r="AG35" s="46" t="s">
        <v>136</v>
      </c>
      <c r="AH35" s="46" t="s">
        <v>136</v>
      </c>
      <c r="AI35" s="151" t="s">
        <v>136</v>
      </c>
      <c r="AJ35" s="152" t="s">
        <v>136</v>
      </c>
      <c r="AK35" s="46" t="s">
        <v>136</v>
      </c>
      <c r="AL35" s="46" t="s">
        <v>136</v>
      </c>
      <c r="AM35" s="46" t="s">
        <v>136</v>
      </c>
      <c r="AN35" s="46" t="s">
        <v>136</v>
      </c>
      <c r="AO35" s="166" t="s">
        <v>136</v>
      </c>
      <c r="AP35" s="46" t="s">
        <v>136</v>
      </c>
      <c r="AQ35" s="46" t="s">
        <v>136</v>
      </c>
      <c r="AR35" s="46" t="s">
        <v>136</v>
      </c>
      <c r="AS35" s="46" t="s">
        <v>136</v>
      </c>
      <c r="AT35" s="46" t="s">
        <v>136</v>
      </c>
      <c r="AU35" s="46" t="s">
        <v>136</v>
      </c>
      <c r="AV35" s="46" t="s">
        <v>136</v>
      </c>
      <c r="AW35" s="46" t="s">
        <v>136</v>
      </c>
      <c r="AX35" s="47" t="s">
        <v>2652</v>
      </c>
      <c r="AY35" s="46" t="s">
        <v>2647</v>
      </c>
      <c r="AZ35" s="46" t="s">
        <v>477</v>
      </c>
      <c r="BA35" s="139" t="s">
        <v>136</v>
      </c>
      <c r="BB35" s="26" t="str">
        <f>_xlfn.CONCAT("count=",COUNTIFS(F35:AZ35,"&lt;&gt;no_info",F35:AZ35,"&lt;&gt;NA",F35:AZ35,"&lt;&gt;count*",F35:AZ35,"&lt;&gt;ADD",F35:AZ35,"&lt;&gt;blank_data",F35:AZ35,"&lt;&gt;not_yet",F35:AZ35,"&lt;&gt;not_informed"))</f>
        <v>count=8</v>
      </c>
      <c r="BC35" s="27" t="s">
        <v>1</v>
      </c>
    </row>
    <row r="36" spans="1:55">
      <c r="A36" s="48" t="s">
        <v>471</v>
      </c>
      <c r="B36" s="48" t="s">
        <v>461</v>
      </c>
      <c r="C36" s="58" t="s">
        <v>472</v>
      </c>
      <c r="D36" s="167" t="s">
        <v>475</v>
      </c>
      <c r="E36" s="84" t="s">
        <v>440</v>
      </c>
      <c r="F36" s="58" t="s">
        <v>489</v>
      </c>
      <c r="G36" s="49" t="s">
        <v>450</v>
      </c>
      <c r="H36" s="49" t="s">
        <v>494</v>
      </c>
      <c r="I36" s="49" t="s">
        <v>490</v>
      </c>
      <c r="J36" s="150" t="s">
        <v>494</v>
      </c>
      <c r="K36" s="26" t="s">
        <v>136</v>
      </c>
      <c r="L36" s="49" t="s">
        <v>136</v>
      </c>
      <c r="M36" s="150" t="s">
        <v>136</v>
      </c>
      <c r="N36" s="26" t="s">
        <v>136</v>
      </c>
      <c r="O36" s="49" t="s">
        <v>136</v>
      </c>
      <c r="P36" s="49" t="s">
        <v>136</v>
      </c>
      <c r="Q36" s="49" t="s">
        <v>136</v>
      </c>
      <c r="R36" s="49" t="s">
        <v>136</v>
      </c>
      <c r="S36" s="150" t="s">
        <v>136</v>
      </c>
      <c r="T36" s="48" t="s">
        <v>136</v>
      </c>
      <c r="U36" s="49" t="s">
        <v>136</v>
      </c>
      <c r="V36" s="154" t="s">
        <v>136</v>
      </c>
      <c r="W36" s="26" t="s">
        <v>136</v>
      </c>
      <c r="X36" s="49" t="s">
        <v>136</v>
      </c>
      <c r="Y36" s="49" t="s">
        <v>136</v>
      </c>
      <c r="Z36" s="49" t="s">
        <v>136</v>
      </c>
      <c r="AA36" s="49" t="s">
        <v>136</v>
      </c>
      <c r="AB36" s="49" t="s">
        <v>136</v>
      </c>
      <c r="AC36" s="49" t="s">
        <v>136</v>
      </c>
      <c r="AD36" s="49" t="s">
        <v>136</v>
      </c>
      <c r="AE36" s="60" t="s">
        <v>136</v>
      </c>
      <c r="AF36" s="60" t="s">
        <v>136</v>
      </c>
      <c r="AG36" s="49" t="s">
        <v>136</v>
      </c>
      <c r="AH36" s="49" t="s">
        <v>136</v>
      </c>
      <c r="AI36" s="150" t="s">
        <v>136</v>
      </c>
      <c r="AJ36" s="155" t="s">
        <v>136</v>
      </c>
      <c r="AK36" s="49" t="s">
        <v>136</v>
      </c>
      <c r="AL36" s="49" t="s">
        <v>136</v>
      </c>
      <c r="AM36" s="49" t="s">
        <v>136</v>
      </c>
      <c r="AN36" s="49" t="s">
        <v>136</v>
      </c>
      <c r="AO36" s="156" t="s">
        <v>136</v>
      </c>
      <c r="AP36" s="49" t="s">
        <v>136</v>
      </c>
      <c r="AQ36" s="49" t="s">
        <v>136</v>
      </c>
      <c r="AR36" s="49" t="s">
        <v>136</v>
      </c>
      <c r="AS36" s="49" t="s">
        <v>136</v>
      </c>
      <c r="AT36" s="49" t="s">
        <v>136</v>
      </c>
      <c r="AU36" s="49" t="s">
        <v>136</v>
      </c>
      <c r="AV36" s="49" t="s">
        <v>136</v>
      </c>
      <c r="AW36" s="49" t="s">
        <v>136</v>
      </c>
      <c r="AX36" s="60" t="s">
        <v>2653</v>
      </c>
      <c r="AY36" s="49" t="s">
        <v>2654</v>
      </c>
      <c r="AZ36" s="49" t="s">
        <v>491</v>
      </c>
      <c r="BA36" s="153" t="s">
        <v>136</v>
      </c>
      <c r="BB36" s="26" t="str">
        <f>_xlfn.CONCAT("count=",COUNTIFS(F36:AZ36,"&lt;&gt;no_info",F36:AZ36,"&lt;&gt;NA",F36:AZ36,"&lt;&gt;count*",F36:AZ36,"&lt;&gt;ADD",F36:AZ36,"&lt;&gt;blank_data",F36:AZ36,"&lt;&gt;not_yet",F36:AZ36,"&lt;&gt;not_informed"))</f>
        <v>count=8</v>
      </c>
      <c r="BC36" s="27" t="s">
        <v>1</v>
      </c>
    </row>
    <row r="37" spans="1:55">
      <c r="A37" s="68" t="s">
        <v>471</v>
      </c>
      <c r="B37" s="68" t="s">
        <v>129</v>
      </c>
      <c r="C37" s="58" t="s">
        <v>472</v>
      </c>
      <c r="D37" s="168" t="s">
        <v>475</v>
      </c>
      <c r="E37" s="75" t="str">
        <f t="shared" ref="E37:AZ37" si="6">_xlfn.CONCAT("count=",COUNTIFS(E35:E36,"&lt;&gt;no_info",E35:E36,"&lt;&gt;NA",E35:E36,"&lt;&gt;count*",E35:E36,"&lt;&gt;ADD",E35:E36,"&lt;&gt;blank_data",E35:E36,"&lt;&gt;not_yet",E35:E36,"&lt;&gt;not_informed"))</f>
        <v>count=2</v>
      </c>
      <c r="F37" s="75" t="str">
        <f t="shared" si="6"/>
        <v>count=2</v>
      </c>
      <c r="G37" s="69" t="str">
        <f t="shared" si="6"/>
        <v>count=2</v>
      </c>
      <c r="H37" s="69" t="str">
        <f t="shared" si="6"/>
        <v>count=2</v>
      </c>
      <c r="I37" s="69" t="str">
        <f t="shared" si="6"/>
        <v>count=2</v>
      </c>
      <c r="J37" s="160" t="str">
        <f t="shared" si="6"/>
        <v>count=2</v>
      </c>
      <c r="K37" s="75" t="str">
        <f t="shared" si="6"/>
        <v>count=0</v>
      </c>
      <c r="L37" s="69" t="str">
        <f t="shared" si="6"/>
        <v>count=0</v>
      </c>
      <c r="M37" s="160" t="str">
        <f t="shared" si="6"/>
        <v>count=0</v>
      </c>
      <c r="N37" s="75" t="str">
        <f t="shared" si="6"/>
        <v>count=0</v>
      </c>
      <c r="O37" s="69" t="str">
        <f t="shared" si="6"/>
        <v>count=0</v>
      </c>
      <c r="P37" s="69" t="str">
        <f t="shared" si="6"/>
        <v>count=0</v>
      </c>
      <c r="Q37" s="69" t="str">
        <f t="shared" si="6"/>
        <v>count=0</v>
      </c>
      <c r="R37" s="69" t="str">
        <f t="shared" si="6"/>
        <v>count=0</v>
      </c>
      <c r="S37" s="160" t="str">
        <f t="shared" si="6"/>
        <v>count=0</v>
      </c>
      <c r="T37" s="68" t="str">
        <f t="shared" si="6"/>
        <v>count=0</v>
      </c>
      <c r="U37" s="69" t="str">
        <f t="shared" si="6"/>
        <v>count=0</v>
      </c>
      <c r="V37" s="160" t="str">
        <f t="shared" si="6"/>
        <v>count=0</v>
      </c>
      <c r="W37" s="75" t="str">
        <f t="shared" si="6"/>
        <v>count=0</v>
      </c>
      <c r="X37" s="69" t="str">
        <f t="shared" si="6"/>
        <v>count=0</v>
      </c>
      <c r="Y37" s="69" t="str">
        <f t="shared" si="6"/>
        <v>count=0</v>
      </c>
      <c r="Z37" s="69" t="str">
        <f t="shared" si="6"/>
        <v>count=0</v>
      </c>
      <c r="AA37" s="69" t="str">
        <f t="shared" si="6"/>
        <v>count=0</v>
      </c>
      <c r="AB37" s="69" t="str">
        <f t="shared" si="6"/>
        <v>count=0</v>
      </c>
      <c r="AC37" s="69" t="str">
        <f t="shared" si="6"/>
        <v>count=0</v>
      </c>
      <c r="AD37" s="69" t="str">
        <f t="shared" si="6"/>
        <v>count=0</v>
      </c>
      <c r="AE37" s="76" t="str">
        <f t="shared" si="6"/>
        <v>count=0</v>
      </c>
      <c r="AF37" s="76" t="str">
        <f t="shared" si="6"/>
        <v>count=0</v>
      </c>
      <c r="AG37" s="69" t="str">
        <f t="shared" si="6"/>
        <v>count=0</v>
      </c>
      <c r="AH37" s="69" t="str">
        <f t="shared" si="6"/>
        <v>count=0</v>
      </c>
      <c r="AI37" s="160" t="str">
        <f t="shared" si="6"/>
        <v>count=0</v>
      </c>
      <c r="AJ37" s="161" t="str">
        <f t="shared" si="6"/>
        <v>count=0</v>
      </c>
      <c r="AK37" s="69" t="str">
        <f t="shared" si="6"/>
        <v>count=0</v>
      </c>
      <c r="AL37" s="69" t="str">
        <f t="shared" si="6"/>
        <v>count=0</v>
      </c>
      <c r="AM37" s="69" t="str">
        <f t="shared" si="6"/>
        <v>count=0</v>
      </c>
      <c r="AN37" s="69" t="str">
        <f t="shared" si="6"/>
        <v>count=0</v>
      </c>
      <c r="AO37" s="162" t="str">
        <f t="shared" si="6"/>
        <v>count=0</v>
      </c>
      <c r="AP37" s="69" t="str">
        <f t="shared" si="6"/>
        <v>count=0</v>
      </c>
      <c r="AQ37" s="69" t="str">
        <f t="shared" si="6"/>
        <v>count=0</v>
      </c>
      <c r="AR37" s="69" t="str">
        <f t="shared" si="6"/>
        <v>count=0</v>
      </c>
      <c r="AS37" s="69" t="str">
        <f t="shared" si="6"/>
        <v>count=0</v>
      </c>
      <c r="AT37" s="69" t="str">
        <f t="shared" si="6"/>
        <v>count=0</v>
      </c>
      <c r="AU37" s="69" t="str">
        <f t="shared" si="6"/>
        <v>count=0</v>
      </c>
      <c r="AV37" s="69" t="str">
        <f t="shared" si="6"/>
        <v>count=0</v>
      </c>
      <c r="AW37" s="69" t="str">
        <f t="shared" si="6"/>
        <v>count=0</v>
      </c>
      <c r="AX37" s="76" t="str">
        <f t="shared" si="6"/>
        <v>count=2</v>
      </c>
      <c r="AY37" s="69" t="str">
        <f t="shared" si="6"/>
        <v>count=2</v>
      </c>
      <c r="AZ37" s="69" t="str">
        <f t="shared" si="6"/>
        <v>count=2</v>
      </c>
      <c r="BA37" s="163" t="s">
        <v>129</v>
      </c>
      <c r="BB37" s="75" t="s">
        <v>129</v>
      </c>
      <c r="BC37" s="27" t="s">
        <v>1</v>
      </c>
    </row>
    <row r="38" spans="1:55">
      <c r="A38" s="48" t="s">
        <v>498</v>
      </c>
      <c r="B38" s="36" t="s">
        <v>439</v>
      </c>
      <c r="C38" s="45" t="s">
        <v>499</v>
      </c>
      <c r="D38" s="167" t="s">
        <v>500</v>
      </c>
      <c r="E38" s="84" t="s">
        <v>440</v>
      </c>
      <c r="F38" s="58" t="s">
        <v>501</v>
      </c>
      <c r="G38" s="49" t="s">
        <v>450</v>
      </c>
      <c r="H38" s="49" t="s">
        <v>508</v>
      </c>
      <c r="I38" s="46" t="s">
        <v>442</v>
      </c>
      <c r="J38" s="150" t="s">
        <v>2655</v>
      </c>
      <c r="K38" s="26" t="s">
        <v>136</v>
      </c>
      <c r="L38" s="49" t="s">
        <v>136</v>
      </c>
      <c r="M38" s="150" t="s">
        <v>136</v>
      </c>
      <c r="N38" s="26" t="s">
        <v>136</v>
      </c>
      <c r="O38" s="49" t="s">
        <v>136</v>
      </c>
      <c r="P38" s="49" t="s">
        <v>136</v>
      </c>
      <c r="Q38" s="49" t="s">
        <v>136</v>
      </c>
      <c r="R38" s="49" t="s">
        <v>136</v>
      </c>
      <c r="S38" s="150" t="s">
        <v>136</v>
      </c>
      <c r="T38" s="48" t="s">
        <v>136</v>
      </c>
      <c r="U38" s="49" t="s">
        <v>136</v>
      </c>
      <c r="V38" s="154" t="s">
        <v>136</v>
      </c>
      <c r="W38" s="26" t="s">
        <v>136</v>
      </c>
      <c r="X38" s="49" t="s">
        <v>136</v>
      </c>
      <c r="Y38" s="49" t="s">
        <v>136</v>
      </c>
      <c r="Z38" s="49" t="s">
        <v>136</v>
      </c>
      <c r="AA38" s="49" t="s">
        <v>136</v>
      </c>
      <c r="AB38" s="49" t="s">
        <v>136</v>
      </c>
      <c r="AC38" s="49" t="s">
        <v>136</v>
      </c>
      <c r="AD38" s="49" t="s">
        <v>136</v>
      </c>
      <c r="AE38" s="60" t="s">
        <v>136</v>
      </c>
      <c r="AF38" s="60" t="s">
        <v>136</v>
      </c>
      <c r="AG38" s="49" t="s">
        <v>136</v>
      </c>
      <c r="AH38" s="49" t="s">
        <v>136</v>
      </c>
      <c r="AI38" s="150" t="s">
        <v>136</v>
      </c>
      <c r="AJ38" s="155" t="s">
        <v>136</v>
      </c>
      <c r="AK38" s="49" t="s">
        <v>136</v>
      </c>
      <c r="AL38" s="49" t="s">
        <v>136</v>
      </c>
      <c r="AM38" s="49" t="s">
        <v>136</v>
      </c>
      <c r="AN38" s="49" t="s">
        <v>136</v>
      </c>
      <c r="AO38" s="156" t="s">
        <v>136</v>
      </c>
      <c r="AP38" s="49" t="s">
        <v>136</v>
      </c>
      <c r="AQ38" s="49" t="s">
        <v>136</v>
      </c>
      <c r="AR38" s="49" t="s">
        <v>136</v>
      </c>
      <c r="AS38" s="49" t="s">
        <v>136</v>
      </c>
      <c r="AT38" s="49" t="s">
        <v>136</v>
      </c>
      <c r="AU38" s="49" t="s">
        <v>136</v>
      </c>
      <c r="AV38" s="49" t="s">
        <v>136</v>
      </c>
      <c r="AW38" s="49" t="s">
        <v>136</v>
      </c>
      <c r="AX38" s="60" t="s">
        <v>2656</v>
      </c>
      <c r="AY38" s="49" t="s">
        <v>2647</v>
      </c>
      <c r="AZ38" s="49" t="s">
        <v>502</v>
      </c>
      <c r="BA38" s="139" t="s">
        <v>136</v>
      </c>
      <c r="BB38" s="26" t="str">
        <f>_xlfn.CONCAT("count=",COUNTIFS(F38:AZ38,"&lt;&gt;no_info",F38:AZ38,"&lt;&gt;NA",F38:AZ38,"&lt;&gt;count*",F38:AZ38,"&lt;&gt;ADD",F38:AZ38,"&lt;&gt;blank_data",F38:AZ38,"&lt;&gt;not_yet",F38:AZ38,"&lt;&gt;not_informed"))</f>
        <v>count=8</v>
      </c>
      <c r="BC38" s="27" t="s">
        <v>1</v>
      </c>
    </row>
    <row r="39" spans="1:55">
      <c r="A39" s="48" t="s">
        <v>498</v>
      </c>
      <c r="B39" s="48" t="s">
        <v>461</v>
      </c>
      <c r="C39" s="58" t="s">
        <v>499</v>
      </c>
      <c r="D39" s="167" t="s">
        <v>500</v>
      </c>
      <c r="E39" s="84" t="s">
        <v>440</v>
      </c>
      <c r="F39" s="58" t="s">
        <v>515</v>
      </c>
      <c r="G39" s="49" t="s">
        <v>450</v>
      </c>
      <c r="H39" s="49" t="s">
        <v>520</v>
      </c>
      <c r="I39" s="49" t="s">
        <v>516</v>
      </c>
      <c r="J39" s="150" t="s">
        <v>520</v>
      </c>
      <c r="K39" s="26" t="s">
        <v>136</v>
      </c>
      <c r="L39" s="49" t="s">
        <v>136</v>
      </c>
      <c r="M39" s="150" t="s">
        <v>136</v>
      </c>
      <c r="N39" s="26" t="s">
        <v>136</v>
      </c>
      <c r="O39" s="49" t="s">
        <v>136</v>
      </c>
      <c r="P39" s="49" t="s">
        <v>136</v>
      </c>
      <c r="Q39" s="49" t="s">
        <v>136</v>
      </c>
      <c r="R39" s="49" t="s">
        <v>136</v>
      </c>
      <c r="S39" s="150" t="s">
        <v>136</v>
      </c>
      <c r="T39" s="48" t="s">
        <v>136</v>
      </c>
      <c r="U39" s="49" t="s">
        <v>136</v>
      </c>
      <c r="V39" s="154" t="s">
        <v>136</v>
      </c>
      <c r="W39" s="26" t="s">
        <v>136</v>
      </c>
      <c r="X39" s="49" t="s">
        <v>136</v>
      </c>
      <c r="Y39" s="49" t="s">
        <v>136</v>
      </c>
      <c r="Z39" s="49" t="s">
        <v>136</v>
      </c>
      <c r="AA39" s="49" t="s">
        <v>136</v>
      </c>
      <c r="AB39" s="49" t="s">
        <v>136</v>
      </c>
      <c r="AC39" s="49" t="s">
        <v>136</v>
      </c>
      <c r="AD39" s="49" t="s">
        <v>136</v>
      </c>
      <c r="AE39" s="60" t="s">
        <v>136</v>
      </c>
      <c r="AF39" s="60" t="s">
        <v>136</v>
      </c>
      <c r="AG39" s="49" t="s">
        <v>136</v>
      </c>
      <c r="AH39" s="49" t="s">
        <v>136</v>
      </c>
      <c r="AI39" s="150" t="s">
        <v>136</v>
      </c>
      <c r="AJ39" s="155" t="s">
        <v>136</v>
      </c>
      <c r="AK39" s="49" t="s">
        <v>136</v>
      </c>
      <c r="AL39" s="49" t="s">
        <v>136</v>
      </c>
      <c r="AM39" s="49" t="s">
        <v>136</v>
      </c>
      <c r="AN39" s="49" t="s">
        <v>136</v>
      </c>
      <c r="AO39" s="156" t="s">
        <v>136</v>
      </c>
      <c r="AP39" s="49" t="s">
        <v>136</v>
      </c>
      <c r="AQ39" s="49" t="s">
        <v>136</v>
      </c>
      <c r="AR39" s="49" t="s">
        <v>136</v>
      </c>
      <c r="AS39" s="49" t="s">
        <v>136</v>
      </c>
      <c r="AT39" s="49" t="s">
        <v>136</v>
      </c>
      <c r="AU39" s="49" t="s">
        <v>136</v>
      </c>
      <c r="AV39" s="49" t="s">
        <v>136</v>
      </c>
      <c r="AW39" s="49" t="s">
        <v>136</v>
      </c>
      <c r="AX39" s="60" t="s">
        <v>2657</v>
      </c>
      <c r="AY39" s="49" t="s">
        <v>2658</v>
      </c>
      <c r="AZ39" s="49" t="s">
        <v>517</v>
      </c>
      <c r="BA39" s="153" t="s">
        <v>136</v>
      </c>
      <c r="BB39" s="26" t="str">
        <f>_xlfn.CONCAT("count=",COUNTIFS(F39:AZ39,"&lt;&gt;no_info",F39:AZ39,"&lt;&gt;NA",F39:AZ39,"&lt;&gt;count*",F39:AZ39,"&lt;&gt;ADD",F39:AZ39,"&lt;&gt;blank_data",F39:AZ39,"&lt;&gt;not_yet",F39:AZ39,"&lt;&gt;not_informed"))</f>
        <v>count=8</v>
      </c>
      <c r="BC39" s="27" t="s">
        <v>1</v>
      </c>
    </row>
    <row r="40" spans="1:55">
      <c r="A40" s="48" t="s">
        <v>498</v>
      </c>
      <c r="B40" s="48" t="s">
        <v>129</v>
      </c>
      <c r="C40" s="169" t="s">
        <v>499</v>
      </c>
      <c r="D40" s="167" t="s">
        <v>500</v>
      </c>
      <c r="E40" s="75" t="str">
        <f t="shared" ref="E40:AJ40" si="7">_xlfn.CONCAT("count=",COUNTIFS(E38:E39,"&lt;&gt;no_info",E38:E39,"&lt;&gt;NA",E38:E39,"&lt;&gt;count*",E38:E39,"&lt;&gt;ADD",E38:E39,"&lt;&gt;blank_data",E38:E39,"&lt;&gt;not_yet",E38:E39,"&lt;&gt;not_informed"))</f>
        <v>count=2</v>
      </c>
      <c r="F40" s="75" t="str">
        <f t="shared" si="7"/>
        <v>count=2</v>
      </c>
      <c r="G40" s="69" t="str">
        <f t="shared" si="7"/>
        <v>count=2</v>
      </c>
      <c r="H40" s="69" t="str">
        <f t="shared" si="7"/>
        <v>count=2</v>
      </c>
      <c r="I40" s="69" t="str">
        <f t="shared" si="7"/>
        <v>count=2</v>
      </c>
      <c r="J40" s="160" t="str">
        <f t="shared" si="7"/>
        <v>count=2</v>
      </c>
      <c r="K40" s="75" t="str">
        <f t="shared" si="7"/>
        <v>count=0</v>
      </c>
      <c r="L40" s="69" t="str">
        <f t="shared" si="7"/>
        <v>count=0</v>
      </c>
      <c r="M40" s="160" t="str">
        <f t="shared" si="7"/>
        <v>count=0</v>
      </c>
      <c r="N40" s="75" t="str">
        <f t="shared" si="7"/>
        <v>count=0</v>
      </c>
      <c r="O40" s="69" t="str">
        <f t="shared" si="7"/>
        <v>count=0</v>
      </c>
      <c r="P40" s="69" t="str">
        <f t="shared" si="7"/>
        <v>count=0</v>
      </c>
      <c r="Q40" s="69" t="str">
        <f t="shared" si="7"/>
        <v>count=0</v>
      </c>
      <c r="R40" s="69" t="str">
        <f t="shared" si="7"/>
        <v>count=0</v>
      </c>
      <c r="S40" s="160" t="str">
        <f t="shared" si="7"/>
        <v>count=0</v>
      </c>
      <c r="T40" s="68" t="str">
        <f t="shared" si="7"/>
        <v>count=0</v>
      </c>
      <c r="U40" s="69" t="str">
        <f t="shared" si="7"/>
        <v>count=0</v>
      </c>
      <c r="V40" s="160" t="str">
        <f t="shared" si="7"/>
        <v>count=0</v>
      </c>
      <c r="W40" s="75" t="str">
        <f t="shared" si="7"/>
        <v>count=0</v>
      </c>
      <c r="X40" s="69" t="str">
        <f t="shared" si="7"/>
        <v>count=0</v>
      </c>
      <c r="Y40" s="69" t="str">
        <f t="shared" si="7"/>
        <v>count=0</v>
      </c>
      <c r="Z40" s="69" t="str">
        <f t="shared" si="7"/>
        <v>count=0</v>
      </c>
      <c r="AA40" s="69" t="str">
        <f t="shared" si="7"/>
        <v>count=0</v>
      </c>
      <c r="AB40" s="69" t="str">
        <f t="shared" si="7"/>
        <v>count=0</v>
      </c>
      <c r="AC40" s="69" t="str">
        <f t="shared" si="7"/>
        <v>count=0</v>
      </c>
      <c r="AD40" s="69" t="str">
        <f t="shared" si="7"/>
        <v>count=0</v>
      </c>
      <c r="AE40" s="76" t="str">
        <f t="shared" si="7"/>
        <v>count=0</v>
      </c>
      <c r="AF40" s="76" t="str">
        <f t="shared" si="7"/>
        <v>count=0</v>
      </c>
      <c r="AG40" s="69" t="str">
        <f t="shared" si="7"/>
        <v>count=0</v>
      </c>
      <c r="AH40" s="69" t="str">
        <f t="shared" si="7"/>
        <v>count=0</v>
      </c>
      <c r="AI40" s="160" t="str">
        <f t="shared" si="7"/>
        <v>count=0</v>
      </c>
      <c r="AJ40" s="161" t="str">
        <f t="shared" si="7"/>
        <v>count=0</v>
      </c>
      <c r="AK40" s="69" t="str">
        <f t="shared" ref="AK40:BP40" si="8">_xlfn.CONCAT("count=",COUNTIFS(AK38:AK39,"&lt;&gt;no_info",AK38:AK39,"&lt;&gt;NA",AK38:AK39,"&lt;&gt;count*",AK38:AK39,"&lt;&gt;ADD",AK38:AK39,"&lt;&gt;blank_data",AK38:AK39,"&lt;&gt;not_yet",AK38:AK39,"&lt;&gt;not_informed"))</f>
        <v>count=0</v>
      </c>
      <c r="AL40" s="69" t="str">
        <f t="shared" si="8"/>
        <v>count=0</v>
      </c>
      <c r="AM40" s="69" t="str">
        <f t="shared" si="8"/>
        <v>count=0</v>
      </c>
      <c r="AN40" s="69" t="str">
        <f t="shared" si="8"/>
        <v>count=0</v>
      </c>
      <c r="AO40" s="162" t="str">
        <f t="shared" si="8"/>
        <v>count=0</v>
      </c>
      <c r="AP40" s="69" t="str">
        <f t="shared" si="8"/>
        <v>count=0</v>
      </c>
      <c r="AQ40" s="69" t="str">
        <f t="shared" si="8"/>
        <v>count=0</v>
      </c>
      <c r="AR40" s="69" t="str">
        <f t="shared" si="8"/>
        <v>count=0</v>
      </c>
      <c r="AS40" s="69" t="str">
        <f t="shared" si="8"/>
        <v>count=0</v>
      </c>
      <c r="AT40" s="69" t="str">
        <f t="shared" si="8"/>
        <v>count=0</v>
      </c>
      <c r="AU40" s="69" t="str">
        <f t="shared" si="8"/>
        <v>count=0</v>
      </c>
      <c r="AV40" s="69" t="str">
        <f t="shared" si="8"/>
        <v>count=0</v>
      </c>
      <c r="AW40" s="69" t="str">
        <f t="shared" si="8"/>
        <v>count=0</v>
      </c>
      <c r="AX40" s="76" t="str">
        <f t="shared" si="8"/>
        <v>count=2</v>
      </c>
      <c r="AY40" s="69" t="str">
        <f t="shared" si="8"/>
        <v>count=2</v>
      </c>
      <c r="AZ40" s="69" t="str">
        <f t="shared" si="8"/>
        <v>count=2</v>
      </c>
      <c r="BA40" s="163" t="str">
        <f t="shared" si="8"/>
        <v>count=0</v>
      </c>
      <c r="BB40" s="75" t="s">
        <v>129</v>
      </c>
      <c r="BC40" s="27" t="s">
        <v>1</v>
      </c>
    </row>
    <row r="41" spans="1:55">
      <c r="A41" s="36" t="s">
        <v>524</v>
      </c>
      <c r="B41" s="36" t="s">
        <v>439</v>
      </c>
      <c r="C41" s="58" t="s">
        <v>525</v>
      </c>
      <c r="D41" s="165" t="s">
        <v>526</v>
      </c>
      <c r="E41" s="84" t="s">
        <v>440</v>
      </c>
      <c r="F41" s="45" t="s">
        <v>527</v>
      </c>
      <c r="G41" s="46" t="s">
        <v>450</v>
      </c>
      <c r="H41" s="46" t="s">
        <v>535</v>
      </c>
      <c r="I41" s="46" t="s">
        <v>442</v>
      </c>
      <c r="J41" s="151" t="s">
        <v>2659</v>
      </c>
      <c r="K41" s="62" t="s">
        <v>136</v>
      </c>
      <c r="L41" s="46" t="s">
        <v>136</v>
      </c>
      <c r="M41" s="151" t="s">
        <v>136</v>
      </c>
      <c r="N41" s="62" t="s">
        <v>136</v>
      </c>
      <c r="O41" s="46" t="s">
        <v>136</v>
      </c>
      <c r="P41" s="46" t="s">
        <v>136</v>
      </c>
      <c r="Q41" s="46" t="s">
        <v>136</v>
      </c>
      <c r="R41" s="46" t="s">
        <v>136</v>
      </c>
      <c r="S41" s="151" t="s">
        <v>136</v>
      </c>
      <c r="T41" s="36" t="s">
        <v>136</v>
      </c>
      <c r="U41" s="46" t="s">
        <v>136</v>
      </c>
      <c r="V41" s="164" t="s">
        <v>136</v>
      </c>
      <c r="W41" s="62" t="s">
        <v>136</v>
      </c>
      <c r="X41" s="46" t="s">
        <v>136</v>
      </c>
      <c r="Y41" s="46" t="s">
        <v>136</v>
      </c>
      <c r="Z41" s="46" t="s">
        <v>136</v>
      </c>
      <c r="AA41" s="46" t="s">
        <v>136</v>
      </c>
      <c r="AB41" s="46" t="s">
        <v>136</v>
      </c>
      <c r="AC41" s="46" t="s">
        <v>136</v>
      </c>
      <c r="AD41" s="46" t="s">
        <v>136</v>
      </c>
      <c r="AE41" s="47" t="s">
        <v>136</v>
      </c>
      <c r="AF41" s="47" t="s">
        <v>136</v>
      </c>
      <c r="AG41" s="46" t="s">
        <v>136</v>
      </c>
      <c r="AH41" s="46" t="s">
        <v>136</v>
      </c>
      <c r="AI41" s="151" t="s">
        <v>136</v>
      </c>
      <c r="AJ41" s="152" t="s">
        <v>136</v>
      </c>
      <c r="AK41" s="46" t="s">
        <v>136</v>
      </c>
      <c r="AL41" s="46" t="s">
        <v>136</v>
      </c>
      <c r="AM41" s="46" t="s">
        <v>136</v>
      </c>
      <c r="AN41" s="46" t="s">
        <v>136</v>
      </c>
      <c r="AO41" s="166" t="s">
        <v>136</v>
      </c>
      <c r="AP41" s="46" t="s">
        <v>136</v>
      </c>
      <c r="AQ41" s="46" t="s">
        <v>136</v>
      </c>
      <c r="AR41" s="46" t="s">
        <v>136</v>
      </c>
      <c r="AS41" s="46" t="s">
        <v>136</v>
      </c>
      <c r="AT41" s="46" t="s">
        <v>136</v>
      </c>
      <c r="AU41" s="46" t="s">
        <v>136</v>
      </c>
      <c r="AV41" s="46" t="s">
        <v>136</v>
      </c>
      <c r="AW41" s="46" t="s">
        <v>136</v>
      </c>
      <c r="AX41" s="47" t="s">
        <v>2660</v>
      </c>
      <c r="AY41" s="46" t="s">
        <v>2647</v>
      </c>
      <c r="AZ41" s="46" t="s">
        <v>528</v>
      </c>
      <c r="BA41" s="139" t="s">
        <v>136</v>
      </c>
      <c r="BB41" s="26" t="str">
        <f>_xlfn.CONCAT("count=",COUNTIFS(F41:AZ41,"&lt;&gt;no_info",F41:AZ41,"&lt;&gt;NA",F41:AZ41,"&lt;&gt;count*",F41:AZ41,"&lt;&gt;ADD",F41:AZ41,"&lt;&gt;blank_data",F41:AZ41,"&lt;&gt;not_yet",F41:AZ41,"&lt;&gt;not_informed"))</f>
        <v>count=8</v>
      </c>
      <c r="BC41" s="27" t="s">
        <v>1</v>
      </c>
    </row>
    <row r="42" spans="1:55">
      <c r="A42" s="48" t="s">
        <v>524</v>
      </c>
      <c r="B42" s="48" t="s">
        <v>461</v>
      </c>
      <c r="C42" s="58" t="s">
        <v>525</v>
      </c>
      <c r="D42" s="167" t="s">
        <v>526</v>
      </c>
      <c r="E42" s="84" t="s">
        <v>440</v>
      </c>
      <c r="F42" s="58" t="s">
        <v>540</v>
      </c>
      <c r="G42" s="52" t="s">
        <v>450</v>
      </c>
      <c r="H42" s="49" t="s">
        <v>545</v>
      </c>
      <c r="I42" s="49" t="s">
        <v>541</v>
      </c>
      <c r="J42" s="150" t="s">
        <v>545</v>
      </c>
      <c r="K42" s="26" t="s">
        <v>136</v>
      </c>
      <c r="L42" s="49" t="s">
        <v>136</v>
      </c>
      <c r="M42" s="150" t="s">
        <v>136</v>
      </c>
      <c r="N42" s="26" t="s">
        <v>136</v>
      </c>
      <c r="O42" s="49" t="s">
        <v>136</v>
      </c>
      <c r="P42" s="49" t="s">
        <v>136</v>
      </c>
      <c r="Q42" s="49" t="s">
        <v>136</v>
      </c>
      <c r="R42" s="49" t="s">
        <v>136</v>
      </c>
      <c r="S42" s="150" t="s">
        <v>136</v>
      </c>
      <c r="T42" s="48" t="s">
        <v>136</v>
      </c>
      <c r="U42" s="49" t="s">
        <v>136</v>
      </c>
      <c r="V42" s="154" t="s">
        <v>136</v>
      </c>
      <c r="W42" s="26" t="s">
        <v>136</v>
      </c>
      <c r="X42" s="49" t="s">
        <v>136</v>
      </c>
      <c r="Y42" s="49" t="s">
        <v>136</v>
      </c>
      <c r="Z42" s="49" t="s">
        <v>136</v>
      </c>
      <c r="AA42" s="49" t="s">
        <v>136</v>
      </c>
      <c r="AB42" s="49" t="s">
        <v>136</v>
      </c>
      <c r="AC42" s="49" t="s">
        <v>136</v>
      </c>
      <c r="AD42" s="49" t="s">
        <v>136</v>
      </c>
      <c r="AE42" s="60" t="s">
        <v>136</v>
      </c>
      <c r="AF42" s="60" t="s">
        <v>136</v>
      </c>
      <c r="AG42" s="49" t="s">
        <v>136</v>
      </c>
      <c r="AH42" s="49" t="s">
        <v>136</v>
      </c>
      <c r="AI42" s="150" t="s">
        <v>136</v>
      </c>
      <c r="AJ42" s="155" t="s">
        <v>136</v>
      </c>
      <c r="AK42" s="49" t="s">
        <v>136</v>
      </c>
      <c r="AL42" s="49" t="s">
        <v>136</v>
      </c>
      <c r="AM42" s="49" t="s">
        <v>136</v>
      </c>
      <c r="AN42" s="49" t="s">
        <v>136</v>
      </c>
      <c r="AO42" s="156" t="s">
        <v>136</v>
      </c>
      <c r="AP42" s="49" t="s">
        <v>136</v>
      </c>
      <c r="AQ42" s="49" t="s">
        <v>136</v>
      </c>
      <c r="AR42" s="49" t="s">
        <v>136</v>
      </c>
      <c r="AS42" s="49" t="s">
        <v>136</v>
      </c>
      <c r="AT42" s="49" t="s">
        <v>136</v>
      </c>
      <c r="AU42" s="49" t="s">
        <v>136</v>
      </c>
      <c r="AV42" s="49" t="s">
        <v>136</v>
      </c>
      <c r="AW42" s="49" t="s">
        <v>136</v>
      </c>
      <c r="AX42" s="60" t="s">
        <v>2661</v>
      </c>
      <c r="AY42" s="49" t="s">
        <v>2662</v>
      </c>
      <c r="AZ42" s="49" t="s">
        <v>542</v>
      </c>
      <c r="BA42" s="153" t="s">
        <v>136</v>
      </c>
      <c r="BB42" s="26" t="str">
        <f>_xlfn.CONCAT("count=",COUNTIFS(F42:AZ42,"&lt;&gt;no_info",F42:AZ42,"&lt;&gt;NA",F42:AZ42,"&lt;&gt;count*",F42:AZ42,"&lt;&gt;ADD",F42:AZ42,"&lt;&gt;blank_data",F42:AZ42,"&lt;&gt;not_yet",F42:AZ42,"&lt;&gt;not_informed"))</f>
        <v>count=8</v>
      </c>
      <c r="BC42" s="27" t="s">
        <v>1</v>
      </c>
    </row>
    <row r="43" spans="1:55">
      <c r="A43" s="68" t="s">
        <v>524</v>
      </c>
      <c r="B43" s="68" t="s">
        <v>129</v>
      </c>
      <c r="C43" s="58" t="s">
        <v>525</v>
      </c>
      <c r="D43" s="168" t="s">
        <v>526</v>
      </c>
      <c r="E43" s="75" t="str">
        <f t="shared" ref="E43:AZ43" si="9">_xlfn.CONCAT("count=",COUNTIFS(E41:E42,"&lt;&gt;no_info",E41:E42,"&lt;&gt;NA",E41:E42,"&lt;&gt;count*",E41:E42,"&lt;&gt;ADD",E41:E42,"&lt;&gt;blank_data",E41:E42,"&lt;&gt;not_yet",E41:E42,"&lt;&gt;not_informed"))</f>
        <v>count=2</v>
      </c>
      <c r="F43" s="75" t="str">
        <f t="shared" si="9"/>
        <v>count=2</v>
      </c>
      <c r="G43" s="69" t="str">
        <f t="shared" si="9"/>
        <v>count=2</v>
      </c>
      <c r="H43" s="69" t="str">
        <f t="shared" si="9"/>
        <v>count=2</v>
      </c>
      <c r="I43" s="69" t="str">
        <f t="shared" si="9"/>
        <v>count=2</v>
      </c>
      <c r="J43" s="160" t="str">
        <f t="shared" si="9"/>
        <v>count=2</v>
      </c>
      <c r="K43" s="75" t="str">
        <f t="shared" si="9"/>
        <v>count=0</v>
      </c>
      <c r="L43" s="69" t="str">
        <f t="shared" si="9"/>
        <v>count=0</v>
      </c>
      <c r="M43" s="160" t="str">
        <f t="shared" si="9"/>
        <v>count=0</v>
      </c>
      <c r="N43" s="75" t="str">
        <f t="shared" si="9"/>
        <v>count=0</v>
      </c>
      <c r="O43" s="69" t="str">
        <f t="shared" si="9"/>
        <v>count=0</v>
      </c>
      <c r="P43" s="69" t="str">
        <f t="shared" si="9"/>
        <v>count=0</v>
      </c>
      <c r="Q43" s="69" t="str">
        <f t="shared" si="9"/>
        <v>count=0</v>
      </c>
      <c r="R43" s="69" t="str">
        <f t="shared" si="9"/>
        <v>count=0</v>
      </c>
      <c r="S43" s="160" t="str">
        <f t="shared" si="9"/>
        <v>count=0</v>
      </c>
      <c r="T43" s="68" t="str">
        <f t="shared" si="9"/>
        <v>count=0</v>
      </c>
      <c r="U43" s="69" t="str">
        <f t="shared" si="9"/>
        <v>count=0</v>
      </c>
      <c r="V43" s="160" t="str">
        <f t="shared" si="9"/>
        <v>count=0</v>
      </c>
      <c r="W43" s="75" t="str">
        <f t="shared" si="9"/>
        <v>count=0</v>
      </c>
      <c r="X43" s="69" t="str">
        <f t="shared" si="9"/>
        <v>count=0</v>
      </c>
      <c r="Y43" s="69" t="str">
        <f t="shared" si="9"/>
        <v>count=0</v>
      </c>
      <c r="Z43" s="69" t="str">
        <f t="shared" si="9"/>
        <v>count=0</v>
      </c>
      <c r="AA43" s="69" t="str">
        <f t="shared" si="9"/>
        <v>count=0</v>
      </c>
      <c r="AB43" s="69" t="str">
        <f t="shared" si="9"/>
        <v>count=0</v>
      </c>
      <c r="AC43" s="69" t="str">
        <f t="shared" si="9"/>
        <v>count=0</v>
      </c>
      <c r="AD43" s="69" t="str">
        <f t="shared" si="9"/>
        <v>count=0</v>
      </c>
      <c r="AE43" s="76" t="str">
        <f t="shared" si="9"/>
        <v>count=0</v>
      </c>
      <c r="AF43" s="76" t="str">
        <f t="shared" si="9"/>
        <v>count=0</v>
      </c>
      <c r="AG43" s="69" t="str">
        <f t="shared" si="9"/>
        <v>count=0</v>
      </c>
      <c r="AH43" s="69" t="str">
        <f t="shared" si="9"/>
        <v>count=0</v>
      </c>
      <c r="AI43" s="160" t="str">
        <f t="shared" si="9"/>
        <v>count=0</v>
      </c>
      <c r="AJ43" s="161" t="str">
        <f t="shared" si="9"/>
        <v>count=0</v>
      </c>
      <c r="AK43" s="69" t="str">
        <f t="shared" si="9"/>
        <v>count=0</v>
      </c>
      <c r="AL43" s="69" t="str">
        <f t="shared" si="9"/>
        <v>count=0</v>
      </c>
      <c r="AM43" s="69" t="str">
        <f t="shared" si="9"/>
        <v>count=0</v>
      </c>
      <c r="AN43" s="69" t="str">
        <f t="shared" si="9"/>
        <v>count=0</v>
      </c>
      <c r="AO43" s="162" t="str">
        <f t="shared" si="9"/>
        <v>count=0</v>
      </c>
      <c r="AP43" s="69" t="str">
        <f t="shared" si="9"/>
        <v>count=0</v>
      </c>
      <c r="AQ43" s="69" t="str">
        <f t="shared" si="9"/>
        <v>count=0</v>
      </c>
      <c r="AR43" s="69" t="str">
        <f t="shared" si="9"/>
        <v>count=0</v>
      </c>
      <c r="AS43" s="69" t="str">
        <f t="shared" si="9"/>
        <v>count=0</v>
      </c>
      <c r="AT43" s="69" t="str">
        <f t="shared" si="9"/>
        <v>count=0</v>
      </c>
      <c r="AU43" s="69" t="str">
        <f t="shared" si="9"/>
        <v>count=0</v>
      </c>
      <c r="AV43" s="69" t="str">
        <f t="shared" si="9"/>
        <v>count=0</v>
      </c>
      <c r="AW43" s="69" t="str">
        <f t="shared" si="9"/>
        <v>count=0</v>
      </c>
      <c r="AX43" s="76" t="str">
        <f t="shared" si="9"/>
        <v>count=2</v>
      </c>
      <c r="AY43" s="69" t="str">
        <f t="shared" si="9"/>
        <v>count=2</v>
      </c>
      <c r="AZ43" s="69" t="str">
        <f t="shared" si="9"/>
        <v>count=2</v>
      </c>
      <c r="BA43" s="163" t="s">
        <v>129</v>
      </c>
      <c r="BB43" s="75" t="s">
        <v>129</v>
      </c>
      <c r="BC43" s="27" t="s">
        <v>1</v>
      </c>
    </row>
    <row r="44" spans="1:55">
      <c r="A44" s="48" t="s">
        <v>549</v>
      </c>
      <c r="B44" s="36" t="s">
        <v>1455</v>
      </c>
      <c r="C44" s="45" t="s">
        <v>551</v>
      </c>
      <c r="D44" s="167" t="s">
        <v>552</v>
      </c>
      <c r="E44" s="44" t="s">
        <v>553</v>
      </c>
      <c r="F44" s="58" t="s">
        <v>555</v>
      </c>
      <c r="G44" s="49" t="s">
        <v>565</v>
      </c>
      <c r="H44" s="49" t="s">
        <v>567</v>
      </c>
      <c r="I44" s="46" t="s">
        <v>442</v>
      </c>
      <c r="J44" s="150" t="s">
        <v>2663</v>
      </c>
      <c r="K44" s="26" t="s">
        <v>136</v>
      </c>
      <c r="L44" s="49" t="s">
        <v>136</v>
      </c>
      <c r="M44" s="150" t="s">
        <v>136</v>
      </c>
      <c r="N44" s="64" t="s">
        <v>2664</v>
      </c>
      <c r="O44" s="46" t="s">
        <v>136</v>
      </c>
      <c r="P44" s="46" t="s">
        <v>136</v>
      </c>
      <c r="Q44" s="46" t="s">
        <v>136</v>
      </c>
      <c r="R44" s="46" t="s">
        <v>136</v>
      </c>
      <c r="S44" s="151" t="s">
        <v>136</v>
      </c>
      <c r="T44" s="36" t="s">
        <v>136</v>
      </c>
      <c r="U44" s="46" t="s">
        <v>136</v>
      </c>
      <c r="V44" s="164" t="s">
        <v>136</v>
      </c>
      <c r="W44" s="26" t="s">
        <v>136</v>
      </c>
      <c r="X44" s="49" t="s">
        <v>136</v>
      </c>
      <c r="Y44" s="49" t="s">
        <v>136</v>
      </c>
      <c r="Z44" s="49" t="s">
        <v>136</v>
      </c>
      <c r="AA44" s="49" t="s">
        <v>136</v>
      </c>
      <c r="AB44" s="49" t="s">
        <v>136</v>
      </c>
      <c r="AC44" s="49" t="s">
        <v>136</v>
      </c>
      <c r="AD44" s="49" t="s">
        <v>136</v>
      </c>
      <c r="AE44" s="60" t="s">
        <v>136</v>
      </c>
      <c r="AF44" s="60" t="s">
        <v>136</v>
      </c>
      <c r="AG44" s="49" t="s">
        <v>136</v>
      </c>
      <c r="AH44" s="49" t="s">
        <v>136</v>
      </c>
      <c r="AI44" s="150" t="s">
        <v>136</v>
      </c>
      <c r="AJ44" s="152" t="s">
        <v>136</v>
      </c>
      <c r="AK44" s="46" t="s">
        <v>136</v>
      </c>
      <c r="AL44" s="46" t="s">
        <v>136</v>
      </c>
      <c r="AM44" s="46" t="s">
        <v>136</v>
      </c>
      <c r="AN44" s="46" t="s">
        <v>136</v>
      </c>
      <c r="AO44" s="166" t="s">
        <v>136</v>
      </c>
      <c r="AP44" s="46" t="s">
        <v>136</v>
      </c>
      <c r="AQ44" s="46" t="s">
        <v>136</v>
      </c>
      <c r="AR44" s="46" t="s">
        <v>136</v>
      </c>
      <c r="AS44" s="46" t="s">
        <v>136</v>
      </c>
      <c r="AT44" s="46" t="s">
        <v>136</v>
      </c>
      <c r="AU44" s="46" t="s">
        <v>136</v>
      </c>
      <c r="AV44" s="46" t="s">
        <v>136</v>
      </c>
      <c r="AW44" s="46" t="s">
        <v>136</v>
      </c>
      <c r="AX44" s="60" t="s">
        <v>2665</v>
      </c>
      <c r="AY44" s="170" t="s">
        <v>2647</v>
      </c>
      <c r="AZ44" s="170" t="s">
        <v>557</v>
      </c>
      <c r="BA44" s="171" t="s">
        <v>136</v>
      </c>
      <c r="BB44" s="26" t="str">
        <f>_xlfn.CONCAT("count=",COUNTIFS(F44:AZ44,"&lt;&gt;no_info",F44:AZ44,"&lt;&gt;NA",F44:AZ44,"&lt;&gt;count*",F44:AZ44,"&lt;&gt;ADD",F44:AZ44,"&lt;&gt;blank_data",F44:AZ44,"&lt;&gt;not_yet",F44:AZ44,"&lt;&gt;not_informed"))</f>
        <v>count=9</v>
      </c>
      <c r="BC44" s="27" t="s">
        <v>1</v>
      </c>
    </row>
    <row r="45" spans="1:55">
      <c r="A45" s="36" t="s">
        <v>576</v>
      </c>
      <c r="B45" s="36" t="s">
        <v>1476</v>
      </c>
      <c r="C45" s="45" t="s">
        <v>551</v>
      </c>
      <c r="D45" s="165" t="s">
        <v>552</v>
      </c>
      <c r="E45" s="44" t="s">
        <v>577</v>
      </c>
      <c r="F45" s="45" t="s">
        <v>578</v>
      </c>
      <c r="G45" s="46" t="s">
        <v>586</v>
      </c>
      <c r="H45" s="46" t="s">
        <v>587</v>
      </c>
      <c r="I45" s="46" t="s">
        <v>579</v>
      </c>
      <c r="J45" s="172" t="s">
        <v>2570</v>
      </c>
      <c r="K45" s="62" t="s">
        <v>136</v>
      </c>
      <c r="L45" s="46" t="s">
        <v>136</v>
      </c>
      <c r="M45" s="151" t="s">
        <v>136</v>
      </c>
      <c r="N45" s="62" t="s">
        <v>2664</v>
      </c>
      <c r="O45" s="46" t="s">
        <v>136</v>
      </c>
      <c r="P45" s="46" t="s">
        <v>136</v>
      </c>
      <c r="Q45" s="46" t="s">
        <v>136</v>
      </c>
      <c r="R45" s="46" t="s">
        <v>136</v>
      </c>
      <c r="S45" s="151" t="s">
        <v>136</v>
      </c>
      <c r="T45" s="36" t="s">
        <v>136</v>
      </c>
      <c r="U45" s="46" t="s">
        <v>136</v>
      </c>
      <c r="V45" s="164" t="s">
        <v>136</v>
      </c>
      <c r="W45" s="62" t="s">
        <v>2666</v>
      </c>
      <c r="X45" s="46" t="s">
        <v>136</v>
      </c>
      <c r="Y45" s="46" t="s">
        <v>136</v>
      </c>
      <c r="Z45" s="46" t="s">
        <v>136</v>
      </c>
      <c r="AA45" s="46" t="s">
        <v>136</v>
      </c>
      <c r="AB45" s="173" t="s">
        <v>136</v>
      </c>
      <c r="AC45" s="46" t="s">
        <v>136</v>
      </c>
      <c r="AD45" s="46" t="s">
        <v>136</v>
      </c>
      <c r="AE45" s="47" t="s">
        <v>136</v>
      </c>
      <c r="AF45" s="47" t="s">
        <v>136</v>
      </c>
      <c r="AG45" s="46" t="s">
        <v>136</v>
      </c>
      <c r="AH45" s="46" t="s">
        <v>136</v>
      </c>
      <c r="AI45" s="151" t="s">
        <v>136</v>
      </c>
      <c r="AJ45" s="152" t="s">
        <v>136</v>
      </c>
      <c r="AK45" s="46" t="s">
        <v>136</v>
      </c>
      <c r="AL45" s="46" t="s">
        <v>136</v>
      </c>
      <c r="AM45" s="46" t="s">
        <v>136</v>
      </c>
      <c r="AN45" s="46" t="s">
        <v>136</v>
      </c>
      <c r="AO45" s="166" t="s">
        <v>136</v>
      </c>
      <c r="AP45" s="46" t="s">
        <v>136</v>
      </c>
      <c r="AQ45" s="46" t="s">
        <v>136</v>
      </c>
      <c r="AR45" s="46" t="s">
        <v>136</v>
      </c>
      <c r="AS45" s="46" t="s">
        <v>136</v>
      </c>
      <c r="AT45" s="46" t="s">
        <v>136</v>
      </c>
      <c r="AU45" s="46" t="s">
        <v>136</v>
      </c>
      <c r="AV45" s="46" t="s">
        <v>136</v>
      </c>
      <c r="AW45" s="46" t="s">
        <v>136</v>
      </c>
      <c r="AX45" s="47" t="s">
        <v>2667</v>
      </c>
      <c r="AY45" s="46" t="s">
        <v>579</v>
      </c>
      <c r="AZ45" s="46" t="s">
        <v>580</v>
      </c>
      <c r="BA45" s="139" t="s">
        <v>2668</v>
      </c>
      <c r="BB45" s="62" t="str">
        <f>_xlfn.CONCAT("count=",COUNTIFS(F45:AZ45,"&lt;&gt;no_info",F45:AZ45,"&lt;&gt;NA",F45:AZ45,"&lt;&gt;count*",F45:AZ45,"&lt;&gt;ADD",F45:AZ45,"&lt;&gt;blank_data",F45:AZ45,"&lt;&gt;not_yet",F45:AZ45,"&lt;&gt;not_informed"))</f>
        <v>count=10</v>
      </c>
      <c r="BC45" s="88" t="s">
        <v>1</v>
      </c>
    </row>
    <row r="46" spans="1:55">
      <c r="A46" s="48" t="s">
        <v>576</v>
      </c>
      <c r="B46" s="48" t="s">
        <v>1486</v>
      </c>
      <c r="C46" s="58" t="s">
        <v>551</v>
      </c>
      <c r="D46" s="167" t="s">
        <v>552</v>
      </c>
      <c r="E46" s="57" t="s">
        <v>577</v>
      </c>
      <c r="F46" s="58" t="s">
        <v>595</v>
      </c>
      <c r="G46" s="49" t="s">
        <v>565</v>
      </c>
      <c r="H46" s="49" t="s">
        <v>599</v>
      </c>
      <c r="I46" s="49" t="s">
        <v>819</v>
      </c>
      <c r="J46" s="150" t="s">
        <v>2669</v>
      </c>
      <c r="K46" s="26" t="s">
        <v>136</v>
      </c>
      <c r="L46" s="49" t="s">
        <v>136</v>
      </c>
      <c r="M46" s="150" t="s">
        <v>136</v>
      </c>
      <c r="N46" s="64" t="s">
        <v>2664</v>
      </c>
      <c r="O46" s="49" t="s">
        <v>136</v>
      </c>
      <c r="P46" s="49" t="s">
        <v>136</v>
      </c>
      <c r="Q46" s="49" t="s">
        <v>136</v>
      </c>
      <c r="R46" s="49" t="s">
        <v>136</v>
      </c>
      <c r="S46" s="150" t="s">
        <v>136</v>
      </c>
      <c r="T46" s="48" t="s">
        <v>2664</v>
      </c>
      <c r="U46" s="49" t="s">
        <v>136</v>
      </c>
      <c r="V46" s="154" t="s">
        <v>2670</v>
      </c>
      <c r="W46" s="26" t="s">
        <v>136</v>
      </c>
      <c r="X46" s="49" t="s">
        <v>136</v>
      </c>
      <c r="Y46" s="49" t="s">
        <v>136</v>
      </c>
      <c r="Z46" s="49" t="s">
        <v>136</v>
      </c>
      <c r="AA46" s="49" t="s">
        <v>136</v>
      </c>
      <c r="AB46" s="170" t="s">
        <v>136</v>
      </c>
      <c r="AC46" s="49" t="s">
        <v>136</v>
      </c>
      <c r="AD46" s="49" t="s">
        <v>136</v>
      </c>
      <c r="AE46" s="60" t="s">
        <v>136</v>
      </c>
      <c r="AF46" s="60" t="s">
        <v>136</v>
      </c>
      <c r="AG46" s="49" t="s">
        <v>136</v>
      </c>
      <c r="AH46" s="49" t="s">
        <v>136</v>
      </c>
      <c r="AI46" s="150" t="s">
        <v>136</v>
      </c>
      <c r="AJ46" s="155" t="s">
        <v>136</v>
      </c>
      <c r="AK46" s="49" t="s">
        <v>136</v>
      </c>
      <c r="AL46" s="49" t="s">
        <v>136</v>
      </c>
      <c r="AM46" s="49" t="s">
        <v>136</v>
      </c>
      <c r="AN46" s="49" t="s">
        <v>136</v>
      </c>
      <c r="AO46" s="156" t="s">
        <v>136</v>
      </c>
      <c r="AP46" s="49" t="s">
        <v>136</v>
      </c>
      <c r="AQ46" s="49" t="s">
        <v>136</v>
      </c>
      <c r="AR46" s="49" t="s">
        <v>136</v>
      </c>
      <c r="AS46" s="49" t="s">
        <v>136</v>
      </c>
      <c r="AT46" s="49" t="s">
        <v>136</v>
      </c>
      <c r="AU46" s="49" t="s">
        <v>136</v>
      </c>
      <c r="AV46" s="49" t="s">
        <v>136</v>
      </c>
      <c r="AW46" s="49" t="s">
        <v>136</v>
      </c>
      <c r="AX46" s="60" t="s">
        <v>2671</v>
      </c>
      <c r="AY46" s="49" t="s">
        <v>2647</v>
      </c>
      <c r="AZ46" s="49" t="s">
        <v>596</v>
      </c>
      <c r="BA46" s="153" t="s">
        <v>136</v>
      </c>
      <c r="BB46" s="26" t="str">
        <f>_xlfn.CONCAT("count=",COUNTIFS(F46:AZ46,"&lt;&gt;no_info",F46:AZ46,"&lt;&gt;NA",F46:AZ46,"&lt;&gt;count*",F46:AZ46,"&lt;&gt;ADD",F46:AZ46,"&lt;&gt;blank_data",F46:AZ46,"&lt;&gt;not_yet",F46:AZ46,"&lt;&gt;not_informed"))</f>
        <v>count=11</v>
      </c>
      <c r="BC46" s="27" t="s">
        <v>1</v>
      </c>
    </row>
    <row r="47" spans="1:55">
      <c r="A47" s="68" t="s">
        <v>576</v>
      </c>
      <c r="B47" s="68" t="s">
        <v>129</v>
      </c>
      <c r="C47" s="58" t="s">
        <v>551</v>
      </c>
      <c r="D47" s="168" t="s">
        <v>552</v>
      </c>
      <c r="E47" s="75" t="str">
        <f t="shared" ref="E47:AZ47" si="10">_xlfn.CONCAT("count=",COUNTIFS(E45:E46,"&lt;&gt;no_info",E45:E46,"&lt;&gt;NA",E45:E46,"&lt;&gt;count*",E45:E46,"&lt;&gt;ADD",E45:E46,"&lt;&gt;blank_data",E45:E46,"&lt;&gt;not_yet",E45:E46,"&lt;&gt;not_informed"))</f>
        <v>count=2</v>
      </c>
      <c r="F47" s="75" t="str">
        <f t="shared" si="10"/>
        <v>count=2</v>
      </c>
      <c r="G47" s="76" t="str">
        <f t="shared" si="10"/>
        <v>count=2</v>
      </c>
      <c r="H47" s="76" t="str">
        <f t="shared" si="10"/>
        <v>count=2</v>
      </c>
      <c r="I47" s="76" t="str">
        <f t="shared" si="10"/>
        <v>count=2</v>
      </c>
      <c r="J47" s="76" t="str">
        <f t="shared" si="10"/>
        <v>count=2</v>
      </c>
      <c r="K47" s="75" t="str">
        <f t="shared" si="10"/>
        <v>count=0</v>
      </c>
      <c r="L47" s="76" t="str">
        <f t="shared" si="10"/>
        <v>count=0</v>
      </c>
      <c r="M47" s="163" t="str">
        <f t="shared" si="10"/>
        <v>count=0</v>
      </c>
      <c r="N47" s="68" t="str">
        <f t="shared" si="10"/>
        <v>count=2</v>
      </c>
      <c r="O47" s="76" t="str">
        <f t="shared" si="10"/>
        <v>count=0</v>
      </c>
      <c r="P47" s="76" t="str">
        <f t="shared" si="10"/>
        <v>count=0</v>
      </c>
      <c r="Q47" s="76" t="str">
        <f t="shared" si="10"/>
        <v>count=0</v>
      </c>
      <c r="R47" s="76" t="str">
        <f t="shared" si="10"/>
        <v>count=0</v>
      </c>
      <c r="S47" s="76" t="str">
        <f t="shared" si="10"/>
        <v>count=0</v>
      </c>
      <c r="T47" s="75" t="str">
        <f t="shared" si="10"/>
        <v>count=1</v>
      </c>
      <c r="U47" s="76" t="str">
        <f t="shared" si="10"/>
        <v>count=0</v>
      </c>
      <c r="V47" s="163" t="str">
        <f t="shared" si="10"/>
        <v>count=1</v>
      </c>
      <c r="W47" s="68" t="str">
        <f t="shared" si="10"/>
        <v>count=1</v>
      </c>
      <c r="X47" s="76" t="str">
        <f t="shared" si="10"/>
        <v>count=0</v>
      </c>
      <c r="Y47" s="76" t="str">
        <f t="shared" si="10"/>
        <v>count=0</v>
      </c>
      <c r="Z47" s="76" t="str">
        <f t="shared" si="10"/>
        <v>count=0</v>
      </c>
      <c r="AA47" s="76" t="str">
        <f t="shared" si="10"/>
        <v>count=0</v>
      </c>
      <c r="AB47" s="76" t="str">
        <f t="shared" si="10"/>
        <v>count=0</v>
      </c>
      <c r="AC47" s="76" t="str">
        <f t="shared" si="10"/>
        <v>count=0</v>
      </c>
      <c r="AD47" s="76" t="str">
        <f t="shared" si="10"/>
        <v>count=0</v>
      </c>
      <c r="AE47" s="76" t="str">
        <f t="shared" si="10"/>
        <v>count=0</v>
      </c>
      <c r="AF47" s="76" t="str">
        <f t="shared" si="10"/>
        <v>count=0</v>
      </c>
      <c r="AG47" s="76" t="str">
        <f t="shared" si="10"/>
        <v>count=0</v>
      </c>
      <c r="AH47" s="76" t="str">
        <f t="shared" si="10"/>
        <v>count=0</v>
      </c>
      <c r="AI47" s="76" t="str">
        <f t="shared" si="10"/>
        <v>count=0</v>
      </c>
      <c r="AJ47" s="75" t="str">
        <f t="shared" si="10"/>
        <v>count=0</v>
      </c>
      <c r="AK47" s="76" t="str">
        <f t="shared" si="10"/>
        <v>count=0</v>
      </c>
      <c r="AL47" s="76" t="str">
        <f t="shared" si="10"/>
        <v>count=0</v>
      </c>
      <c r="AM47" s="76" t="str">
        <f t="shared" si="10"/>
        <v>count=0</v>
      </c>
      <c r="AN47" s="76" t="str">
        <f t="shared" si="10"/>
        <v>count=0</v>
      </c>
      <c r="AO47" s="76" t="str">
        <f t="shared" si="10"/>
        <v>count=0</v>
      </c>
      <c r="AP47" s="76" t="str">
        <f t="shared" si="10"/>
        <v>count=0</v>
      </c>
      <c r="AQ47" s="76" t="str">
        <f t="shared" si="10"/>
        <v>count=0</v>
      </c>
      <c r="AR47" s="76" t="str">
        <f t="shared" si="10"/>
        <v>count=0</v>
      </c>
      <c r="AS47" s="76" t="str">
        <f t="shared" si="10"/>
        <v>count=0</v>
      </c>
      <c r="AT47" s="76" t="str">
        <f t="shared" si="10"/>
        <v>count=0</v>
      </c>
      <c r="AU47" s="76" t="str">
        <f t="shared" si="10"/>
        <v>count=0</v>
      </c>
      <c r="AV47" s="76" t="str">
        <f t="shared" si="10"/>
        <v>count=0</v>
      </c>
      <c r="AW47" s="76" t="str">
        <f t="shared" si="10"/>
        <v>count=0</v>
      </c>
      <c r="AX47" s="76" t="str">
        <f t="shared" si="10"/>
        <v>count=2</v>
      </c>
      <c r="AY47" s="76" t="str">
        <f t="shared" si="10"/>
        <v>count=2</v>
      </c>
      <c r="AZ47" s="76" t="str">
        <f t="shared" si="10"/>
        <v>count=2</v>
      </c>
      <c r="BA47" s="163" t="s">
        <v>129</v>
      </c>
      <c r="BB47" s="75" t="s">
        <v>129</v>
      </c>
      <c r="BC47" s="27" t="s">
        <v>1</v>
      </c>
    </row>
    <row r="48" spans="1:55">
      <c r="A48" s="48" t="s">
        <v>602</v>
      </c>
      <c r="B48" s="128" t="s">
        <v>336</v>
      </c>
      <c r="C48" s="45" t="s">
        <v>603</v>
      </c>
      <c r="D48" s="167" t="s">
        <v>605</v>
      </c>
      <c r="E48" s="61" t="s">
        <v>606</v>
      </c>
      <c r="F48" s="58" t="s">
        <v>607</v>
      </c>
      <c r="G48" s="49" t="s">
        <v>618</v>
      </c>
      <c r="H48" s="49" t="s">
        <v>621</v>
      </c>
      <c r="I48" s="49" t="s">
        <v>2604</v>
      </c>
      <c r="J48" s="150" t="s">
        <v>2672</v>
      </c>
      <c r="K48" s="26" t="s">
        <v>2673</v>
      </c>
      <c r="L48" s="49" t="s">
        <v>608</v>
      </c>
      <c r="M48" s="150" t="s">
        <v>609</v>
      </c>
      <c r="N48" s="64" t="s">
        <v>136</v>
      </c>
      <c r="O48" s="49" t="s">
        <v>136</v>
      </c>
      <c r="P48" s="49" t="s">
        <v>136</v>
      </c>
      <c r="Q48" s="49" t="s">
        <v>136</v>
      </c>
      <c r="R48" s="49" t="s">
        <v>136</v>
      </c>
      <c r="S48" s="150" t="s">
        <v>136</v>
      </c>
      <c r="T48" s="48" t="s">
        <v>136</v>
      </c>
      <c r="U48" s="49" t="s">
        <v>136</v>
      </c>
      <c r="V48" s="150" t="s">
        <v>136</v>
      </c>
      <c r="W48" s="26" t="s">
        <v>136</v>
      </c>
      <c r="X48" s="49" t="s">
        <v>136</v>
      </c>
      <c r="Y48" s="49" t="s">
        <v>136</v>
      </c>
      <c r="Z48" s="49" t="s">
        <v>136</v>
      </c>
      <c r="AA48" s="49" t="s">
        <v>136</v>
      </c>
      <c r="AB48" s="170" t="s">
        <v>136</v>
      </c>
      <c r="AC48" s="49" t="s">
        <v>136</v>
      </c>
      <c r="AD48" s="49" t="s">
        <v>136</v>
      </c>
      <c r="AE48" s="60" t="s">
        <v>136</v>
      </c>
      <c r="AF48" s="60" t="s">
        <v>136</v>
      </c>
      <c r="AG48" s="49" t="s">
        <v>136</v>
      </c>
      <c r="AH48" s="49" t="s">
        <v>136</v>
      </c>
      <c r="AI48" s="150" t="s">
        <v>136</v>
      </c>
      <c r="AJ48" s="155" t="s">
        <v>2674</v>
      </c>
      <c r="AK48" s="49" t="s">
        <v>812</v>
      </c>
      <c r="AL48" s="49" t="s">
        <v>136</v>
      </c>
      <c r="AM48" s="49" t="s">
        <v>136</v>
      </c>
      <c r="AN48" s="49" t="s">
        <v>136</v>
      </c>
      <c r="AO48" s="156" t="s">
        <v>136</v>
      </c>
      <c r="AP48" s="49" t="s">
        <v>136</v>
      </c>
      <c r="AQ48" s="49" t="s">
        <v>136</v>
      </c>
      <c r="AR48" s="49" t="s">
        <v>136</v>
      </c>
      <c r="AS48" s="49" t="s">
        <v>136</v>
      </c>
      <c r="AT48" s="49" t="s">
        <v>136</v>
      </c>
      <c r="AU48" s="49" t="s">
        <v>136</v>
      </c>
      <c r="AV48" s="49" t="s">
        <v>136</v>
      </c>
      <c r="AW48" s="49" t="s">
        <v>136</v>
      </c>
      <c r="AX48" s="60" t="s">
        <v>2673</v>
      </c>
      <c r="AY48" s="49" t="s">
        <v>2675</v>
      </c>
      <c r="AZ48" s="49" t="s">
        <v>609</v>
      </c>
      <c r="BA48" s="153" t="s">
        <v>136</v>
      </c>
      <c r="BB48" s="26" t="str">
        <f t="shared" ref="BB48:BB56" si="11">_xlfn.CONCAT("count=",COUNTIFS(F48:AZ48,"&lt;&gt;no_info",F48:AZ48,"&lt;&gt;NA",F48:AZ48,"&lt;&gt;count*",F48:AZ48,"&lt;&gt;ADD",F48:AZ48,"&lt;&gt;blank_data",F48:AZ48,"&lt;&gt;not_yet",F48:AZ48,"&lt;&gt;not_informed"))</f>
        <v>count=13</v>
      </c>
      <c r="BC48" s="27" t="s">
        <v>1</v>
      </c>
    </row>
    <row r="49" spans="1:55">
      <c r="A49" s="48" t="s">
        <v>602</v>
      </c>
      <c r="B49" s="129" t="s">
        <v>365</v>
      </c>
      <c r="C49" s="58" t="s">
        <v>603</v>
      </c>
      <c r="D49" s="167" t="s">
        <v>605</v>
      </c>
      <c r="E49" s="67" t="s">
        <v>606</v>
      </c>
      <c r="F49" s="58" t="s">
        <v>630</v>
      </c>
      <c r="G49" s="49" t="s">
        <v>618</v>
      </c>
      <c r="H49" s="49" t="s">
        <v>636</v>
      </c>
      <c r="I49" s="49" t="s">
        <v>2676</v>
      </c>
      <c r="J49" s="150" t="s">
        <v>2677</v>
      </c>
      <c r="K49" s="26" t="s">
        <v>2678</v>
      </c>
      <c r="L49" s="49" t="s">
        <v>631</v>
      </c>
      <c r="M49" s="150" t="s">
        <v>632</v>
      </c>
      <c r="N49" s="174" t="s">
        <v>2679</v>
      </c>
      <c r="O49" s="49" t="s">
        <v>136</v>
      </c>
      <c r="P49" s="49" t="s">
        <v>136</v>
      </c>
      <c r="Q49" s="49" t="s">
        <v>136</v>
      </c>
      <c r="R49" s="49" t="s">
        <v>136</v>
      </c>
      <c r="S49" s="150" t="s">
        <v>136</v>
      </c>
      <c r="T49" s="48" t="s">
        <v>136</v>
      </c>
      <c r="U49" s="49" t="s">
        <v>136</v>
      </c>
      <c r="V49" s="150" t="s">
        <v>136</v>
      </c>
      <c r="W49" s="26" t="s">
        <v>136</v>
      </c>
      <c r="X49" s="49" t="s">
        <v>136</v>
      </c>
      <c r="Y49" s="49" t="s">
        <v>136</v>
      </c>
      <c r="Z49" s="49" t="s">
        <v>136</v>
      </c>
      <c r="AA49" s="49" t="s">
        <v>136</v>
      </c>
      <c r="AB49" s="170" t="s">
        <v>136</v>
      </c>
      <c r="AC49" s="49" t="s">
        <v>136</v>
      </c>
      <c r="AD49" s="49" t="s">
        <v>136</v>
      </c>
      <c r="AE49" s="60" t="s">
        <v>136</v>
      </c>
      <c r="AF49" s="60" t="s">
        <v>136</v>
      </c>
      <c r="AG49" s="49" t="s">
        <v>136</v>
      </c>
      <c r="AH49" s="49" t="s">
        <v>136</v>
      </c>
      <c r="AI49" s="150" t="s">
        <v>136</v>
      </c>
      <c r="AJ49" s="155" t="s">
        <v>2674</v>
      </c>
      <c r="AK49" s="49" t="s">
        <v>824</v>
      </c>
      <c r="AL49" s="49" t="s">
        <v>136</v>
      </c>
      <c r="AM49" s="49" t="s">
        <v>136</v>
      </c>
      <c r="AN49" s="49" t="s">
        <v>136</v>
      </c>
      <c r="AO49" s="156" t="s">
        <v>136</v>
      </c>
      <c r="AP49" s="49" t="s">
        <v>136</v>
      </c>
      <c r="AQ49" s="49" t="s">
        <v>136</v>
      </c>
      <c r="AR49" s="49" t="s">
        <v>136</v>
      </c>
      <c r="AS49" s="49" t="s">
        <v>136</v>
      </c>
      <c r="AT49" s="49" t="s">
        <v>136</v>
      </c>
      <c r="AU49" s="49" t="s">
        <v>136</v>
      </c>
      <c r="AV49" s="49" t="s">
        <v>136</v>
      </c>
      <c r="AW49" s="49" t="s">
        <v>136</v>
      </c>
      <c r="AX49" s="60" t="s">
        <v>2678</v>
      </c>
      <c r="AY49" s="49" t="s">
        <v>2680</v>
      </c>
      <c r="AZ49" s="49" t="s">
        <v>2681</v>
      </c>
      <c r="BA49" s="153" t="s">
        <v>136</v>
      </c>
      <c r="BB49" s="26" t="str">
        <f t="shared" si="11"/>
        <v>count=14</v>
      </c>
      <c r="BC49" s="27" t="s">
        <v>1</v>
      </c>
    </row>
    <row r="50" spans="1:55">
      <c r="A50" s="48" t="s">
        <v>602</v>
      </c>
      <c r="B50" s="129" t="s">
        <v>376</v>
      </c>
      <c r="C50" s="58" t="s">
        <v>603</v>
      </c>
      <c r="D50" s="167" t="s">
        <v>605</v>
      </c>
      <c r="E50" s="67" t="s">
        <v>606</v>
      </c>
      <c r="F50" s="58" t="s">
        <v>642</v>
      </c>
      <c r="G50" s="49" t="s">
        <v>371</v>
      </c>
      <c r="H50" s="49" t="s">
        <v>647</v>
      </c>
      <c r="I50" s="49" t="s">
        <v>387</v>
      </c>
      <c r="J50" s="150" t="s">
        <v>2682</v>
      </c>
      <c r="K50" s="26" t="s">
        <v>2683</v>
      </c>
      <c r="L50" s="49" t="s">
        <v>631</v>
      </c>
      <c r="M50" s="150" t="s">
        <v>643</v>
      </c>
      <c r="N50" s="174" t="s">
        <v>2679</v>
      </c>
      <c r="O50" s="49" t="s">
        <v>136</v>
      </c>
      <c r="P50" s="49" t="s">
        <v>136</v>
      </c>
      <c r="Q50" s="49" t="s">
        <v>136</v>
      </c>
      <c r="R50" s="49" t="s">
        <v>136</v>
      </c>
      <c r="S50" s="150" t="s">
        <v>136</v>
      </c>
      <c r="T50" s="48" t="s">
        <v>136</v>
      </c>
      <c r="U50" s="49" t="s">
        <v>136</v>
      </c>
      <c r="V50" s="150" t="s">
        <v>136</v>
      </c>
      <c r="W50" s="26" t="s">
        <v>136</v>
      </c>
      <c r="X50" s="49" t="s">
        <v>136</v>
      </c>
      <c r="Y50" s="49" t="s">
        <v>136</v>
      </c>
      <c r="Z50" s="49" t="s">
        <v>136</v>
      </c>
      <c r="AA50" s="49" t="s">
        <v>136</v>
      </c>
      <c r="AB50" s="170" t="s">
        <v>136</v>
      </c>
      <c r="AC50" s="49" t="s">
        <v>136</v>
      </c>
      <c r="AD50" s="49" t="s">
        <v>136</v>
      </c>
      <c r="AE50" s="60" t="s">
        <v>136</v>
      </c>
      <c r="AF50" s="60" t="s">
        <v>136</v>
      </c>
      <c r="AG50" s="49" t="s">
        <v>136</v>
      </c>
      <c r="AH50" s="49" t="s">
        <v>136</v>
      </c>
      <c r="AI50" s="150" t="s">
        <v>136</v>
      </c>
      <c r="AJ50" s="155" t="s">
        <v>2674</v>
      </c>
      <c r="AK50" s="49" t="s">
        <v>836</v>
      </c>
      <c r="AL50" s="49" t="s">
        <v>136</v>
      </c>
      <c r="AM50" s="49" t="s">
        <v>136</v>
      </c>
      <c r="AN50" s="49" t="s">
        <v>136</v>
      </c>
      <c r="AO50" s="156" t="s">
        <v>136</v>
      </c>
      <c r="AP50" s="49" t="s">
        <v>136</v>
      </c>
      <c r="AQ50" s="49" t="s">
        <v>136</v>
      </c>
      <c r="AR50" s="49" t="s">
        <v>136</v>
      </c>
      <c r="AS50" s="49" t="s">
        <v>136</v>
      </c>
      <c r="AT50" s="49" t="s">
        <v>136</v>
      </c>
      <c r="AU50" s="49" t="s">
        <v>136</v>
      </c>
      <c r="AV50" s="49" t="s">
        <v>136</v>
      </c>
      <c r="AW50" s="49" t="s">
        <v>136</v>
      </c>
      <c r="AX50" s="60" t="s">
        <v>2683</v>
      </c>
      <c r="AY50" s="49" t="s">
        <v>2680</v>
      </c>
      <c r="AZ50" s="49" t="s">
        <v>2684</v>
      </c>
      <c r="BA50" s="153" t="s">
        <v>136</v>
      </c>
      <c r="BB50" s="26" t="str">
        <f t="shared" si="11"/>
        <v>count=14</v>
      </c>
      <c r="BC50" s="27" t="s">
        <v>1</v>
      </c>
    </row>
    <row r="51" spans="1:55">
      <c r="A51" s="48" t="s">
        <v>602</v>
      </c>
      <c r="B51" s="129" t="s">
        <v>385</v>
      </c>
      <c r="C51" s="58" t="s">
        <v>603</v>
      </c>
      <c r="D51" s="167" t="s">
        <v>605</v>
      </c>
      <c r="E51" s="67" t="s">
        <v>606</v>
      </c>
      <c r="F51" s="58" t="s">
        <v>653</v>
      </c>
      <c r="G51" s="49" t="s">
        <v>618</v>
      </c>
      <c r="H51" s="49" t="s">
        <v>658</v>
      </c>
      <c r="I51" s="49" t="s">
        <v>442</v>
      </c>
      <c r="J51" s="150" t="s">
        <v>2685</v>
      </c>
      <c r="K51" s="26" t="s">
        <v>2686</v>
      </c>
      <c r="L51" s="49" t="s">
        <v>631</v>
      </c>
      <c r="M51" s="150" t="s">
        <v>654</v>
      </c>
      <c r="N51" s="174" t="s">
        <v>2679</v>
      </c>
      <c r="O51" s="49" t="s">
        <v>136</v>
      </c>
      <c r="P51" s="49" t="s">
        <v>136</v>
      </c>
      <c r="Q51" s="49" t="s">
        <v>136</v>
      </c>
      <c r="R51" s="49" t="s">
        <v>136</v>
      </c>
      <c r="S51" s="150" t="s">
        <v>136</v>
      </c>
      <c r="T51" s="48" t="s">
        <v>136</v>
      </c>
      <c r="U51" s="49" t="s">
        <v>136</v>
      </c>
      <c r="V51" s="150" t="s">
        <v>136</v>
      </c>
      <c r="W51" s="26" t="s">
        <v>136</v>
      </c>
      <c r="X51" s="49" t="s">
        <v>136</v>
      </c>
      <c r="Y51" s="49" t="s">
        <v>136</v>
      </c>
      <c r="Z51" s="49" t="s">
        <v>136</v>
      </c>
      <c r="AA51" s="49" t="s">
        <v>136</v>
      </c>
      <c r="AB51" s="170" t="s">
        <v>136</v>
      </c>
      <c r="AC51" s="49" t="s">
        <v>136</v>
      </c>
      <c r="AD51" s="49" t="s">
        <v>136</v>
      </c>
      <c r="AE51" s="60" t="s">
        <v>136</v>
      </c>
      <c r="AF51" s="60" t="s">
        <v>136</v>
      </c>
      <c r="AG51" s="49" t="s">
        <v>136</v>
      </c>
      <c r="AH51" s="49" t="s">
        <v>136</v>
      </c>
      <c r="AI51" s="150" t="s">
        <v>136</v>
      </c>
      <c r="AJ51" s="155" t="s">
        <v>2674</v>
      </c>
      <c r="AK51" s="49" t="s">
        <v>846</v>
      </c>
      <c r="AL51" s="49" t="s">
        <v>136</v>
      </c>
      <c r="AM51" s="49" t="s">
        <v>136</v>
      </c>
      <c r="AN51" s="49" t="s">
        <v>136</v>
      </c>
      <c r="AO51" s="156" t="s">
        <v>136</v>
      </c>
      <c r="AP51" s="49" t="s">
        <v>136</v>
      </c>
      <c r="AQ51" s="49" t="s">
        <v>136</v>
      </c>
      <c r="AR51" s="49" t="s">
        <v>136</v>
      </c>
      <c r="AS51" s="49" t="s">
        <v>136</v>
      </c>
      <c r="AT51" s="49" t="s">
        <v>136</v>
      </c>
      <c r="AU51" s="49" t="s">
        <v>136</v>
      </c>
      <c r="AV51" s="49" t="s">
        <v>136</v>
      </c>
      <c r="AW51" s="49" t="s">
        <v>136</v>
      </c>
      <c r="AX51" s="60" t="s">
        <v>2686</v>
      </c>
      <c r="AY51" s="49" t="s">
        <v>2687</v>
      </c>
      <c r="AZ51" s="49" t="s">
        <v>2688</v>
      </c>
      <c r="BA51" s="153" t="s">
        <v>2689</v>
      </c>
      <c r="BB51" s="26" t="str">
        <f t="shared" si="11"/>
        <v>count=14</v>
      </c>
      <c r="BC51" s="27" t="s">
        <v>1</v>
      </c>
    </row>
    <row r="52" spans="1:55">
      <c r="A52" s="48" t="s">
        <v>602</v>
      </c>
      <c r="B52" s="129" t="s">
        <v>396</v>
      </c>
      <c r="C52" s="58" t="s">
        <v>603</v>
      </c>
      <c r="D52" s="167" t="s">
        <v>605</v>
      </c>
      <c r="E52" s="67" t="s">
        <v>606</v>
      </c>
      <c r="F52" s="58" t="s">
        <v>664</v>
      </c>
      <c r="G52" s="49" t="s">
        <v>371</v>
      </c>
      <c r="H52" s="49" t="s">
        <v>669</v>
      </c>
      <c r="I52" s="49" t="s">
        <v>733</v>
      </c>
      <c r="J52" s="150" t="s">
        <v>2690</v>
      </c>
      <c r="K52" s="26" t="s">
        <v>2691</v>
      </c>
      <c r="L52" s="49" t="s">
        <v>631</v>
      </c>
      <c r="M52" s="150" t="s">
        <v>665</v>
      </c>
      <c r="N52" s="174" t="s">
        <v>2679</v>
      </c>
      <c r="O52" s="49" t="s">
        <v>136</v>
      </c>
      <c r="P52" s="49" t="s">
        <v>136</v>
      </c>
      <c r="Q52" s="49" t="s">
        <v>136</v>
      </c>
      <c r="R52" s="49" t="s">
        <v>136</v>
      </c>
      <c r="S52" s="150" t="s">
        <v>136</v>
      </c>
      <c r="T52" s="48" t="s">
        <v>136</v>
      </c>
      <c r="U52" s="49" t="s">
        <v>136</v>
      </c>
      <c r="V52" s="150" t="s">
        <v>136</v>
      </c>
      <c r="W52" s="26" t="s">
        <v>136</v>
      </c>
      <c r="X52" s="49" t="s">
        <v>136</v>
      </c>
      <c r="Y52" s="49" t="s">
        <v>136</v>
      </c>
      <c r="Z52" s="49" t="s">
        <v>136</v>
      </c>
      <c r="AA52" s="49" t="s">
        <v>136</v>
      </c>
      <c r="AB52" s="170" t="s">
        <v>136</v>
      </c>
      <c r="AC52" s="49" t="s">
        <v>136</v>
      </c>
      <c r="AD52" s="49" t="s">
        <v>136</v>
      </c>
      <c r="AE52" s="60" t="s">
        <v>136</v>
      </c>
      <c r="AF52" s="60" t="s">
        <v>136</v>
      </c>
      <c r="AG52" s="49" t="s">
        <v>136</v>
      </c>
      <c r="AH52" s="49" t="s">
        <v>136</v>
      </c>
      <c r="AI52" s="150" t="s">
        <v>136</v>
      </c>
      <c r="AJ52" s="155" t="s">
        <v>2674</v>
      </c>
      <c r="AK52" s="49" t="s">
        <v>857</v>
      </c>
      <c r="AL52" s="49" t="s">
        <v>136</v>
      </c>
      <c r="AM52" s="49" t="s">
        <v>136</v>
      </c>
      <c r="AN52" s="49" t="s">
        <v>136</v>
      </c>
      <c r="AO52" s="156" t="s">
        <v>136</v>
      </c>
      <c r="AP52" s="49" t="s">
        <v>136</v>
      </c>
      <c r="AQ52" s="49" t="s">
        <v>136</v>
      </c>
      <c r="AR52" s="49" t="s">
        <v>136</v>
      </c>
      <c r="AS52" s="49" t="s">
        <v>136</v>
      </c>
      <c r="AT52" s="49" t="s">
        <v>136</v>
      </c>
      <c r="AU52" s="49" t="s">
        <v>136</v>
      </c>
      <c r="AV52" s="49" t="s">
        <v>136</v>
      </c>
      <c r="AW52" s="49" t="s">
        <v>136</v>
      </c>
      <c r="AX52" s="60" t="s">
        <v>2691</v>
      </c>
      <c r="AY52" s="49" t="s">
        <v>2692</v>
      </c>
      <c r="AZ52" s="49" t="s">
        <v>2693</v>
      </c>
      <c r="BA52" s="153" t="s">
        <v>136</v>
      </c>
      <c r="BB52" s="26" t="str">
        <f t="shared" si="11"/>
        <v>count=14</v>
      </c>
      <c r="BC52" s="27" t="s">
        <v>1</v>
      </c>
    </row>
    <row r="53" spans="1:55">
      <c r="A53" s="48" t="s">
        <v>602</v>
      </c>
      <c r="B53" s="129" t="s">
        <v>405</v>
      </c>
      <c r="C53" s="58" t="s">
        <v>603</v>
      </c>
      <c r="D53" s="167" t="s">
        <v>605</v>
      </c>
      <c r="E53" s="67" t="s">
        <v>606</v>
      </c>
      <c r="F53" s="58" t="s">
        <v>675</v>
      </c>
      <c r="G53" s="49" t="s">
        <v>450</v>
      </c>
      <c r="H53" s="49" t="s">
        <v>681</v>
      </c>
      <c r="I53" s="49" t="s">
        <v>2694</v>
      </c>
      <c r="J53" s="150" t="s">
        <v>2695</v>
      </c>
      <c r="K53" s="26" t="s">
        <v>136</v>
      </c>
      <c r="L53" s="49" t="s">
        <v>676</v>
      </c>
      <c r="M53" s="150" t="s">
        <v>677</v>
      </c>
      <c r="N53" s="175" t="s">
        <v>2679</v>
      </c>
      <c r="O53" s="49" t="s">
        <v>136</v>
      </c>
      <c r="P53" s="49" t="s">
        <v>136</v>
      </c>
      <c r="Q53" s="49" t="s">
        <v>136</v>
      </c>
      <c r="R53" s="49" t="s">
        <v>136</v>
      </c>
      <c r="S53" s="150" t="s">
        <v>136</v>
      </c>
      <c r="T53" s="48" t="s">
        <v>136</v>
      </c>
      <c r="U53" s="49" t="s">
        <v>136</v>
      </c>
      <c r="V53" s="150" t="s">
        <v>136</v>
      </c>
      <c r="W53" s="26" t="s">
        <v>136</v>
      </c>
      <c r="X53" s="49" t="s">
        <v>136</v>
      </c>
      <c r="Y53" s="49" t="s">
        <v>136</v>
      </c>
      <c r="Z53" s="49" t="s">
        <v>136</v>
      </c>
      <c r="AA53" s="49" t="s">
        <v>136</v>
      </c>
      <c r="AB53" s="170" t="s">
        <v>136</v>
      </c>
      <c r="AC53" s="49" t="s">
        <v>136</v>
      </c>
      <c r="AD53" s="49" t="s">
        <v>136</v>
      </c>
      <c r="AE53" s="60" t="s">
        <v>136</v>
      </c>
      <c r="AF53" s="60" t="s">
        <v>136</v>
      </c>
      <c r="AG53" s="49" t="s">
        <v>136</v>
      </c>
      <c r="AH53" s="49" t="s">
        <v>136</v>
      </c>
      <c r="AI53" s="150" t="s">
        <v>136</v>
      </c>
      <c r="AJ53" s="155" t="s">
        <v>2674</v>
      </c>
      <c r="AK53" s="49" t="s">
        <v>868</v>
      </c>
      <c r="AL53" s="49" t="s">
        <v>136</v>
      </c>
      <c r="AM53" s="49" t="s">
        <v>136</v>
      </c>
      <c r="AN53" s="49" t="s">
        <v>136</v>
      </c>
      <c r="AO53" s="156" t="s">
        <v>136</v>
      </c>
      <c r="AP53" s="49" t="s">
        <v>136</v>
      </c>
      <c r="AQ53" s="49" t="s">
        <v>136</v>
      </c>
      <c r="AR53" s="49" t="s">
        <v>136</v>
      </c>
      <c r="AS53" s="49" t="s">
        <v>136</v>
      </c>
      <c r="AT53" s="49" t="s">
        <v>136</v>
      </c>
      <c r="AU53" s="49" t="s">
        <v>136</v>
      </c>
      <c r="AV53" s="49" t="s">
        <v>136</v>
      </c>
      <c r="AW53" s="49" t="s">
        <v>136</v>
      </c>
      <c r="AX53" s="60" t="s">
        <v>2696</v>
      </c>
      <c r="AY53" s="49" t="s">
        <v>2697</v>
      </c>
      <c r="AZ53" s="49" t="s">
        <v>2698</v>
      </c>
      <c r="BA53" s="153" t="s">
        <v>136</v>
      </c>
      <c r="BB53" s="26" t="str">
        <f t="shared" si="11"/>
        <v>count=13</v>
      </c>
      <c r="BC53" s="27" t="s">
        <v>1</v>
      </c>
    </row>
    <row r="54" spans="1:55">
      <c r="A54" s="48" t="s">
        <v>602</v>
      </c>
      <c r="B54" s="129" t="s">
        <v>413</v>
      </c>
      <c r="C54" s="58" t="s">
        <v>603</v>
      </c>
      <c r="D54" s="167" t="s">
        <v>605</v>
      </c>
      <c r="E54" s="67" t="s">
        <v>606</v>
      </c>
      <c r="F54" s="58" t="s">
        <v>688</v>
      </c>
      <c r="G54" s="49" t="s">
        <v>354</v>
      </c>
      <c r="H54" s="49" t="s">
        <v>695</v>
      </c>
      <c r="I54" s="49" t="s">
        <v>2699</v>
      </c>
      <c r="J54" s="150" t="s">
        <v>2700</v>
      </c>
      <c r="K54" s="26" t="s">
        <v>2701</v>
      </c>
      <c r="L54" s="49" t="s">
        <v>689</v>
      </c>
      <c r="M54" s="150" t="s">
        <v>690</v>
      </c>
      <c r="N54" s="174" t="s">
        <v>2679</v>
      </c>
      <c r="O54" s="49" t="s">
        <v>136</v>
      </c>
      <c r="P54" s="49" t="s">
        <v>136</v>
      </c>
      <c r="Q54" s="49" t="s">
        <v>136</v>
      </c>
      <c r="R54" s="49" t="s">
        <v>136</v>
      </c>
      <c r="S54" s="150" t="s">
        <v>136</v>
      </c>
      <c r="T54" s="48" t="s">
        <v>136</v>
      </c>
      <c r="U54" s="49" t="s">
        <v>136</v>
      </c>
      <c r="V54" s="150" t="s">
        <v>136</v>
      </c>
      <c r="W54" s="26" t="s">
        <v>136</v>
      </c>
      <c r="X54" s="49" t="s">
        <v>136</v>
      </c>
      <c r="Y54" s="49" t="s">
        <v>136</v>
      </c>
      <c r="Z54" s="49" t="s">
        <v>136</v>
      </c>
      <c r="AA54" s="49" t="s">
        <v>136</v>
      </c>
      <c r="AB54" s="170" t="s">
        <v>136</v>
      </c>
      <c r="AC54" s="49" t="s">
        <v>136</v>
      </c>
      <c r="AD54" s="49" t="s">
        <v>136</v>
      </c>
      <c r="AE54" s="60" t="s">
        <v>136</v>
      </c>
      <c r="AF54" s="60" t="s">
        <v>136</v>
      </c>
      <c r="AG54" s="49" t="s">
        <v>136</v>
      </c>
      <c r="AH54" s="49" t="s">
        <v>136</v>
      </c>
      <c r="AI54" s="150" t="s">
        <v>136</v>
      </c>
      <c r="AJ54" s="155" t="s">
        <v>2674</v>
      </c>
      <c r="AK54" s="49" t="s">
        <v>878</v>
      </c>
      <c r="AL54" s="49" t="s">
        <v>136</v>
      </c>
      <c r="AM54" s="49" t="s">
        <v>136</v>
      </c>
      <c r="AN54" s="49" t="s">
        <v>136</v>
      </c>
      <c r="AO54" s="156" t="s">
        <v>136</v>
      </c>
      <c r="AP54" s="49" t="s">
        <v>136</v>
      </c>
      <c r="AQ54" s="49" t="s">
        <v>136</v>
      </c>
      <c r="AR54" s="49" t="s">
        <v>136</v>
      </c>
      <c r="AS54" s="49" t="s">
        <v>136</v>
      </c>
      <c r="AT54" s="49" t="s">
        <v>136</v>
      </c>
      <c r="AU54" s="49" t="s">
        <v>136</v>
      </c>
      <c r="AV54" s="49" t="s">
        <v>136</v>
      </c>
      <c r="AW54" s="49" t="s">
        <v>136</v>
      </c>
      <c r="AX54" s="60" t="s">
        <v>2701</v>
      </c>
      <c r="AY54" s="741" t="s">
        <v>4600</v>
      </c>
      <c r="AZ54" s="49" t="s">
        <v>2702</v>
      </c>
      <c r="BA54" s="153" t="s">
        <v>136</v>
      </c>
      <c r="BB54" s="26" t="str">
        <f t="shared" si="11"/>
        <v>count=14</v>
      </c>
      <c r="BC54" s="27" t="s">
        <v>1</v>
      </c>
    </row>
    <row r="55" spans="1:55">
      <c r="A55" s="48" t="s">
        <v>602</v>
      </c>
      <c r="B55" s="129" t="s">
        <v>422</v>
      </c>
      <c r="C55" s="58" t="s">
        <v>603</v>
      </c>
      <c r="D55" s="167" t="s">
        <v>605</v>
      </c>
      <c r="E55" s="67" t="s">
        <v>606</v>
      </c>
      <c r="F55" s="58" t="s">
        <v>702</v>
      </c>
      <c r="G55" s="49" t="s">
        <v>450</v>
      </c>
      <c r="H55" s="49" t="s">
        <v>709</v>
      </c>
      <c r="I55" s="49" t="s">
        <v>2703</v>
      </c>
      <c r="J55" s="150" t="s">
        <v>2704</v>
      </c>
      <c r="K55" s="26" t="s">
        <v>136</v>
      </c>
      <c r="L55" s="49" t="s">
        <v>442</v>
      </c>
      <c r="M55" s="150" t="s">
        <v>703</v>
      </c>
      <c r="N55" s="174" t="s">
        <v>2679</v>
      </c>
      <c r="O55" s="49" t="s">
        <v>136</v>
      </c>
      <c r="P55" s="49" t="s">
        <v>136</v>
      </c>
      <c r="Q55" s="49" t="s">
        <v>136</v>
      </c>
      <c r="R55" s="49" t="s">
        <v>136</v>
      </c>
      <c r="S55" s="150" t="s">
        <v>136</v>
      </c>
      <c r="T55" s="48" t="s">
        <v>136</v>
      </c>
      <c r="U55" s="49" t="s">
        <v>136</v>
      </c>
      <c r="V55" s="150" t="s">
        <v>136</v>
      </c>
      <c r="W55" s="26" t="s">
        <v>136</v>
      </c>
      <c r="X55" s="49" t="s">
        <v>136</v>
      </c>
      <c r="Y55" s="49" t="s">
        <v>136</v>
      </c>
      <c r="Z55" s="49" t="s">
        <v>136</v>
      </c>
      <c r="AA55" s="49" t="s">
        <v>136</v>
      </c>
      <c r="AB55" s="170" t="s">
        <v>136</v>
      </c>
      <c r="AC55" s="49" t="s">
        <v>136</v>
      </c>
      <c r="AD55" s="49" t="s">
        <v>136</v>
      </c>
      <c r="AE55" s="60" t="s">
        <v>136</v>
      </c>
      <c r="AF55" s="60" t="s">
        <v>136</v>
      </c>
      <c r="AG55" s="49" t="s">
        <v>136</v>
      </c>
      <c r="AH55" s="49" t="s">
        <v>136</v>
      </c>
      <c r="AI55" s="150" t="s">
        <v>136</v>
      </c>
      <c r="AJ55" s="155" t="s">
        <v>2674</v>
      </c>
      <c r="AK55" s="49" t="s">
        <v>878</v>
      </c>
      <c r="AL55" s="49" t="s">
        <v>136</v>
      </c>
      <c r="AM55" s="49" t="s">
        <v>136</v>
      </c>
      <c r="AN55" s="49" t="s">
        <v>136</v>
      </c>
      <c r="AO55" s="156" t="s">
        <v>136</v>
      </c>
      <c r="AP55" s="49" t="s">
        <v>136</v>
      </c>
      <c r="AQ55" s="49" t="s">
        <v>136</v>
      </c>
      <c r="AR55" s="49" t="s">
        <v>136</v>
      </c>
      <c r="AS55" s="49" t="s">
        <v>136</v>
      </c>
      <c r="AT55" s="49" t="s">
        <v>136</v>
      </c>
      <c r="AU55" s="49" t="s">
        <v>136</v>
      </c>
      <c r="AV55" s="49" t="s">
        <v>136</v>
      </c>
      <c r="AW55" s="49" t="s">
        <v>136</v>
      </c>
      <c r="AX55" s="60" t="s">
        <v>2705</v>
      </c>
      <c r="AY55" s="49" t="s">
        <v>2647</v>
      </c>
      <c r="AZ55" s="49" t="s">
        <v>2706</v>
      </c>
      <c r="BA55" s="153" t="s">
        <v>136</v>
      </c>
      <c r="BB55" s="26" t="str">
        <f t="shared" si="11"/>
        <v>count=13</v>
      </c>
      <c r="BC55" s="27" t="s">
        <v>1</v>
      </c>
    </row>
    <row r="56" spans="1:55">
      <c r="A56" s="48" t="s">
        <v>602</v>
      </c>
      <c r="B56" s="129" t="s">
        <v>430</v>
      </c>
      <c r="C56" s="58" t="s">
        <v>603</v>
      </c>
      <c r="D56" s="167" t="s">
        <v>605</v>
      </c>
      <c r="E56" s="67" t="s">
        <v>606</v>
      </c>
      <c r="F56" s="58" t="s">
        <v>714</v>
      </c>
      <c r="G56" s="49" t="s">
        <v>450</v>
      </c>
      <c r="H56" s="49" t="s">
        <v>719</v>
      </c>
      <c r="I56" s="49" t="s">
        <v>2707</v>
      </c>
      <c r="J56" s="150" t="s">
        <v>2708</v>
      </c>
      <c r="K56" s="26" t="s">
        <v>136</v>
      </c>
      <c r="L56" s="49" t="s">
        <v>442</v>
      </c>
      <c r="M56" s="150" t="s">
        <v>715</v>
      </c>
      <c r="N56" s="174" t="s">
        <v>2679</v>
      </c>
      <c r="O56" s="49" t="s">
        <v>136</v>
      </c>
      <c r="P56" s="49" t="s">
        <v>136</v>
      </c>
      <c r="Q56" s="49" t="s">
        <v>136</v>
      </c>
      <c r="R56" s="49" t="s">
        <v>136</v>
      </c>
      <c r="S56" s="150" t="s">
        <v>136</v>
      </c>
      <c r="T56" s="48" t="s">
        <v>136</v>
      </c>
      <c r="U56" s="49" t="s">
        <v>136</v>
      </c>
      <c r="V56" s="150" t="s">
        <v>136</v>
      </c>
      <c r="W56" s="26" t="s">
        <v>136</v>
      </c>
      <c r="X56" s="49" t="s">
        <v>136</v>
      </c>
      <c r="Y56" s="49" t="s">
        <v>136</v>
      </c>
      <c r="Z56" s="49" t="s">
        <v>136</v>
      </c>
      <c r="AA56" s="49" t="s">
        <v>136</v>
      </c>
      <c r="AB56" s="170" t="s">
        <v>136</v>
      </c>
      <c r="AC56" s="49" t="s">
        <v>136</v>
      </c>
      <c r="AD56" s="49" t="s">
        <v>136</v>
      </c>
      <c r="AE56" s="60" t="s">
        <v>136</v>
      </c>
      <c r="AF56" s="60" t="s">
        <v>136</v>
      </c>
      <c r="AG56" s="49" t="s">
        <v>136</v>
      </c>
      <c r="AH56" s="49" t="s">
        <v>136</v>
      </c>
      <c r="AI56" s="150" t="s">
        <v>136</v>
      </c>
      <c r="AJ56" s="155" t="s">
        <v>2674</v>
      </c>
      <c r="AK56" s="49" t="s">
        <v>878</v>
      </c>
      <c r="AL56" s="49" t="s">
        <v>136</v>
      </c>
      <c r="AM56" s="49" t="s">
        <v>136</v>
      </c>
      <c r="AN56" s="49" t="s">
        <v>136</v>
      </c>
      <c r="AO56" s="156" t="s">
        <v>136</v>
      </c>
      <c r="AP56" s="49" t="s">
        <v>136</v>
      </c>
      <c r="AQ56" s="49" t="s">
        <v>136</v>
      </c>
      <c r="AR56" s="49" t="s">
        <v>136</v>
      </c>
      <c r="AS56" s="49" t="s">
        <v>136</v>
      </c>
      <c r="AT56" s="49" t="s">
        <v>136</v>
      </c>
      <c r="AU56" s="49" t="s">
        <v>136</v>
      </c>
      <c r="AV56" s="49" t="s">
        <v>136</v>
      </c>
      <c r="AW56" s="49" t="s">
        <v>136</v>
      </c>
      <c r="AX56" s="60" t="s">
        <v>2709</v>
      </c>
      <c r="AY56" s="49" t="s">
        <v>2647</v>
      </c>
      <c r="AZ56" s="49" t="s">
        <v>2710</v>
      </c>
      <c r="BA56" s="153" t="s">
        <v>136</v>
      </c>
      <c r="BB56" s="26" t="str">
        <f t="shared" si="11"/>
        <v>count=13</v>
      </c>
      <c r="BC56" s="27" t="s">
        <v>1</v>
      </c>
    </row>
    <row r="57" spans="1:55">
      <c r="A57" s="48" t="s">
        <v>602</v>
      </c>
      <c r="B57" s="130" t="s">
        <v>129</v>
      </c>
      <c r="C57" s="169" t="s">
        <v>603</v>
      </c>
      <c r="D57" s="168" t="s">
        <v>605</v>
      </c>
      <c r="E57" s="75" t="str">
        <f t="shared" ref="E57:AZ57" si="12">_xlfn.CONCAT("count=",COUNTIFS(E48:E56,"&lt;&gt;no_info",E48:E56,"&lt;&gt;NA",E48:E56,"&lt;&gt;count*",E48:E56,"&lt;&gt;ADD",E48:E56,"&lt;&gt;blank_data",E48:E56,"&lt;&gt;not_yet",E48:E56,"&lt;&gt;not_informed"))</f>
        <v>count=9</v>
      </c>
      <c r="F57" s="75" t="str">
        <f t="shared" si="12"/>
        <v>count=9</v>
      </c>
      <c r="G57" s="69" t="str">
        <f t="shared" si="12"/>
        <v>count=9</v>
      </c>
      <c r="H57" s="69" t="str">
        <f t="shared" si="12"/>
        <v>count=9</v>
      </c>
      <c r="I57" s="69" t="str">
        <f t="shared" si="12"/>
        <v>count=9</v>
      </c>
      <c r="J57" s="160" t="str">
        <f t="shared" si="12"/>
        <v>count=9</v>
      </c>
      <c r="K57" s="75" t="str">
        <f t="shared" si="12"/>
        <v>count=6</v>
      </c>
      <c r="L57" s="69" t="str">
        <f t="shared" si="12"/>
        <v>count=9</v>
      </c>
      <c r="M57" s="160" t="str">
        <f t="shared" si="12"/>
        <v>count=9</v>
      </c>
      <c r="N57" s="75" t="str">
        <f t="shared" si="12"/>
        <v>count=8</v>
      </c>
      <c r="O57" s="69" t="str">
        <f t="shared" si="12"/>
        <v>count=0</v>
      </c>
      <c r="P57" s="69" t="str">
        <f t="shared" si="12"/>
        <v>count=0</v>
      </c>
      <c r="Q57" s="69" t="str">
        <f t="shared" si="12"/>
        <v>count=0</v>
      </c>
      <c r="R57" s="69" t="str">
        <f t="shared" si="12"/>
        <v>count=0</v>
      </c>
      <c r="S57" s="160" t="str">
        <f t="shared" si="12"/>
        <v>count=0</v>
      </c>
      <c r="T57" s="68" t="str">
        <f t="shared" si="12"/>
        <v>count=0</v>
      </c>
      <c r="U57" s="69" t="str">
        <f t="shared" si="12"/>
        <v>count=0</v>
      </c>
      <c r="V57" s="160" t="str">
        <f t="shared" si="12"/>
        <v>count=0</v>
      </c>
      <c r="W57" s="75" t="str">
        <f t="shared" si="12"/>
        <v>count=0</v>
      </c>
      <c r="X57" s="69" t="str">
        <f t="shared" si="12"/>
        <v>count=0</v>
      </c>
      <c r="Y57" s="69" t="str">
        <f t="shared" si="12"/>
        <v>count=0</v>
      </c>
      <c r="Z57" s="69" t="str">
        <f t="shared" si="12"/>
        <v>count=0</v>
      </c>
      <c r="AA57" s="69" t="str">
        <f t="shared" si="12"/>
        <v>count=0</v>
      </c>
      <c r="AB57" s="176" t="str">
        <f t="shared" si="12"/>
        <v>count=0</v>
      </c>
      <c r="AC57" s="69" t="str">
        <f t="shared" si="12"/>
        <v>count=0</v>
      </c>
      <c r="AD57" s="69" t="str">
        <f t="shared" si="12"/>
        <v>count=0</v>
      </c>
      <c r="AE57" s="76" t="str">
        <f t="shared" si="12"/>
        <v>count=0</v>
      </c>
      <c r="AF57" s="76" t="str">
        <f t="shared" si="12"/>
        <v>count=0</v>
      </c>
      <c r="AG57" s="69" t="str">
        <f t="shared" si="12"/>
        <v>count=0</v>
      </c>
      <c r="AH57" s="69" t="str">
        <f t="shared" si="12"/>
        <v>count=0</v>
      </c>
      <c r="AI57" s="160" t="str">
        <f t="shared" si="12"/>
        <v>count=0</v>
      </c>
      <c r="AJ57" s="161" t="str">
        <f t="shared" si="12"/>
        <v>count=9</v>
      </c>
      <c r="AK57" s="69" t="str">
        <f t="shared" si="12"/>
        <v>count=9</v>
      </c>
      <c r="AL57" s="69" t="str">
        <f t="shared" si="12"/>
        <v>count=0</v>
      </c>
      <c r="AM57" s="69" t="str">
        <f t="shared" si="12"/>
        <v>count=0</v>
      </c>
      <c r="AN57" s="69" t="str">
        <f t="shared" si="12"/>
        <v>count=0</v>
      </c>
      <c r="AO57" s="162" t="str">
        <f t="shared" si="12"/>
        <v>count=0</v>
      </c>
      <c r="AP57" s="69" t="str">
        <f t="shared" si="12"/>
        <v>count=0</v>
      </c>
      <c r="AQ57" s="69" t="str">
        <f t="shared" si="12"/>
        <v>count=0</v>
      </c>
      <c r="AR57" s="69" t="str">
        <f t="shared" si="12"/>
        <v>count=0</v>
      </c>
      <c r="AS57" s="69" t="str">
        <f t="shared" si="12"/>
        <v>count=0</v>
      </c>
      <c r="AT57" s="69" t="str">
        <f t="shared" si="12"/>
        <v>count=0</v>
      </c>
      <c r="AU57" s="69" t="str">
        <f t="shared" si="12"/>
        <v>count=0</v>
      </c>
      <c r="AV57" s="69" t="str">
        <f t="shared" si="12"/>
        <v>count=0</v>
      </c>
      <c r="AW57" s="69" t="str">
        <f t="shared" si="12"/>
        <v>count=0</v>
      </c>
      <c r="AX57" s="76" t="str">
        <f t="shared" si="12"/>
        <v>count=9</v>
      </c>
      <c r="AY57" s="69" t="str">
        <f t="shared" si="12"/>
        <v>count=9</v>
      </c>
      <c r="AZ57" s="69" t="str">
        <f t="shared" si="12"/>
        <v>count=9</v>
      </c>
      <c r="BA57" s="163" t="s">
        <v>129</v>
      </c>
      <c r="BB57" s="75" t="s">
        <v>129</v>
      </c>
      <c r="BC57" s="27" t="s">
        <v>1</v>
      </c>
    </row>
    <row r="58" spans="1:55">
      <c r="A58" s="36" t="s">
        <v>723</v>
      </c>
      <c r="B58" s="42" t="s">
        <v>724</v>
      </c>
      <c r="C58" s="58" t="s">
        <v>725</v>
      </c>
      <c r="D58" s="177" t="s">
        <v>729</v>
      </c>
      <c r="E58" s="61" t="s">
        <v>730</v>
      </c>
      <c r="F58" s="45" t="s">
        <v>732</v>
      </c>
      <c r="G58" s="49" t="s">
        <v>371</v>
      </c>
      <c r="H58" s="52" t="s">
        <v>744</v>
      </c>
      <c r="I58" s="52" t="s">
        <v>2711</v>
      </c>
      <c r="J58" s="154" t="s">
        <v>2712</v>
      </c>
      <c r="K58" s="64" t="s">
        <v>2713</v>
      </c>
      <c r="L58" s="52" t="s">
        <v>1576</v>
      </c>
      <c r="M58" s="154" t="s">
        <v>2714</v>
      </c>
      <c r="N58" s="64" t="s">
        <v>136</v>
      </c>
      <c r="O58" s="52" t="s">
        <v>2715</v>
      </c>
      <c r="P58" s="52" t="s">
        <v>2133</v>
      </c>
      <c r="Q58" s="52" t="s">
        <v>2716</v>
      </c>
      <c r="R58" s="49" t="s">
        <v>136</v>
      </c>
      <c r="S58" s="150" t="s">
        <v>136</v>
      </c>
      <c r="T58" s="48" t="s">
        <v>2664</v>
      </c>
      <c r="U58" s="49" t="s">
        <v>136</v>
      </c>
      <c r="V58" s="150" t="s">
        <v>136</v>
      </c>
      <c r="W58" s="26" t="s">
        <v>136</v>
      </c>
      <c r="X58" s="49" t="s">
        <v>136</v>
      </c>
      <c r="Y58" s="49" t="s">
        <v>136</v>
      </c>
      <c r="Z58" s="49" t="s">
        <v>136</v>
      </c>
      <c r="AA58" s="49" t="s">
        <v>136</v>
      </c>
      <c r="AB58" s="170" t="s">
        <v>136</v>
      </c>
      <c r="AC58" s="49" t="s">
        <v>136</v>
      </c>
      <c r="AD58" s="49" t="s">
        <v>136</v>
      </c>
      <c r="AE58" s="60" t="s">
        <v>136</v>
      </c>
      <c r="AF58" s="60" t="s">
        <v>136</v>
      </c>
      <c r="AG58" s="49" t="s">
        <v>136</v>
      </c>
      <c r="AH58" s="49" t="s">
        <v>136</v>
      </c>
      <c r="AI58" s="150" t="s">
        <v>136</v>
      </c>
      <c r="AJ58" s="155" t="s">
        <v>136</v>
      </c>
      <c r="AK58" s="49" t="s">
        <v>136</v>
      </c>
      <c r="AL58" s="49" t="s">
        <v>136</v>
      </c>
      <c r="AM58" s="49" t="s">
        <v>136</v>
      </c>
      <c r="AN58" s="49" t="s">
        <v>136</v>
      </c>
      <c r="AO58" s="156" t="s">
        <v>136</v>
      </c>
      <c r="AP58" s="49" t="s">
        <v>136</v>
      </c>
      <c r="AQ58" s="49" t="s">
        <v>136</v>
      </c>
      <c r="AR58" s="49" t="s">
        <v>136</v>
      </c>
      <c r="AS58" s="49" t="s">
        <v>136</v>
      </c>
      <c r="AT58" s="49" t="s">
        <v>136</v>
      </c>
      <c r="AU58" s="49" t="s">
        <v>136</v>
      </c>
      <c r="AV58" s="49" t="s">
        <v>136</v>
      </c>
      <c r="AW58" s="49" t="s">
        <v>136</v>
      </c>
      <c r="AX58" s="121" t="s">
        <v>2717</v>
      </c>
      <c r="AY58" s="49" t="s">
        <v>2718</v>
      </c>
      <c r="AZ58" s="52" t="s">
        <v>2716</v>
      </c>
      <c r="BA58" s="153" t="s">
        <v>136</v>
      </c>
      <c r="BB58" s="26" t="str">
        <f t="shared" ref="BB58:BB72" si="13">_xlfn.CONCAT("count=",COUNTIFS(F58:AZ58,"&lt;&gt;no_info",F58:AZ58,"&lt;&gt;NA",F58:AZ58,"&lt;&gt;count*",F58:AZ58,"&lt;&gt;ADD",F58:AZ58,"&lt;&gt;blank_data",F58:AZ58,"&lt;&gt;not_yet",F58:AZ58,"&lt;&gt;not_informed"))</f>
        <v>count=15</v>
      </c>
      <c r="BC58" s="27" t="s">
        <v>1</v>
      </c>
    </row>
    <row r="59" spans="1:55">
      <c r="A59" s="48" t="s">
        <v>723</v>
      </c>
      <c r="B59" s="55" t="s">
        <v>752</v>
      </c>
      <c r="C59" s="58" t="s">
        <v>725</v>
      </c>
      <c r="D59" s="177" t="s">
        <v>729</v>
      </c>
      <c r="E59" s="67" t="s">
        <v>730</v>
      </c>
      <c r="F59" s="58" t="s">
        <v>753</v>
      </c>
      <c r="G59" s="49" t="s">
        <v>391</v>
      </c>
      <c r="H59" s="52" t="s">
        <v>757</v>
      </c>
      <c r="I59" s="52" t="s">
        <v>2699</v>
      </c>
      <c r="J59" s="154" t="s">
        <v>2712</v>
      </c>
      <c r="K59" s="64" t="s">
        <v>2719</v>
      </c>
      <c r="L59" s="52" t="s">
        <v>1576</v>
      </c>
      <c r="M59" s="154" t="s">
        <v>2720</v>
      </c>
      <c r="N59" s="64" t="s">
        <v>136</v>
      </c>
      <c r="O59" s="52" t="s">
        <v>2721</v>
      </c>
      <c r="P59" s="52" t="s">
        <v>2133</v>
      </c>
      <c r="Q59" s="52" t="s">
        <v>2722</v>
      </c>
      <c r="R59" s="49" t="s">
        <v>136</v>
      </c>
      <c r="S59" s="150" t="s">
        <v>136</v>
      </c>
      <c r="T59" s="48" t="s">
        <v>2664</v>
      </c>
      <c r="U59" s="49" t="s">
        <v>136</v>
      </c>
      <c r="V59" s="150" t="s">
        <v>136</v>
      </c>
      <c r="W59" s="26" t="s">
        <v>136</v>
      </c>
      <c r="X59" s="49" t="s">
        <v>136</v>
      </c>
      <c r="Y59" s="49" t="s">
        <v>136</v>
      </c>
      <c r="Z59" s="49" t="s">
        <v>136</v>
      </c>
      <c r="AA59" s="49" t="s">
        <v>136</v>
      </c>
      <c r="AB59" s="170" t="s">
        <v>136</v>
      </c>
      <c r="AC59" s="49" t="s">
        <v>136</v>
      </c>
      <c r="AD59" s="49" t="s">
        <v>136</v>
      </c>
      <c r="AE59" s="60" t="s">
        <v>136</v>
      </c>
      <c r="AF59" s="60" t="s">
        <v>136</v>
      </c>
      <c r="AG59" s="49" t="s">
        <v>136</v>
      </c>
      <c r="AH59" s="49" t="s">
        <v>136</v>
      </c>
      <c r="AI59" s="150" t="s">
        <v>136</v>
      </c>
      <c r="AJ59" s="155" t="s">
        <v>136</v>
      </c>
      <c r="AK59" s="49" t="s">
        <v>136</v>
      </c>
      <c r="AL59" s="49" t="s">
        <v>136</v>
      </c>
      <c r="AM59" s="49" t="s">
        <v>136</v>
      </c>
      <c r="AN59" s="49" t="s">
        <v>136</v>
      </c>
      <c r="AO59" s="156" t="s">
        <v>136</v>
      </c>
      <c r="AP59" s="49" t="s">
        <v>136</v>
      </c>
      <c r="AQ59" s="49" t="s">
        <v>136</v>
      </c>
      <c r="AR59" s="49" t="s">
        <v>136</v>
      </c>
      <c r="AS59" s="49" t="s">
        <v>136</v>
      </c>
      <c r="AT59" s="49" t="s">
        <v>136</v>
      </c>
      <c r="AU59" s="49" t="s">
        <v>136</v>
      </c>
      <c r="AV59" s="49" t="s">
        <v>136</v>
      </c>
      <c r="AW59" s="49" t="s">
        <v>136</v>
      </c>
      <c r="AX59" s="121" t="s">
        <v>2723</v>
      </c>
      <c r="AY59" s="49" t="s">
        <v>2718</v>
      </c>
      <c r="AZ59" s="52" t="s">
        <v>2722</v>
      </c>
      <c r="BA59" s="153" t="s">
        <v>136</v>
      </c>
      <c r="BB59" s="26" t="str">
        <f t="shared" si="13"/>
        <v>count=15</v>
      </c>
      <c r="BC59" s="27" t="s">
        <v>1</v>
      </c>
    </row>
    <row r="60" spans="1:55">
      <c r="A60" s="48" t="s">
        <v>723</v>
      </c>
      <c r="B60" s="55" t="s">
        <v>760</v>
      </c>
      <c r="C60" s="58" t="s">
        <v>725</v>
      </c>
      <c r="D60" s="177" t="s">
        <v>729</v>
      </c>
      <c r="E60" s="67" t="s">
        <v>730</v>
      </c>
      <c r="F60" s="58" t="s">
        <v>761</v>
      </c>
      <c r="G60" s="49" t="s">
        <v>391</v>
      </c>
      <c r="H60" s="52" t="s">
        <v>765</v>
      </c>
      <c r="I60" s="52" t="s">
        <v>2724</v>
      </c>
      <c r="J60" s="154" t="s">
        <v>2712</v>
      </c>
      <c r="K60" s="64" t="s">
        <v>2725</v>
      </c>
      <c r="L60" s="52" t="s">
        <v>1182</v>
      </c>
      <c r="M60" s="154" t="s">
        <v>2726</v>
      </c>
      <c r="N60" s="64" t="s">
        <v>136</v>
      </c>
      <c r="O60" s="52" t="s">
        <v>2727</v>
      </c>
      <c r="P60" s="52" t="s">
        <v>2133</v>
      </c>
      <c r="Q60" s="52" t="s">
        <v>2728</v>
      </c>
      <c r="R60" s="49" t="s">
        <v>136</v>
      </c>
      <c r="S60" s="150" t="s">
        <v>136</v>
      </c>
      <c r="T60" s="48" t="s">
        <v>2664</v>
      </c>
      <c r="U60" s="49" t="s">
        <v>136</v>
      </c>
      <c r="V60" s="150" t="s">
        <v>136</v>
      </c>
      <c r="W60" s="26" t="s">
        <v>136</v>
      </c>
      <c r="X60" s="49" t="s">
        <v>136</v>
      </c>
      <c r="Y60" s="49" t="s">
        <v>136</v>
      </c>
      <c r="Z60" s="49" t="s">
        <v>136</v>
      </c>
      <c r="AA60" s="49" t="s">
        <v>136</v>
      </c>
      <c r="AB60" s="170" t="s">
        <v>136</v>
      </c>
      <c r="AC60" s="49" t="s">
        <v>136</v>
      </c>
      <c r="AD60" s="49" t="s">
        <v>136</v>
      </c>
      <c r="AE60" s="60" t="s">
        <v>136</v>
      </c>
      <c r="AF60" s="60" t="s">
        <v>136</v>
      </c>
      <c r="AG60" s="49" t="s">
        <v>136</v>
      </c>
      <c r="AH60" s="49" t="s">
        <v>136</v>
      </c>
      <c r="AI60" s="150" t="s">
        <v>136</v>
      </c>
      <c r="AJ60" s="155" t="s">
        <v>136</v>
      </c>
      <c r="AK60" s="49" t="s">
        <v>136</v>
      </c>
      <c r="AL60" s="49" t="s">
        <v>136</v>
      </c>
      <c r="AM60" s="49" t="s">
        <v>136</v>
      </c>
      <c r="AN60" s="49" t="s">
        <v>136</v>
      </c>
      <c r="AO60" s="156" t="s">
        <v>136</v>
      </c>
      <c r="AP60" s="49" t="s">
        <v>136</v>
      </c>
      <c r="AQ60" s="49" t="s">
        <v>136</v>
      </c>
      <c r="AR60" s="49" t="s">
        <v>136</v>
      </c>
      <c r="AS60" s="49" t="s">
        <v>136</v>
      </c>
      <c r="AT60" s="49" t="s">
        <v>136</v>
      </c>
      <c r="AU60" s="49" t="s">
        <v>136</v>
      </c>
      <c r="AV60" s="49" t="s">
        <v>136</v>
      </c>
      <c r="AW60" s="49" t="s">
        <v>136</v>
      </c>
      <c r="AX60" s="121" t="s">
        <v>2729</v>
      </c>
      <c r="AY60" s="49" t="s">
        <v>2632</v>
      </c>
      <c r="AZ60" s="52" t="s">
        <v>2728</v>
      </c>
      <c r="BA60" s="153" t="s">
        <v>136</v>
      </c>
      <c r="BB60" s="26" t="str">
        <f t="shared" si="13"/>
        <v>count=15</v>
      </c>
      <c r="BC60" s="27" t="s">
        <v>1</v>
      </c>
    </row>
    <row r="61" spans="1:55">
      <c r="A61" s="48" t="s">
        <v>723</v>
      </c>
      <c r="B61" s="55" t="s">
        <v>768</v>
      </c>
      <c r="C61" s="58" t="s">
        <v>725</v>
      </c>
      <c r="D61" s="177" t="s">
        <v>729</v>
      </c>
      <c r="E61" s="67" t="s">
        <v>730</v>
      </c>
      <c r="F61" s="58" t="s">
        <v>769</v>
      </c>
      <c r="G61" s="49" t="s">
        <v>391</v>
      </c>
      <c r="H61" s="52" t="s">
        <v>773</v>
      </c>
      <c r="I61" s="52" t="s">
        <v>2604</v>
      </c>
      <c r="J61" s="154" t="s">
        <v>2712</v>
      </c>
      <c r="K61" s="64" t="s">
        <v>2730</v>
      </c>
      <c r="L61" s="52" t="s">
        <v>1182</v>
      </c>
      <c r="M61" s="154" t="s">
        <v>2731</v>
      </c>
      <c r="N61" s="64" t="s">
        <v>136</v>
      </c>
      <c r="O61" s="52" t="s">
        <v>2732</v>
      </c>
      <c r="P61" s="52" t="s">
        <v>2133</v>
      </c>
      <c r="Q61" s="52" t="s">
        <v>2733</v>
      </c>
      <c r="R61" s="49" t="s">
        <v>136</v>
      </c>
      <c r="S61" s="150" t="s">
        <v>136</v>
      </c>
      <c r="T61" s="48" t="s">
        <v>2664</v>
      </c>
      <c r="U61" s="49" t="s">
        <v>136</v>
      </c>
      <c r="V61" s="150" t="s">
        <v>136</v>
      </c>
      <c r="W61" s="26" t="s">
        <v>136</v>
      </c>
      <c r="X61" s="49" t="s">
        <v>136</v>
      </c>
      <c r="Y61" s="49" t="s">
        <v>136</v>
      </c>
      <c r="Z61" s="49" t="s">
        <v>136</v>
      </c>
      <c r="AA61" s="49" t="s">
        <v>136</v>
      </c>
      <c r="AB61" s="170" t="s">
        <v>136</v>
      </c>
      <c r="AC61" s="49" t="s">
        <v>136</v>
      </c>
      <c r="AD61" s="49" t="s">
        <v>136</v>
      </c>
      <c r="AE61" s="60" t="s">
        <v>136</v>
      </c>
      <c r="AF61" s="60" t="s">
        <v>136</v>
      </c>
      <c r="AG61" s="49" t="s">
        <v>136</v>
      </c>
      <c r="AH61" s="49" t="s">
        <v>136</v>
      </c>
      <c r="AI61" s="150" t="s">
        <v>136</v>
      </c>
      <c r="AJ61" s="155" t="s">
        <v>136</v>
      </c>
      <c r="AK61" s="49" t="s">
        <v>136</v>
      </c>
      <c r="AL61" s="49" t="s">
        <v>136</v>
      </c>
      <c r="AM61" s="49" t="s">
        <v>136</v>
      </c>
      <c r="AN61" s="49" t="s">
        <v>136</v>
      </c>
      <c r="AO61" s="156" t="s">
        <v>136</v>
      </c>
      <c r="AP61" s="49" t="s">
        <v>136</v>
      </c>
      <c r="AQ61" s="49" t="s">
        <v>136</v>
      </c>
      <c r="AR61" s="49" t="s">
        <v>136</v>
      </c>
      <c r="AS61" s="49" t="s">
        <v>136</v>
      </c>
      <c r="AT61" s="49" t="s">
        <v>136</v>
      </c>
      <c r="AU61" s="49" t="s">
        <v>136</v>
      </c>
      <c r="AV61" s="49" t="s">
        <v>136</v>
      </c>
      <c r="AW61" s="49" t="s">
        <v>136</v>
      </c>
      <c r="AX61" s="121" t="s">
        <v>2734</v>
      </c>
      <c r="AY61" s="49" t="s">
        <v>2632</v>
      </c>
      <c r="AZ61" s="52" t="s">
        <v>2733</v>
      </c>
      <c r="BA61" s="153" t="s">
        <v>136</v>
      </c>
      <c r="BB61" s="26" t="str">
        <f t="shared" si="13"/>
        <v>count=15</v>
      </c>
      <c r="BC61" s="27" t="s">
        <v>1</v>
      </c>
    </row>
    <row r="62" spans="1:55">
      <c r="A62" s="48" t="s">
        <v>723</v>
      </c>
      <c r="B62" s="55" t="s">
        <v>776</v>
      </c>
      <c r="C62" s="58" t="s">
        <v>725</v>
      </c>
      <c r="D62" s="177" t="s">
        <v>729</v>
      </c>
      <c r="E62" s="67" t="s">
        <v>730</v>
      </c>
      <c r="F62" s="58" t="s">
        <v>777</v>
      </c>
      <c r="G62" s="49" t="s">
        <v>354</v>
      </c>
      <c r="H62" s="49" t="s">
        <v>782</v>
      </c>
      <c r="I62" s="49" t="s">
        <v>778</v>
      </c>
      <c r="J62" s="150" t="s">
        <v>2735</v>
      </c>
      <c r="K62" s="26" t="s">
        <v>2736</v>
      </c>
      <c r="L62" s="49" t="s">
        <v>2737</v>
      </c>
      <c r="M62" s="150" t="s">
        <v>2738</v>
      </c>
      <c r="N62" s="64" t="s">
        <v>136</v>
      </c>
      <c r="O62" s="49" t="s">
        <v>2739</v>
      </c>
      <c r="P62" s="49" t="s">
        <v>2740</v>
      </c>
      <c r="Q62" s="49" t="s">
        <v>136</v>
      </c>
      <c r="R62" s="49" t="s">
        <v>136</v>
      </c>
      <c r="S62" s="150" t="s">
        <v>136</v>
      </c>
      <c r="T62" s="48" t="s">
        <v>2741</v>
      </c>
      <c r="U62" s="49" t="s">
        <v>136</v>
      </c>
      <c r="V62" s="150" t="s">
        <v>136</v>
      </c>
      <c r="W62" s="26" t="s">
        <v>136</v>
      </c>
      <c r="X62" s="49" t="s">
        <v>136</v>
      </c>
      <c r="Y62" s="49" t="s">
        <v>136</v>
      </c>
      <c r="Z62" s="49" t="s">
        <v>136</v>
      </c>
      <c r="AA62" s="49" t="s">
        <v>136</v>
      </c>
      <c r="AB62" s="170" t="s">
        <v>136</v>
      </c>
      <c r="AC62" s="49" t="s">
        <v>136</v>
      </c>
      <c r="AD62" s="49" t="s">
        <v>136</v>
      </c>
      <c r="AE62" s="60" t="s">
        <v>136</v>
      </c>
      <c r="AF62" s="60" t="s">
        <v>136</v>
      </c>
      <c r="AG62" s="49" t="s">
        <v>136</v>
      </c>
      <c r="AH62" s="49" t="s">
        <v>136</v>
      </c>
      <c r="AI62" s="150" t="s">
        <v>136</v>
      </c>
      <c r="AJ62" s="155" t="s">
        <v>136</v>
      </c>
      <c r="AK62" s="49" t="s">
        <v>136</v>
      </c>
      <c r="AL62" s="49" t="s">
        <v>136</v>
      </c>
      <c r="AM62" s="49" t="s">
        <v>136</v>
      </c>
      <c r="AN62" s="49" t="s">
        <v>136</v>
      </c>
      <c r="AO62" s="156" t="s">
        <v>136</v>
      </c>
      <c r="AP62" s="49" t="s">
        <v>136</v>
      </c>
      <c r="AQ62" s="49" t="s">
        <v>136</v>
      </c>
      <c r="AR62" s="49" t="s">
        <v>136</v>
      </c>
      <c r="AS62" s="49" t="s">
        <v>136</v>
      </c>
      <c r="AT62" s="49" t="s">
        <v>136</v>
      </c>
      <c r="AU62" s="49" t="s">
        <v>136</v>
      </c>
      <c r="AV62" s="49" t="s">
        <v>136</v>
      </c>
      <c r="AW62" s="49" t="s">
        <v>136</v>
      </c>
      <c r="AX62" s="60" t="s">
        <v>2739</v>
      </c>
      <c r="AY62" s="49" t="s">
        <v>2740</v>
      </c>
      <c r="AZ62" s="49" t="s">
        <v>779</v>
      </c>
      <c r="BA62" s="153" t="s">
        <v>136</v>
      </c>
      <c r="BB62" s="26" t="str">
        <f t="shared" si="13"/>
        <v>count=14</v>
      </c>
      <c r="BC62" s="27" t="s">
        <v>1</v>
      </c>
    </row>
    <row r="63" spans="1:55">
      <c r="A63" s="48" t="s">
        <v>723</v>
      </c>
      <c r="B63" s="159" t="s">
        <v>785</v>
      </c>
      <c r="C63" s="58" t="s">
        <v>725</v>
      </c>
      <c r="D63" s="177" t="s">
        <v>729</v>
      </c>
      <c r="E63" s="67" t="s">
        <v>730</v>
      </c>
      <c r="F63" s="58" t="s">
        <v>786</v>
      </c>
      <c r="G63" s="49" t="s">
        <v>371</v>
      </c>
      <c r="H63" s="52" t="s">
        <v>790</v>
      </c>
      <c r="I63" s="52" t="s">
        <v>2633</v>
      </c>
      <c r="J63" s="154" t="s">
        <v>2712</v>
      </c>
      <c r="K63" s="64" t="s">
        <v>2742</v>
      </c>
      <c r="L63" s="52" t="s">
        <v>1576</v>
      </c>
      <c r="M63" s="154" t="s">
        <v>2743</v>
      </c>
      <c r="N63" s="64" t="s">
        <v>136</v>
      </c>
      <c r="O63" s="52" t="s">
        <v>2744</v>
      </c>
      <c r="P63" s="52" t="s">
        <v>2745</v>
      </c>
      <c r="Q63" s="52" t="s">
        <v>2746</v>
      </c>
      <c r="R63" s="52" t="s">
        <v>136</v>
      </c>
      <c r="S63" s="154" t="s">
        <v>136</v>
      </c>
      <c r="T63" s="48" t="s">
        <v>2664</v>
      </c>
      <c r="U63" s="49" t="s">
        <v>136</v>
      </c>
      <c r="V63" s="150" t="s">
        <v>136</v>
      </c>
      <c r="W63" s="26" t="s">
        <v>136</v>
      </c>
      <c r="X63" s="49" t="s">
        <v>136</v>
      </c>
      <c r="Y63" s="49" t="s">
        <v>136</v>
      </c>
      <c r="Z63" s="49" t="s">
        <v>136</v>
      </c>
      <c r="AA63" s="49" t="s">
        <v>136</v>
      </c>
      <c r="AB63" s="170" t="s">
        <v>136</v>
      </c>
      <c r="AC63" s="49" t="s">
        <v>136</v>
      </c>
      <c r="AD63" s="49" t="s">
        <v>136</v>
      </c>
      <c r="AE63" s="60" t="s">
        <v>136</v>
      </c>
      <c r="AF63" s="60" t="s">
        <v>136</v>
      </c>
      <c r="AG63" s="49" t="s">
        <v>136</v>
      </c>
      <c r="AH63" s="49" t="s">
        <v>136</v>
      </c>
      <c r="AI63" s="150" t="s">
        <v>136</v>
      </c>
      <c r="AJ63" s="155" t="s">
        <v>136</v>
      </c>
      <c r="AK63" s="49" t="s">
        <v>136</v>
      </c>
      <c r="AL63" s="49" t="s">
        <v>136</v>
      </c>
      <c r="AM63" s="49" t="s">
        <v>136</v>
      </c>
      <c r="AN63" s="49" t="s">
        <v>136</v>
      </c>
      <c r="AO63" s="156" t="s">
        <v>136</v>
      </c>
      <c r="AP63" s="49" t="s">
        <v>136</v>
      </c>
      <c r="AQ63" s="49" t="s">
        <v>136</v>
      </c>
      <c r="AR63" s="49" t="s">
        <v>136</v>
      </c>
      <c r="AS63" s="49" t="s">
        <v>136</v>
      </c>
      <c r="AT63" s="49" t="s">
        <v>136</v>
      </c>
      <c r="AU63" s="49" t="s">
        <v>136</v>
      </c>
      <c r="AV63" s="49" t="s">
        <v>136</v>
      </c>
      <c r="AW63" s="49" t="s">
        <v>136</v>
      </c>
      <c r="AX63" s="121" t="s">
        <v>2747</v>
      </c>
      <c r="AY63" s="49" t="s">
        <v>2718</v>
      </c>
      <c r="AZ63" s="52" t="s">
        <v>2746</v>
      </c>
      <c r="BA63" s="153" t="s">
        <v>2748</v>
      </c>
      <c r="BB63" s="26" t="str">
        <f t="shared" si="13"/>
        <v>count=15</v>
      </c>
      <c r="BC63" s="27" t="s">
        <v>1</v>
      </c>
    </row>
    <row r="64" spans="1:55">
      <c r="A64" s="48" t="s">
        <v>723</v>
      </c>
      <c r="B64" s="159" t="s">
        <v>793</v>
      </c>
      <c r="C64" s="58" t="s">
        <v>725</v>
      </c>
      <c r="D64" s="177" t="s">
        <v>729</v>
      </c>
      <c r="E64" s="67" t="s">
        <v>730</v>
      </c>
      <c r="F64" s="58" t="s">
        <v>794</v>
      </c>
      <c r="G64" s="49" t="s">
        <v>391</v>
      </c>
      <c r="H64" s="49" t="s">
        <v>799</v>
      </c>
      <c r="I64" s="49" t="s">
        <v>795</v>
      </c>
      <c r="J64" s="150" t="s">
        <v>2749</v>
      </c>
      <c r="K64" s="26" t="s">
        <v>136</v>
      </c>
      <c r="L64" s="49" t="s">
        <v>136</v>
      </c>
      <c r="M64" s="150" t="s">
        <v>136</v>
      </c>
      <c r="N64" s="26" t="s">
        <v>136</v>
      </c>
      <c r="O64" s="49" t="s">
        <v>136</v>
      </c>
      <c r="P64" s="49" t="s">
        <v>136</v>
      </c>
      <c r="Q64" s="49" t="s">
        <v>136</v>
      </c>
      <c r="R64" s="49" t="s">
        <v>136</v>
      </c>
      <c r="S64" s="150" t="s">
        <v>136</v>
      </c>
      <c r="T64" s="48" t="s">
        <v>136</v>
      </c>
      <c r="U64" s="49" t="s">
        <v>136</v>
      </c>
      <c r="V64" s="150" t="s">
        <v>136</v>
      </c>
      <c r="W64" s="26" t="s">
        <v>136</v>
      </c>
      <c r="X64" s="49" t="s">
        <v>136</v>
      </c>
      <c r="Y64" s="49" t="s">
        <v>136</v>
      </c>
      <c r="Z64" s="49" t="s">
        <v>136</v>
      </c>
      <c r="AA64" s="49" t="s">
        <v>136</v>
      </c>
      <c r="AB64" s="170" t="s">
        <v>136</v>
      </c>
      <c r="AC64" s="49" t="s">
        <v>136</v>
      </c>
      <c r="AD64" s="49" t="s">
        <v>136</v>
      </c>
      <c r="AE64" s="60" t="s">
        <v>136</v>
      </c>
      <c r="AF64" s="60" t="s">
        <v>136</v>
      </c>
      <c r="AG64" s="49" t="s">
        <v>136</v>
      </c>
      <c r="AH64" s="49" t="s">
        <v>136</v>
      </c>
      <c r="AI64" s="150" t="s">
        <v>136</v>
      </c>
      <c r="AJ64" s="155" t="s">
        <v>136</v>
      </c>
      <c r="AK64" s="49" t="s">
        <v>136</v>
      </c>
      <c r="AL64" s="49" t="s">
        <v>136</v>
      </c>
      <c r="AM64" s="49" t="s">
        <v>136</v>
      </c>
      <c r="AN64" s="49" t="s">
        <v>136</v>
      </c>
      <c r="AO64" s="156" t="s">
        <v>136</v>
      </c>
      <c r="AP64" s="49" t="s">
        <v>136</v>
      </c>
      <c r="AQ64" s="49" t="s">
        <v>136</v>
      </c>
      <c r="AR64" s="49" t="s">
        <v>136</v>
      </c>
      <c r="AS64" s="49" t="s">
        <v>136</v>
      </c>
      <c r="AT64" s="49" t="s">
        <v>136</v>
      </c>
      <c r="AU64" s="49" t="s">
        <v>136</v>
      </c>
      <c r="AV64" s="49" t="s">
        <v>136</v>
      </c>
      <c r="AW64" s="49" t="s">
        <v>136</v>
      </c>
      <c r="AX64" s="60" t="s">
        <v>2750</v>
      </c>
      <c r="AY64" s="49" t="s">
        <v>2751</v>
      </c>
      <c r="AZ64" s="49" t="s">
        <v>796</v>
      </c>
      <c r="BA64" s="153" t="s">
        <v>136</v>
      </c>
      <c r="BB64" s="26" t="str">
        <f t="shared" si="13"/>
        <v>count=8</v>
      </c>
      <c r="BC64" s="27" t="s">
        <v>1</v>
      </c>
    </row>
    <row r="65" spans="1:55">
      <c r="A65" s="48" t="s">
        <v>723</v>
      </c>
      <c r="B65" s="48" t="s">
        <v>129</v>
      </c>
      <c r="C65" s="58" t="s">
        <v>725</v>
      </c>
      <c r="D65" s="177" t="s">
        <v>729</v>
      </c>
      <c r="E65" s="26" t="str">
        <f t="shared" ref="E65:AZ65" si="14">_xlfn.CONCAT("count=",COUNTIFS(E58:E64,"&lt;&gt;no_info",E58:E64,"&lt;&gt;NA",E58:E64,"&lt;&gt;count*",E58:E64,"&lt;&gt;ADD",E58:E64,"&lt;&gt;blank_data",E58:E64,"&lt;&gt;not_yet",E58:E64,"&lt;&gt;not_informed"))</f>
        <v>count=7</v>
      </c>
      <c r="F65" s="26" t="str">
        <f t="shared" si="14"/>
        <v>count=7</v>
      </c>
      <c r="G65" s="49" t="str">
        <f t="shared" si="14"/>
        <v>count=7</v>
      </c>
      <c r="H65" s="49" t="str">
        <f t="shared" si="14"/>
        <v>count=7</v>
      </c>
      <c r="I65" s="49" t="str">
        <f t="shared" si="14"/>
        <v>count=7</v>
      </c>
      <c r="J65" s="48" t="str">
        <f t="shared" si="14"/>
        <v>count=7</v>
      </c>
      <c r="K65" s="26" t="str">
        <f t="shared" si="14"/>
        <v>count=6</v>
      </c>
      <c r="L65" s="60" t="str">
        <f t="shared" si="14"/>
        <v>count=6</v>
      </c>
      <c r="M65" s="60" t="str">
        <f t="shared" si="14"/>
        <v>count=6</v>
      </c>
      <c r="N65" s="26" t="str">
        <f t="shared" si="14"/>
        <v>count=0</v>
      </c>
      <c r="O65" s="49" t="str">
        <f t="shared" si="14"/>
        <v>count=6</v>
      </c>
      <c r="P65" s="49" t="str">
        <f t="shared" si="14"/>
        <v>count=6</v>
      </c>
      <c r="Q65" s="49" t="str">
        <f t="shared" si="14"/>
        <v>count=5</v>
      </c>
      <c r="R65" s="49" t="str">
        <f t="shared" si="14"/>
        <v>count=0</v>
      </c>
      <c r="S65" s="48" t="str">
        <f t="shared" si="14"/>
        <v>count=0</v>
      </c>
      <c r="T65" s="26" t="str">
        <f t="shared" si="14"/>
        <v>count=6</v>
      </c>
      <c r="U65" s="49" t="str">
        <f t="shared" si="14"/>
        <v>count=0</v>
      </c>
      <c r="V65" s="48" t="str">
        <f t="shared" si="14"/>
        <v>count=0</v>
      </c>
      <c r="W65" s="26" t="str">
        <f t="shared" si="14"/>
        <v>count=0</v>
      </c>
      <c r="X65" s="49" t="str">
        <f t="shared" si="14"/>
        <v>count=0</v>
      </c>
      <c r="Y65" s="49" t="str">
        <f t="shared" si="14"/>
        <v>count=0</v>
      </c>
      <c r="Z65" s="49" t="str">
        <f t="shared" si="14"/>
        <v>count=0</v>
      </c>
      <c r="AA65" s="49" t="str">
        <f t="shared" si="14"/>
        <v>count=0</v>
      </c>
      <c r="AB65" s="49" t="str">
        <f t="shared" si="14"/>
        <v>count=0</v>
      </c>
      <c r="AC65" s="49" t="str">
        <f t="shared" si="14"/>
        <v>count=0</v>
      </c>
      <c r="AD65" s="49" t="str">
        <f t="shared" si="14"/>
        <v>count=0</v>
      </c>
      <c r="AE65" s="49" t="str">
        <f t="shared" si="14"/>
        <v>count=0</v>
      </c>
      <c r="AF65" s="49" t="str">
        <f t="shared" si="14"/>
        <v>count=0</v>
      </c>
      <c r="AG65" s="49" t="str">
        <f t="shared" si="14"/>
        <v>count=0</v>
      </c>
      <c r="AH65" s="49" t="str">
        <f t="shared" si="14"/>
        <v>count=0</v>
      </c>
      <c r="AI65" s="60" t="str">
        <f t="shared" si="14"/>
        <v>count=0</v>
      </c>
      <c r="AJ65" s="155" t="str">
        <f t="shared" si="14"/>
        <v>count=0</v>
      </c>
      <c r="AK65" s="49" t="str">
        <f t="shared" si="14"/>
        <v>count=0</v>
      </c>
      <c r="AL65" s="49" t="str">
        <f t="shared" si="14"/>
        <v>count=0</v>
      </c>
      <c r="AM65" s="49" t="str">
        <f t="shared" si="14"/>
        <v>count=0</v>
      </c>
      <c r="AN65" s="49" t="str">
        <f t="shared" si="14"/>
        <v>count=0</v>
      </c>
      <c r="AO65" s="49" t="str">
        <f t="shared" si="14"/>
        <v>count=0</v>
      </c>
      <c r="AP65" s="49" t="str">
        <f t="shared" si="14"/>
        <v>count=0</v>
      </c>
      <c r="AQ65" s="49" t="str">
        <f t="shared" si="14"/>
        <v>count=0</v>
      </c>
      <c r="AR65" s="49" t="str">
        <f t="shared" si="14"/>
        <v>count=0</v>
      </c>
      <c r="AS65" s="49" t="str">
        <f t="shared" si="14"/>
        <v>count=0</v>
      </c>
      <c r="AT65" s="49" t="str">
        <f t="shared" si="14"/>
        <v>count=0</v>
      </c>
      <c r="AU65" s="49" t="str">
        <f t="shared" si="14"/>
        <v>count=0</v>
      </c>
      <c r="AV65" s="49" t="str">
        <f t="shared" si="14"/>
        <v>count=0</v>
      </c>
      <c r="AW65" s="49" t="str">
        <f t="shared" si="14"/>
        <v>count=0</v>
      </c>
      <c r="AX65" s="49" t="str">
        <f t="shared" si="14"/>
        <v>count=7</v>
      </c>
      <c r="AY65" s="49" t="str">
        <f t="shared" si="14"/>
        <v>count=7</v>
      </c>
      <c r="AZ65" s="49" t="str">
        <f t="shared" si="14"/>
        <v>count=7</v>
      </c>
      <c r="BA65" s="163" t="s">
        <v>129</v>
      </c>
      <c r="BB65" s="75" t="str">
        <f t="shared" si="13"/>
        <v>count=0</v>
      </c>
      <c r="BC65" s="27" t="s">
        <v>1</v>
      </c>
    </row>
    <row r="66" spans="1:55">
      <c r="A66" s="36" t="s">
        <v>802</v>
      </c>
      <c r="B66" s="128" t="s">
        <v>724</v>
      </c>
      <c r="C66" s="45" t="s">
        <v>803</v>
      </c>
      <c r="D66" s="178" t="s">
        <v>805</v>
      </c>
      <c r="E66" s="61" t="s">
        <v>606</v>
      </c>
      <c r="F66" s="157" t="s">
        <v>806</v>
      </c>
      <c r="G66" s="46" t="s">
        <v>354</v>
      </c>
      <c r="H66" s="46" t="s">
        <v>812</v>
      </c>
      <c r="I66" s="46" t="s">
        <v>2724</v>
      </c>
      <c r="J66" s="151" t="s">
        <v>2752</v>
      </c>
      <c r="K66" s="62" t="s">
        <v>136</v>
      </c>
      <c r="L66" s="742" t="s">
        <v>136</v>
      </c>
      <c r="M66" s="151" t="s">
        <v>136</v>
      </c>
      <c r="N66" s="39" t="s">
        <v>136</v>
      </c>
      <c r="O66" s="46" t="s">
        <v>2753</v>
      </c>
      <c r="P66" s="46" t="s">
        <v>2754</v>
      </c>
      <c r="Q66" s="46" t="s">
        <v>808</v>
      </c>
      <c r="R66" s="46" t="s">
        <v>136</v>
      </c>
      <c r="S66" s="151" t="s">
        <v>136</v>
      </c>
      <c r="T66" s="36" t="s">
        <v>136</v>
      </c>
      <c r="U66" s="46" t="s">
        <v>136</v>
      </c>
      <c r="V66" s="151" t="s">
        <v>136</v>
      </c>
      <c r="W66" s="62" t="s">
        <v>136</v>
      </c>
      <c r="X66" s="46" t="s">
        <v>136</v>
      </c>
      <c r="Y66" s="46" t="s">
        <v>136</v>
      </c>
      <c r="Z66" s="46" t="s">
        <v>136</v>
      </c>
      <c r="AA66" s="46" t="s">
        <v>136</v>
      </c>
      <c r="AB66" s="173" t="s">
        <v>136</v>
      </c>
      <c r="AC66" s="46" t="s">
        <v>136</v>
      </c>
      <c r="AD66" s="46" t="s">
        <v>136</v>
      </c>
      <c r="AE66" s="47" t="s">
        <v>136</v>
      </c>
      <c r="AF66" s="47" t="s">
        <v>136</v>
      </c>
      <c r="AG66" s="46" t="s">
        <v>136</v>
      </c>
      <c r="AH66" s="46" t="s">
        <v>136</v>
      </c>
      <c r="AI66" s="151" t="s">
        <v>136</v>
      </c>
      <c r="AJ66" s="152" t="s">
        <v>2674</v>
      </c>
      <c r="AK66" s="46" t="s">
        <v>812</v>
      </c>
      <c r="AL66" s="46" t="s">
        <v>136</v>
      </c>
      <c r="AM66" s="46" t="s">
        <v>136</v>
      </c>
      <c r="AN66" s="46" t="s">
        <v>136</v>
      </c>
      <c r="AO66" s="166" t="s">
        <v>136</v>
      </c>
      <c r="AP66" s="46" t="s">
        <v>136</v>
      </c>
      <c r="AQ66" s="46" t="s">
        <v>136</v>
      </c>
      <c r="AR66" s="46" t="s">
        <v>136</v>
      </c>
      <c r="AS66" s="46" t="s">
        <v>136</v>
      </c>
      <c r="AT66" s="46" t="s">
        <v>136</v>
      </c>
      <c r="AU66" s="46" t="s">
        <v>136</v>
      </c>
      <c r="AV66" s="46" t="s">
        <v>136</v>
      </c>
      <c r="AW66" s="46" t="s">
        <v>136</v>
      </c>
      <c r="AX66" s="47" t="s">
        <v>2755</v>
      </c>
      <c r="AY66" s="46" t="s">
        <v>2754</v>
      </c>
      <c r="AZ66" s="46" t="s">
        <v>808</v>
      </c>
      <c r="BA66" s="139" t="s">
        <v>136</v>
      </c>
      <c r="BB66" s="26" t="str">
        <f t="shared" si="13"/>
        <v>count=13</v>
      </c>
      <c r="BC66" s="27" t="s">
        <v>1</v>
      </c>
    </row>
    <row r="67" spans="1:55">
      <c r="A67" s="48" t="s">
        <v>802</v>
      </c>
      <c r="B67" s="129" t="s">
        <v>752</v>
      </c>
      <c r="C67" s="58" t="s">
        <v>803</v>
      </c>
      <c r="D67" s="177" t="s">
        <v>805</v>
      </c>
      <c r="E67" s="67" t="s">
        <v>606</v>
      </c>
      <c r="F67" s="85" t="s">
        <v>818</v>
      </c>
      <c r="G67" s="49" t="s">
        <v>618</v>
      </c>
      <c r="H67" s="49" t="s">
        <v>824</v>
      </c>
      <c r="I67" s="49" t="s">
        <v>442</v>
      </c>
      <c r="J67" s="150" t="s">
        <v>2756</v>
      </c>
      <c r="K67" s="26" t="s">
        <v>136</v>
      </c>
      <c r="L67" s="49" t="s">
        <v>136</v>
      </c>
      <c r="M67" s="150" t="s">
        <v>136</v>
      </c>
      <c r="N67" s="174" t="s">
        <v>2679</v>
      </c>
      <c r="O67" s="49" t="s">
        <v>2757</v>
      </c>
      <c r="P67" s="49" t="s">
        <v>1618</v>
      </c>
      <c r="Q67" s="49" t="s">
        <v>820</v>
      </c>
      <c r="R67" s="49" t="s">
        <v>136</v>
      </c>
      <c r="S67" s="150" t="s">
        <v>136</v>
      </c>
      <c r="T67" s="48" t="s">
        <v>136</v>
      </c>
      <c r="U67" s="49" t="s">
        <v>136</v>
      </c>
      <c r="V67" s="150" t="s">
        <v>136</v>
      </c>
      <c r="W67" s="26" t="s">
        <v>136</v>
      </c>
      <c r="X67" s="49" t="s">
        <v>136</v>
      </c>
      <c r="Y67" s="49" t="s">
        <v>136</v>
      </c>
      <c r="Z67" s="49" t="s">
        <v>136</v>
      </c>
      <c r="AA67" s="49" t="s">
        <v>136</v>
      </c>
      <c r="AB67" s="170" t="s">
        <v>136</v>
      </c>
      <c r="AC67" s="49" t="s">
        <v>136</v>
      </c>
      <c r="AD67" s="49" t="s">
        <v>136</v>
      </c>
      <c r="AE67" s="60" t="s">
        <v>136</v>
      </c>
      <c r="AF67" s="60" t="s">
        <v>136</v>
      </c>
      <c r="AG67" s="49" t="s">
        <v>136</v>
      </c>
      <c r="AH67" s="49" t="s">
        <v>136</v>
      </c>
      <c r="AI67" s="150" t="s">
        <v>136</v>
      </c>
      <c r="AJ67" s="155" t="s">
        <v>2674</v>
      </c>
      <c r="AK67" s="49" t="s">
        <v>824</v>
      </c>
      <c r="AL67" s="49" t="s">
        <v>136</v>
      </c>
      <c r="AM67" s="49" t="s">
        <v>136</v>
      </c>
      <c r="AN67" s="49" t="s">
        <v>136</v>
      </c>
      <c r="AO67" s="156" t="s">
        <v>136</v>
      </c>
      <c r="AP67" s="49" t="s">
        <v>136</v>
      </c>
      <c r="AQ67" s="49" t="s">
        <v>136</v>
      </c>
      <c r="AR67" s="49" t="s">
        <v>136</v>
      </c>
      <c r="AS67" s="49" t="s">
        <v>136</v>
      </c>
      <c r="AT67" s="49" t="s">
        <v>136</v>
      </c>
      <c r="AU67" s="49" t="s">
        <v>136</v>
      </c>
      <c r="AV67" s="49" t="s">
        <v>136</v>
      </c>
      <c r="AW67" s="49" t="s">
        <v>136</v>
      </c>
      <c r="AX67" s="60" t="s">
        <v>2758</v>
      </c>
      <c r="AY67" s="49" t="s">
        <v>2687</v>
      </c>
      <c r="AZ67" s="49" t="s">
        <v>820</v>
      </c>
      <c r="BA67" s="153" t="s">
        <v>136</v>
      </c>
      <c r="BB67" s="26" t="str">
        <f t="shared" si="13"/>
        <v>count=14</v>
      </c>
      <c r="BC67" s="27" t="s">
        <v>1</v>
      </c>
    </row>
    <row r="68" spans="1:55">
      <c r="A68" s="48" t="s">
        <v>802</v>
      </c>
      <c r="B68" s="129" t="s">
        <v>760</v>
      </c>
      <c r="C68" s="58" t="s">
        <v>803</v>
      </c>
      <c r="D68" s="177" t="s">
        <v>805</v>
      </c>
      <c r="E68" s="67" t="s">
        <v>606</v>
      </c>
      <c r="F68" s="85" t="s">
        <v>831</v>
      </c>
      <c r="G68" s="49" t="s">
        <v>618</v>
      </c>
      <c r="H68" s="49" t="s">
        <v>836</v>
      </c>
      <c r="I68" s="49" t="s">
        <v>2676</v>
      </c>
      <c r="J68" s="150" t="s">
        <v>2759</v>
      </c>
      <c r="K68" s="26" t="s">
        <v>136</v>
      </c>
      <c r="L68" s="49" t="s">
        <v>136</v>
      </c>
      <c r="M68" s="150" t="s">
        <v>136</v>
      </c>
      <c r="N68" s="174" t="s">
        <v>2679</v>
      </c>
      <c r="O68" s="49" t="s">
        <v>2760</v>
      </c>
      <c r="P68" s="49" t="s">
        <v>1618</v>
      </c>
      <c r="Q68" s="49" t="s">
        <v>832</v>
      </c>
      <c r="R68" s="49" t="s">
        <v>136</v>
      </c>
      <c r="S68" s="150" t="s">
        <v>136</v>
      </c>
      <c r="T68" s="48" t="s">
        <v>136</v>
      </c>
      <c r="U68" s="49" t="s">
        <v>136</v>
      </c>
      <c r="V68" s="150" t="s">
        <v>136</v>
      </c>
      <c r="W68" s="26" t="s">
        <v>136</v>
      </c>
      <c r="X68" s="49" t="s">
        <v>136</v>
      </c>
      <c r="Y68" s="49" t="s">
        <v>136</v>
      </c>
      <c r="Z68" s="49" t="s">
        <v>136</v>
      </c>
      <c r="AA68" s="49" t="s">
        <v>136</v>
      </c>
      <c r="AB68" s="170" t="s">
        <v>136</v>
      </c>
      <c r="AC68" s="49" t="s">
        <v>136</v>
      </c>
      <c r="AD68" s="49" t="s">
        <v>136</v>
      </c>
      <c r="AE68" s="60" t="s">
        <v>136</v>
      </c>
      <c r="AF68" s="60" t="s">
        <v>136</v>
      </c>
      <c r="AG68" s="49" t="s">
        <v>136</v>
      </c>
      <c r="AH68" s="49" t="s">
        <v>136</v>
      </c>
      <c r="AI68" s="150" t="s">
        <v>136</v>
      </c>
      <c r="AJ68" s="155" t="s">
        <v>2674</v>
      </c>
      <c r="AK68" s="49" t="s">
        <v>836</v>
      </c>
      <c r="AL68" s="49" t="s">
        <v>136</v>
      </c>
      <c r="AM68" s="49" t="s">
        <v>136</v>
      </c>
      <c r="AN68" s="49" t="s">
        <v>136</v>
      </c>
      <c r="AO68" s="156" t="s">
        <v>136</v>
      </c>
      <c r="AP68" s="49" t="s">
        <v>136</v>
      </c>
      <c r="AQ68" s="49" t="s">
        <v>136</v>
      </c>
      <c r="AR68" s="49" t="s">
        <v>136</v>
      </c>
      <c r="AS68" s="49" t="s">
        <v>136</v>
      </c>
      <c r="AT68" s="49" t="s">
        <v>136</v>
      </c>
      <c r="AU68" s="49" t="s">
        <v>136</v>
      </c>
      <c r="AV68" s="49" t="s">
        <v>136</v>
      </c>
      <c r="AW68" s="49" t="s">
        <v>136</v>
      </c>
      <c r="AX68" s="60" t="s">
        <v>2761</v>
      </c>
      <c r="AY68" s="49" t="s">
        <v>2687</v>
      </c>
      <c r="AZ68" s="49" t="s">
        <v>832</v>
      </c>
      <c r="BA68" s="153" t="s">
        <v>136</v>
      </c>
      <c r="BB68" s="26" t="str">
        <f t="shared" si="13"/>
        <v>count=14</v>
      </c>
      <c r="BC68" s="27" t="s">
        <v>1</v>
      </c>
    </row>
    <row r="69" spans="1:55">
      <c r="A69" s="48" t="s">
        <v>802</v>
      </c>
      <c r="B69" s="129" t="s">
        <v>768</v>
      </c>
      <c r="C69" s="58" t="s">
        <v>803</v>
      </c>
      <c r="D69" s="177" t="s">
        <v>805</v>
      </c>
      <c r="E69" s="67" t="s">
        <v>606</v>
      </c>
      <c r="F69" s="85" t="s">
        <v>841</v>
      </c>
      <c r="G69" s="49" t="s">
        <v>618</v>
      </c>
      <c r="H69" s="49" t="s">
        <v>846</v>
      </c>
      <c r="I69" s="49" t="s">
        <v>387</v>
      </c>
      <c r="J69" s="150" t="s">
        <v>2762</v>
      </c>
      <c r="K69" s="26" t="s">
        <v>136</v>
      </c>
      <c r="L69" s="49" t="s">
        <v>136</v>
      </c>
      <c r="M69" s="150" t="s">
        <v>136</v>
      </c>
      <c r="N69" s="174" t="s">
        <v>2679</v>
      </c>
      <c r="O69" s="49" t="s">
        <v>2763</v>
      </c>
      <c r="P69" s="49" t="s">
        <v>2764</v>
      </c>
      <c r="Q69" s="49" t="s">
        <v>842</v>
      </c>
      <c r="R69" s="49" t="s">
        <v>136</v>
      </c>
      <c r="S69" s="150" t="s">
        <v>136</v>
      </c>
      <c r="T69" s="48" t="s">
        <v>136</v>
      </c>
      <c r="U69" s="49" t="s">
        <v>136</v>
      </c>
      <c r="V69" s="150" t="s">
        <v>136</v>
      </c>
      <c r="W69" s="26" t="s">
        <v>136</v>
      </c>
      <c r="X69" s="49" t="s">
        <v>136</v>
      </c>
      <c r="Y69" s="49" t="s">
        <v>136</v>
      </c>
      <c r="Z69" s="49" t="s">
        <v>136</v>
      </c>
      <c r="AA69" s="49" t="s">
        <v>136</v>
      </c>
      <c r="AB69" s="170" t="s">
        <v>136</v>
      </c>
      <c r="AC69" s="49" t="s">
        <v>136</v>
      </c>
      <c r="AD69" s="49" t="s">
        <v>136</v>
      </c>
      <c r="AE69" s="60" t="s">
        <v>136</v>
      </c>
      <c r="AF69" s="60" t="s">
        <v>136</v>
      </c>
      <c r="AG69" s="49" t="s">
        <v>136</v>
      </c>
      <c r="AH69" s="49" t="s">
        <v>136</v>
      </c>
      <c r="AI69" s="150" t="s">
        <v>136</v>
      </c>
      <c r="AJ69" s="155" t="s">
        <v>2674</v>
      </c>
      <c r="AK69" s="49" t="s">
        <v>846</v>
      </c>
      <c r="AL69" s="49" t="s">
        <v>136</v>
      </c>
      <c r="AM69" s="49" t="s">
        <v>136</v>
      </c>
      <c r="AN69" s="49" t="s">
        <v>136</v>
      </c>
      <c r="AO69" s="156" t="s">
        <v>136</v>
      </c>
      <c r="AP69" s="49" t="s">
        <v>136</v>
      </c>
      <c r="AQ69" s="49" t="s">
        <v>136</v>
      </c>
      <c r="AR69" s="49" t="s">
        <v>136</v>
      </c>
      <c r="AS69" s="49" t="s">
        <v>136</v>
      </c>
      <c r="AT69" s="49" t="s">
        <v>136</v>
      </c>
      <c r="AU69" s="49" t="s">
        <v>136</v>
      </c>
      <c r="AV69" s="49" t="s">
        <v>136</v>
      </c>
      <c r="AW69" s="49" t="s">
        <v>136</v>
      </c>
      <c r="AX69" s="60" t="s">
        <v>2765</v>
      </c>
      <c r="AY69" s="49" t="s">
        <v>2687</v>
      </c>
      <c r="AZ69" s="49" t="s">
        <v>842</v>
      </c>
      <c r="BA69" s="153" t="s">
        <v>2766</v>
      </c>
      <c r="BB69" s="26" t="str">
        <f t="shared" si="13"/>
        <v>count=14</v>
      </c>
      <c r="BC69" s="27" t="s">
        <v>1</v>
      </c>
    </row>
    <row r="70" spans="1:55">
      <c r="A70" s="48" t="s">
        <v>802</v>
      </c>
      <c r="B70" s="129" t="s">
        <v>776</v>
      </c>
      <c r="C70" s="58" t="s">
        <v>803</v>
      </c>
      <c r="D70" s="177" t="s">
        <v>805</v>
      </c>
      <c r="E70" s="67" t="s">
        <v>606</v>
      </c>
      <c r="F70" s="85" t="s">
        <v>852</v>
      </c>
      <c r="G70" s="49" t="s">
        <v>618</v>
      </c>
      <c r="H70" s="49" t="s">
        <v>857</v>
      </c>
      <c r="I70" s="49" t="s">
        <v>733</v>
      </c>
      <c r="J70" s="150" t="s">
        <v>2767</v>
      </c>
      <c r="K70" s="26" t="s">
        <v>136</v>
      </c>
      <c r="L70" s="49" t="s">
        <v>136</v>
      </c>
      <c r="M70" s="150" t="s">
        <v>136</v>
      </c>
      <c r="N70" s="174" t="s">
        <v>2679</v>
      </c>
      <c r="O70" s="49" t="s">
        <v>2768</v>
      </c>
      <c r="P70" s="49" t="s">
        <v>1636</v>
      </c>
      <c r="Q70" s="49" t="s">
        <v>2769</v>
      </c>
      <c r="R70" s="49" t="s">
        <v>136</v>
      </c>
      <c r="S70" s="150" t="s">
        <v>136</v>
      </c>
      <c r="T70" s="48" t="s">
        <v>136</v>
      </c>
      <c r="U70" s="49" t="s">
        <v>136</v>
      </c>
      <c r="V70" s="150" t="s">
        <v>136</v>
      </c>
      <c r="W70" s="26" t="s">
        <v>136</v>
      </c>
      <c r="X70" s="49" t="s">
        <v>136</v>
      </c>
      <c r="Y70" s="49" t="s">
        <v>136</v>
      </c>
      <c r="Z70" s="49" t="s">
        <v>136</v>
      </c>
      <c r="AA70" s="49" t="s">
        <v>136</v>
      </c>
      <c r="AB70" s="170" t="s">
        <v>136</v>
      </c>
      <c r="AC70" s="49" t="s">
        <v>136</v>
      </c>
      <c r="AD70" s="49" t="s">
        <v>136</v>
      </c>
      <c r="AE70" s="60" t="s">
        <v>136</v>
      </c>
      <c r="AF70" s="60" t="s">
        <v>136</v>
      </c>
      <c r="AG70" s="49" t="s">
        <v>136</v>
      </c>
      <c r="AH70" s="49" t="s">
        <v>136</v>
      </c>
      <c r="AI70" s="150" t="s">
        <v>136</v>
      </c>
      <c r="AJ70" s="155" t="s">
        <v>2674</v>
      </c>
      <c r="AK70" s="49" t="s">
        <v>857</v>
      </c>
      <c r="AL70" s="49" t="s">
        <v>136</v>
      </c>
      <c r="AM70" s="49" t="s">
        <v>136</v>
      </c>
      <c r="AN70" s="49" t="s">
        <v>136</v>
      </c>
      <c r="AO70" s="156" t="s">
        <v>136</v>
      </c>
      <c r="AP70" s="49" t="s">
        <v>136</v>
      </c>
      <c r="AQ70" s="49" t="s">
        <v>136</v>
      </c>
      <c r="AR70" s="49" t="s">
        <v>136</v>
      </c>
      <c r="AS70" s="49" t="s">
        <v>136</v>
      </c>
      <c r="AT70" s="49" t="s">
        <v>136</v>
      </c>
      <c r="AU70" s="49" t="s">
        <v>136</v>
      </c>
      <c r="AV70" s="49" t="s">
        <v>136</v>
      </c>
      <c r="AW70" s="49" t="s">
        <v>136</v>
      </c>
      <c r="AX70" s="60" t="s">
        <v>2770</v>
      </c>
      <c r="AY70" s="49" t="s">
        <v>2687</v>
      </c>
      <c r="AZ70" s="49" t="s">
        <v>2769</v>
      </c>
      <c r="BA70" s="153" t="s">
        <v>136</v>
      </c>
      <c r="BB70" s="26" t="str">
        <f t="shared" si="13"/>
        <v>count=14</v>
      </c>
      <c r="BC70" s="27" t="s">
        <v>1</v>
      </c>
    </row>
    <row r="71" spans="1:55">
      <c r="A71" s="48" t="s">
        <v>802</v>
      </c>
      <c r="B71" s="129" t="s">
        <v>785</v>
      </c>
      <c r="C71" s="58" t="s">
        <v>803</v>
      </c>
      <c r="D71" s="177" t="s">
        <v>805</v>
      </c>
      <c r="E71" s="67" t="s">
        <v>606</v>
      </c>
      <c r="F71" s="85" t="s">
        <v>863</v>
      </c>
      <c r="G71" s="49" t="s">
        <v>450</v>
      </c>
      <c r="H71" s="49" t="s">
        <v>868</v>
      </c>
      <c r="I71" s="49" t="s">
        <v>2707</v>
      </c>
      <c r="J71" s="150" t="s">
        <v>2771</v>
      </c>
      <c r="K71" s="26" t="s">
        <v>136</v>
      </c>
      <c r="L71" s="49" t="s">
        <v>136</v>
      </c>
      <c r="M71" s="150" t="s">
        <v>136</v>
      </c>
      <c r="N71" s="174" t="s">
        <v>2679</v>
      </c>
      <c r="O71" s="49" t="s">
        <v>2772</v>
      </c>
      <c r="P71" s="49" t="s">
        <v>1787</v>
      </c>
      <c r="Q71" s="49" t="s">
        <v>2773</v>
      </c>
      <c r="R71" s="49" t="s">
        <v>136</v>
      </c>
      <c r="S71" s="150" t="s">
        <v>136</v>
      </c>
      <c r="T71" s="48" t="s">
        <v>136</v>
      </c>
      <c r="U71" s="49" t="s">
        <v>136</v>
      </c>
      <c r="V71" s="150" t="s">
        <v>136</v>
      </c>
      <c r="W71" s="26" t="s">
        <v>136</v>
      </c>
      <c r="X71" s="49" t="s">
        <v>136</v>
      </c>
      <c r="Y71" s="49" t="s">
        <v>136</v>
      </c>
      <c r="Z71" s="49" t="s">
        <v>136</v>
      </c>
      <c r="AA71" s="49" t="s">
        <v>136</v>
      </c>
      <c r="AB71" s="170" t="s">
        <v>136</v>
      </c>
      <c r="AC71" s="49" t="s">
        <v>136</v>
      </c>
      <c r="AD71" s="49" t="s">
        <v>136</v>
      </c>
      <c r="AE71" s="60" t="s">
        <v>136</v>
      </c>
      <c r="AF71" s="60" t="s">
        <v>136</v>
      </c>
      <c r="AG71" s="49" t="s">
        <v>136</v>
      </c>
      <c r="AH71" s="49" t="s">
        <v>136</v>
      </c>
      <c r="AI71" s="150" t="s">
        <v>136</v>
      </c>
      <c r="AJ71" s="155" t="s">
        <v>2674</v>
      </c>
      <c r="AK71" s="49" t="s">
        <v>868</v>
      </c>
      <c r="AL71" s="49" t="s">
        <v>136</v>
      </c>
      <c r="AM71" s="49" t="s">
        <v>136</v>
      </c>
      <c r="AN71" s="49" t="s">
        <v>136</v>
      </c>
      <c r="AO71" s="156" t="s">
        <v>136</v>
      </c>
      <c r="AP71" s="49" t="s">
        <v>136</v>
      </c>
      <c r="AQ71" s="49" t="s">
        <v>136</v>
      </c>
      <c r="AR71" s="49" t="s">
        <v>136</v>
      </c>
      <c r="AS71" s="49" t="s">
        <v>136</v>
      </c>
      <c r="AT71" s="49" t="s">
        <v>136</v>
      </c>
      <c r="AU71" s="49" t="s">
        <v>136</v>
      </c>
      <c r="AV71" s="49" t="s">
        <v>136</v>
      </c>
      <c r="AW71" s="49" t="s">
        <v>136</v>
      </c>
      <c r="AX71" s="125" t="s">
        <v>2772</v>
      </c>
      <c r="AY71" s="49" t="s">
        <v>2647</v>
      </c>
      <c r="AZ71" s="49" t="s">
        <v>2773</v>
      </c>
      <c r="BA71" s="153" t="s">
        <v>136</v>
      </c>
      <c r="BB71" s="26" t="str">
        <f t="shared" si="13"/>
        <v>count=14</v>
      </c>
      <c r="BC71" s="27" t="s">
        <v>1</v>
      </c>
    </row>
    <row r="72" spans="1:55">
      <c r="A72" s="48" t="s">
        <v>802</v>
      </c>
      <c r="B72" s="129" t="s">
        <v>793</v>
      </c>
      <c r="C72" s="58" t="s">
        <v>803</v>
      </c>
      <c r="D72" s="177" t="s">
        <v>805</v>
      </c>
      <c r="E72" s="67" t="s">
        <v>606</v>
      </c>
      <c r="F72" s="85" t="s">
        <v>873</v>
      </c>
      <c r="G72" s="49" t="s">
        <v>450</v>
      </c>
      <c r="H72" s="49" t="s">
        <v>878</v>
      </c>
      <c r="I72" s="49" t="s">
        <v>2703</v>
      </c>
      <c r="J72" s="150" t="s">
        <v>2774</v>
      </c>
      <c r="K72" s="26" t="s">
        <v>136</v>
      </c>
      <c r="L72" s="49" t="s">
        <v>136</v>
      </c>
      <c r="M72" s="150" t="s">
        <v>136</v>
      </c>
      <c r="N72" s="174" t="s">
        <v>2679</v>
      </c>
      <c r="O72" s="49" t="s">
        <v>2775</v>
      </c>
      <c r="P72" s="49" t="s">
        <v>1787</v>
      </c>
      <c r="Q72" s="49" t="s">
        <v>2776</v>
      </c>
      <c r="R72" s="49" t="s">
        <v>136</v>
      </c>
      <c r="S72" s="150" t="s">
        <v>136</v>
      </c>
      <c r="T72" s="48" t="s">
        <v>136</v>
      </c>
      <c r="U72" s="49" t="s">
        <v>136</v>
      </c>
      <c r="V72" s="150" t="s">
        <v>136</v>
      </c>
      <c r="W72" s="26" t="s">
        <v>136</v>
      </c>
      <c r="X72" s="49" t="s">
        <v>136</v>
      </c>
      <c r="Y72" s="49" t="s">
        <v>136</v>
      </c>
      <c r="Z72" s="49" t="s">
        <v>136</v>
      </c>
      <c r="AA72" s="49" t="s">
        <v>136</v>
      </c>
      <c r="AB72" s="170" t="s">
        <v>136</v>
      </c>
      <c r="AC72" s="49" t="s">
        <v>136</v>
      </c>
      <c r="AD72" s="49" t="s">
        <v>136</v>
      </c>
      <c r="AE72" s="60" t="s">
        <v>136</v>
      </c>
      <c r="AF72" s="60" t="s">
        <v>136</v>
      </c>
      <c r="AG72" s="49" t="s">
        <v>136</v>
      </c>
      <c r="AH72" s="49" t="s">
        <v>136</v>
      </c>
      <c r="AI72" s="150" t="s">
        <v>136</v>
      </c>
      <c r="AJ72" s="155" t="s">
        <v>2674</v>
      </c>
      <c r="AK72" s="49" t="s">
        <v>878</v>
      </c>
      <c r="AL72" s="49" t="s">
        <v>136</v>
      </c>
      <c r="AM72" s="49" t="s">
        <v>136</v>
      </c>
      <c r="AN72" s="49" t="s">
        <v>136</v>
      </c>
      <c r="AO72" s="156" t="s">
        <v>136</v>
      </c>
      <c r="AP72" s="49" t="s">
        <v>136</v>
      </c>
      <c r="AQ72" s="49" t="s">
        <v>136</v>
      </c>
      <c r="AR72" s="49" t="s">
        <v>136</v>
      </c>
      <c r="AS72" s="49" t="s">
        <v>136</v>
      </c>
      <c r="AT72" s="49" t="s">
        <v>136</v>
      </c>
      <c r="AU72" s="49" t="s">
        <v>136</v>
      </c>
      <c r="AV72" s="49" t="s">
        <v>136</v>
      </c>
      <c r="AW72" s="49" t="s">
        <v>136</v>
      </c>
      <c r="AX72" s="60" t="s">
        <v>2777</v>
      </c>
      <c r="AY72" s="49" t="s">
        <v>2647</v>
      </c>
      <c r="AZ72" s="49" t="s">
        <v>2776</v>
      </c>
      <c r="BA72" s="153" t="s">
        <v>136</v>
      </c>
      <c r="BB72" s="26" t="str">
        <f t="shared" si="13"/>
        <v>count=14</v>
      </c>
      <c r="BC72" s="27" t="s">
        <v>1</v>
      </c>
    </row>
    <row r="73" spans="1:55">
      <c r="A73" s="48" t="s">
        <v>802</v>
      </c>
      <c r="B73" s="48" t="s">
        <v>129</v>
      </c>
      <c r="C73" s="58" t="s">
        <v>803</v>
      </c>
      <c r="D73" s="177" t="s">
        <v>805</v>
      </c>
      <c r="E73" s="26" t="str">
        <f t="shared" ref="E73:AZ73" si="15">_xlfn.CONCAT("count=",COUNTIFS(E66:E72,"&lt;&gt;no_info",E66:E72,"&lt;&gt;NA",E66:E72,"&lt;&gt;count*",E66:E72,"&lt;&gt;ADD",E66:E72,"&lt;&gt;blank_data",E66:E72,"&lt;&gt;not_yet",E66:E72,"&lt;&gt;not_informed"))</f>
        <v>count=7</v>
      </c>
      <c r="F73" s="26" t="str">
        <f t="shared" si="15"/>
        <v>count=7</v>
      </c>
      <c r="G73" s="49" t="str">
        <f t="shared" si="15"/>
        <v>count=7</v>
      </c>
      <c r="H73" s="49" t="str">
        <f t="shared" si="15"/>
        <v>count=7</v>
      </c>
      <c r="I73" s="49" t="str">
        <f t="shared" si="15"/>
        <v>count=7</v>
      </c>
      <c r="J73" s="150" t="str">
        <f t="shared" si="15"/>
        <v>count=7</v>
      </c>
      <c r="K73" s="26" t="str">
        <f t="shared" si="15"/>
        <v>count=0</v>
      </c>
      <c r="L73" s="49" t="str">
        <f t="shared" si="15"/>
        <v>count=0</v>
      </c>
      <c r="M73" s="150" t="str">
        <f t="shared" si="15"/>
        <v>count=0</v>
      </c>
      <c r="N73" s="26" t="str">
        <f t="shared" si="15"/>
        <v>count=6</v>
      </c>
      <c r="O73" s="49" t="str">
        <f t="shared" si="15"/>
        <v>count=7</v>
      </c>
      <c r="P73" s="49" t="str">
        <f t="shared" si="15"/>
        <v>count=7</v>
      </c>
      <c r="Q73" s="49" t="str">
        <f t="shared" si="15"/>
        <v>count=7</v>
      </c>
      <c r="R73" s="49" t="str">
        <f t="shared" si="15"/>
        <v>count=0</v>
      </c>
      <c r="S73" s="150" t="str">
        <f t="shared" si="15"/>
        <v>count=0</v>
      </c>
      <c r="T73" s="48" t="str">
        <f t="shared" si="15"/>
        <v>count=0</v>
      </c>
      <c r="U73" s="49" t="str">
        <f t="shared" si="15"/>
        <v>count=0</v>
      </c>
      <c r="V73" s="150" t="str">
        <f t="shared" si="15"/>
        <v>count=0</v>
      </c>
      <c r="W73" s="26" t="str">
        <f t="shared" si="15"/>
        <v>count=0</v>
      </c>
      <c r="X73" s="49" t="str">
        <f t="shared" si="15"/>
        <v>count=0</v>
      </c>
      <c r="Y73" s="49" t="str">
        <f t="shared" si="15"/>
        <v>count=0</v>
      </c>
      <c r="Z73" s="49" t="str">
        <f t="shared" si="15"/>
        <v>count=0</v>
      </c>
      <c r="AA73" s="49" t="str">
        <f t="shared" si="15"/>
        <v>count=0</v>
      </c>
      <c r="AB73" s="170" t="str">
        <f t="shared" si="15"/>
        <v>count=0</v>
      </c>
      <c r="AC73" s="49" t="str">
        <f t="shared" si="15"/>
        <v>count=0</v>
      </c>
      <c r="AD73" s="49" t="str">
        <f t="shared" si="15"/>
        <v>count=0</v>
      </c>
      <c r="AE73" s="60" t="str">
        <f t="shared" si="15"/>
        <v>count=0</v>
      </c>
      <c r="AF73" s="60" t="str">
        <f t="shared" si="15"/>
        <v>count=0</v>
      </c>
      <c r="AG73" s="49" t="str">
        <f t="shared" si="15"/>
        <v>count=0</v>
      </c>
      <c r="AH73" s="49" t="str">
        <f t="shared" si="15"/>
        <v>count=0</v>
      </c>
      <c r="AI73" s="150" t="str">
        <f t="shared" si="15"/>
        <v>count=0</v>
      </c>
      <c r="AJ73" s="155" t="str">
        <f t="shared" si="15"/>
        <v>count=7</v>
      </c>
      <c r="AK73" s="170" t="str">
        <f t="shared" si="15"/>
        <v>count=7</v>
      </c>
      <c r="AL73" s="49" t="str">
        <f t="shared" si="15"/>
        <v>count=0</v>
      </c>
      <c r="AM73" s="49" t="str">
        <f t="shared" si="15"/>
        <v>count=0</v>
      </c>
      <c r="AN73" s="49" t="str">
        <f t="shared" si="15"/>
        <v>count=0</v>
      </c>
      <c r="AO73" s="156" t="str">
        <f t="shared" si="15"/>
        <v>count=0</v>
      </c>
      <c r="AP73" s="49" t="str">
        <f t="shared" si="15"/>
        <v>count=0</v>
      </c>
      <c r="AQ73" s="49" t="str">
        <f t="shared" si="15"/>
        <v>count=0</v>
      </c>
      <c r="AR73" s="49" t="str">
        <f t="shared" si="15"/>
        <v>count=0</v>
      </c>
      <c r="AS73" s="49" t="str">
        <f t="shared" si="15"/>
        <v>count=0</v>
      </c>
      <c r="AT73" s="49" t="str">
        <f t="shared" si="15"/>
        <v>count=0</v>
      </c>
      <c r="AU73" s="49" t="str">
        <f t="shared" si="15"/>
        <v>count=0</v>
      </c>
      <c r="AV73" s="49" t="str">
        <f t="shared" si="15"/>
        <v>count=0</v>
      </c>
      <c r="AW73" s="49" t="str">
        <f t="shared" si="15"/>
        <v>count=0</v>
      </c>
      <c r="AX73" s="60" t="str">
        <f t="shared" si="15"/>
        <v>count=7</v>
      </c>
      <c r="AY73" s="49" t="str">
        <f t="shared" si="15"/>
        <v>count=7</v>
      </c>
      <c r="AZ73" s="49" t="str">
        <f t="shared" si="15"/>
        <v>count=7</v>
      </c>
      <c r="BA73" s="163" t="s">
        <v>129</v>
      </c>
      <c r="BB73" s="75" t="s">
        <v>129</v>
      </c>
      <c r="BC73" s="27" t="s">
        <v>1</v>
      </c>
    </row>
    <row r="74" spans="1:55">
      <c r="A74" s="36" t="s">
        <v>883</v>
      </c>
      <c r="B74" s="36" t="s">
        <v>1455</v>
      </c>
      <c r="C74" s="45" t="s">
        <v>803</v>
      </c>
      <c r="D74" s="179" t="s">
        <v>805</v>
      </c>
      <c r="E74" s="61" t="s">
        <v>884</v>
      </c>
      <c r="F74" s="180" t="s">
        <v>886</v>
      </c>
      <c r="G74" s="107" t="s">
        <v>371</v>
      </c>
      <c r="H74" s="107" t="s">
        <v>899</v>
      </c>
      <c r="I74" s="46" t="s">
        <v>387</v>
      </c>
      <c r="J74" s="151" t="s">
        <v>2778</v>
      </c>
      <c r="K74" s="62" t="s">
        <v>136</v>
      </c>
      <c r="L74" s="46" t="s">
        <v>136</v>
      </c>
      <c r="M74" s="151" t="s">
        <v>2779</v>
      </c>
      <c r="N74" s="62" t="s">
        <v>136</v>
      </c>
      <c r="O74" s="46" t="s">
        <v>136</v>
      </c>
      <c r="P74" s="46" t="s">
        <v>136</v>
      </c>
      <c r="Q74" s="46" t="s">
        <v>136</v>
      </c>
      <c r="R74" s="46" t="s">
        <v>136</v>
      </c>
      <c r="S74" s="151" t="s">
        <v>136</v>
      </c>
      <c r="T74" s="36" t="s">
        <v>136</v>
      </c>
      <c r="U74" s="46" t="s">
        <v>136</v>
      </c>
      <c r="V74" s="151" t="s">
        <v>136</v>
      </c>
      <c r="W74" s="62" t="s">
        <v>136</v>
      </c>
      <c r="X74" s="46" t="s">
        <v>136</v>
      </c>
      <c r="Y74" s="46" t="s">
        <v>136</v>
      </c>
      <c r="Z74" s="46" t="s">
        <v>136</v>
      </c>
      <c r="AA74" s="46" t="s">
        <v>136</v>
      </c>
      <c r="AB74" s="173" t="s">
        <v>136</v>
      </c>
      <c r="AC74" s="46" t="s">
        <v>136</v>
      </c>
      <c r="AD74" s="46" t="s">
        <v>136</v>
      </c>
      <c r="AE74" s="47" t="s">
        <v>136</v>
      </c>
      <c r="AF74" s="47" t="s">
        <v>136</v>
      </c>
      <c r="AG74" s="46" t="s">
        <v>136</v>
      </c>
      <c r="AH74" s="46" t="s">
        <v>136</v>
      </c>
      <c r="AI74" s="151" t="s">
        <v>136</v>
      </c>
      <c r="AJ74" s="152" t="s">
        <v>136</v>
      </c>
      <c r="AK74" s="46" t="s">
        <v>136</v>
      </c>
      <c r="AL74" s="46" t="s">
        <v>136</v>
      </c>
      <c r="AM74" s="46" t="s">
        <v>136</v>
      </c>
      <c r="AN74" s="46" t="s">
        <v>136</v>
      </c>
      <c r="AO74" s="166" t="s">
        <v>136</v>
      </c>
      <c r="AP74" s="46" t="s">
        <v>136</v>
      </c>
      <c r="AQ74" s="46" t="s">
        <v>136</v>
      </c>
      <c r="AR74" s="46" t="s">
        <v>136</v>
      </c>
      <c r="AS74" s="46" t="s">
        <v>136</v>
      </c>
      <c r="AT74" s="46" t="s">
        <v>136</v>
      </c>
      <c r="AU74" s="46" t="s">
        <v>136</v>
      </c>
      <c r="AV74" s="46" t="s">
        <v>136</v>
      </c>
      <c r="AW74" s="46" t="s">
        <v>136</v>
      </c>
      <c r="AX74" s="47" t="s">
        <v>2780</v>
      </c>
      <c r="AY74" s="46" t="s">
        <v>2647</v>
      </c>
      <c r="AZ74" s="46" t="s">
        <v>2781</v>
      </c>
      <c r="BA74" s="181" t="s">
        <v>2782</v>
      </c>
      <c r="BB74" s="26" t="str">
        <f>_xlfn.CONCAT("count=",COUNTIFS(F74:AZ74,"&lt;&gt;no_info",F74:AZ74,"&lt;&gt;NA",F74:AZ74,"&lt;&gt;count*",F74:AZ74,"&lt;&gt;ADD",F74:AZ74,"&lt;&gt;blank_data",F74:AZ74,"&lt;&gt;not_yet",F74:AZ74,"&lt;&gt;not_informed"))</f>
        <v>count=9</v>
      </c>
      <c r="BC74" s="27" t="s">
        <v>1</v>
      </c>
    </row>
    <row r="75" spans="1:55">
      <c r="A75" s="48" t="s">
        <v>883</v>
      </c>
      <c r="B75" s="48" t="s">
        <v>1476</v>
      </c>
      <c r="C75" s="58" t="s">
        <v>803</v>
      </c>
      <c r="D75" s="167" t="s">
        <v>805</v>
      </c>
      <c r="E75" s="67" t="s">
        <v>884</v>
      </c>
      <c r="F75" s="182" t="s">
        <v>908</v>
      </c>
      <c r="G75" s="59" t="s">
        <v>913</v>
      </c>
      <c r="H75" s="59" t="s">
        <v>914</v>
      </c>
      <c r="I75" s="49" t="s">
        <v>2699</v>
      </c>
      <c r="J75" s="150" t="s">
        <v>2783</v>
      </c>
      <c r="K75" s="26" t="s">
        <v>136</v>
      </c>
      <c r="L75" s="49" t="s">
        <v>136</v>
      </c>
      <c r="M75" s="150" t="s">
        <v>2784</v>
      </c>
      <c r="N75" s="26" t="s">
        <v>136</v>
      </c>
      <c r="O75" s="49" t="s">
        <v>136</v>
      </c>
      <c r="P75" s="49" t="s">
        <v>136</v>
      </c>
      <c r="Q75" s="49" t="s">
        <v>136</v>
      </c>
      <c r="R75" s="49" t="s">
        <v>136</v>
      </c>
      <c r="S75" s="150" t="s">
        <v>136</v>
      </c>
      <c r="T75" s="48" t="s">
        <v>136</v>
      </c>
      <c r="U75" s="49" t="s">
        <v>136</v>
      </c>
      <c r="V75" s="150" t="s">
        <v>136</v>
      </c>
      <c r="W75" s="26" t="s">
        <v>136</v>
      </c>
      <c r="X75" s="49" t="s">
        <v>136</v>
      </c>
      <c r="Y75" s="49" t="s">
        <v>136</v>
      </c>
      <c r="Z75" s="49" t="s">
        <v>136</v>
      </c>
      <c r="AA75" s="49" t="s">
        <v>136</v>
      </c>
      <c r="AB75" s="170" t="s">
        <v>136</v>
      </c>
      <c r="AC75" s="49" t="s">
        <v>136</v>
      </c>
      <c r="AD75" s="49" t="s">
        <v>136</v>
      </c>
      <c r="AE75" s="60" t="s">
        <v>136</v>
      </c>
      <c r="AF75" s="60" t="s">
        <v>136</v>
      </c>
      <c r="AG75" s="49" t="s">
        <v>136</v>
      </c>
      <c r="AH75" s="49" t="s">
        <v>136</v>
      </c>
      <c r="AI75" s="150" t="s">
        <v>136</v>
      </c>
      <c r="AJ75" s="155" t="s">
        <v>136</v>
      </c>
      <c r="AK75" s="49" t="s">
        <v>136</v>
      </c>
      <c r="AL75" s="49" t="s">
        <v>136</v>
      </c>
      <c r="AM75" s="49" t="s">
        <v>136</v>
      </c>
      <c r="AN75" s="49" t="s">
        <v>136</v>
      </c>
      <c r="AO75" s="156" t="s">
        <v>136</v>
      </c>
      <c r="AP75" s="49" t="s">
        <v>136</v>
      </c>
      <c r="AQ75" s="49" t="s">
        <v>136</v>
      </c>
      <c r="AR75" s="49" t="s">
        <v>136</v>
      </c>
      <c r="AS75" s="49" t="s">
        <v>136</v>
      </c>
      <c r="AT75" s="49" t="s">
        <v>136</v>
      </c>
      <c r="AU75" s="49" t="s">
        <v>136</v>
      </c>
      <c r="AV75" s="49" t="s">
        <v>136</v>
      </c>
      <c r="AW75" s="49" t="s">
        <v>136</v>
      </c>
      <c r="AX75" s="60" t="s">
        <v>2785</v>
      </c>
      <c r="AY75" s="49" t="s">
        <v>2786</v>
      </c>
      <c r="AZ75" s="49" t="s">
        <v>909</v>
      </c>
      <c r="BA75" s="153" t="s">
        <v>136</v>
      </c>
      <c r="BB75" s="26" t="str">
        <f>_xlfn.CONCAT("count=",COUNTIFS(F75:AZ75,"&lt;&gt;no_info",F75:AZ75,"&lt;&gt;NA",F75:AZ75,"&lt;&gt;count*",F75:AZ75,"&lt;&gt;ADD",F75:AZ75,"&lt;&gt;blank_data",F75:AZ75,"&lt;&gt;not_yet",F75:AZ75,"&lt;&gt;not_informed"))</f>
        <v>count=9</v>
      </c>
      <c r="BC75" s="27" t="s">
        <v>1</v>
      </c>
    </row>
    <row r="76" spans="1:55">
      <c r="A76" s="48" t="s">
        <v>883</v>
      </c>
      <c r="B76" s="48" t="s">
        <v>1486</v>
      </c>
      <c r="C76" s="58" t="s">
        <v>803</v>
      </c>
      <c r="D76" s="183" t="s">
        <v>805</v>
      </c>
      <c r="E76" s="67" t="s">
        <v>884</v>
      </c>
      <c r="F76" s="64" t="s">
        <v>136</v>
      </c>
      <c r="G76" s="52" t="s">
        <v>2787</v>
      </c>
      <c r="H76" s="52" t="s">
        <v>136</v>
      </c>
      <c r="I76" s="49" t="s">
        <v>136</v>
      </c>
      <c r="J76" s="150" t="s">
        <v>136</v>
      </c>
      <c r="K76" s="26" t="s">
        <v>136</v>
      </c>
      <c r="L76" s="49" t="s">
        <v>136</v>
      </c>
      <c r="M76" s="150" t="s">
        <v>136</v>
      </c>
      <c r="N76" s="26" t="s">
        <v>2788</v>
      </c>
      <c r="O76" s="49" t="s">
        <v>136</v>
      </c>
      <c r="P76" s="49" t="s">
        <v>1787</v>
      </c>
      <c r="Q76" s="49" t="s">
        <v>2789</v>
      </c>
      <c r="R76" s="49" t="s">
        <v>136</v>
      </c>
      <c r="S76" s="150" t="s">
        <v>136</v>
      </c>
      <c r="T76" s="48" t="s">
        <v>136</v>
      </c>
      <c r="U76" s="49" t="s">
        <v>136</v>
      </c>
      <c r="V76" s="150" t="s">
        <v>136</v>
      </c>
      <c r="W76" s="26" t="s">
        <v>136</v>
      </c>
      <c r="X76" s="49" t="s">
        <v>136</v>
      </c>
      <c r="Y76" s="49" t="s">
        <v>136</v>
      </c>
      <c r="Z76" s="49" t="s">
        <v>136</v>
      </c>
      <c r="AA76" s="49" t="s">
        <v>136</v>
      </c>
      <c r="AB76" s="170" t="s">
        <v>136</v>
      </c>
      <c r="AC76" s="49" t="s">
        <v>136</v>
      </c>
      <c r="AD76" s="49" t="s">
        <v>136</v>
      </c>
      <c r="AE76" s="60" t="s">
        <v>136</v>
      </c>
      <c r="AF76" s="60" t="s">
        <v>136</v>
      </c>
      <c r="AG76" s="49" t="s">
        <v>136</v>
      </c>
      <c r="AH76" s="49" t="s">
        <v>136</v>
      </c>
      <c r="AI76" s="150" t="s">
        <v>136</v>
      </c>
      <c r="AJ76" s="155" t="s">
        <v>136</v>
      </c>
      <c r="AK76" s="49" t="s">
        <v>136</v>
      </c>
      <c r="AL76" s="49" t="s">
        <v>136</v>
      </c>
      <c r="AM76" s="49" t="s">
        <v>136</v>
      </c>
      <c r="AN76" s="49" t="s">
        <v>136</v>
      </c>
      <c r="AO76" s="156" t="s">
        <v>136</v>
      </c>
      <c r="AP76" s="49" t="s">
        <v>136</v>
      </c>
      <c r="AQ76" s="49" t="s">
        <v>136</v>
      </c>
      <c r="AR76" s="49" t="s">
        <v>136</v>
      </c>
      <c r="AS76" s="49" t="s">
        <v>136</v>
      </c>
      <c r="AT76" s="49" t="s">
        <v>136</v>
      </c>
      <c r="AU76" s="49" t="s">
        <v>136</v>
      </c>
      <c r="AV76" s="49" t="s">
        <v>136</v>
      </c>
      <c r="AW76" s="49" t="s">
        <v>136</v>
      </c>
      <c r="AX76" s="125" t="s">
        <v>2790</v>
      </c>
      <c r="AY76" s="49" t="s">
        <v>1787</v>
      </c>
      <c r="AZ76" s="49" t="s">
        <v>2789</v>
      </c>
      <c r="BA76" s="153" t="s">
        <v>136</v>
      </c>
      <c r="BB76" s="26" t="str">
        <f>_xlfn.CONCAT("count=",COUNTIFS(F76:AZ76,"&lt;&gt;no_info",F76:AZ76,"&lt;&gt;NA",F76:AZ76,"&lt;&gt;count*",F76:AZ76,"&lt;&gt;ADD",F76:AZ76,"&lt;&gt;blank_data",F76:AZ76,"&lt;&gt;not_yet",F76:AZ76,"&lt;&gt;not_informed"))</f>
        <v>count=7</v>
      </c>
      <c r="BC76" s="27" t="s">
        <v>1</v>
      </c>
    </row>
    <row r="77" spans="1:55">
      <c r="A77" s="68" t="s">
        <v>883</v>
      </c>
      <c r="B77" s="68" t="s">
        <v>129</v>
      </c>
      <c r="C77" s="184" t="s">
        <v>803</v>
      </c>
      <c r="D77" s="185" t="s">
        <v>805</v>
      </c>
      <c r="E77" s="79" t="str">
        <f t="shared" ref="E77:AZ77" si="16">_xlfn.CONCAT("count=",COUNTIFS(E74:E76,"&lt;&gt;no_info",E74:E76,"&lt;&gt;NA",E74:E76,"&lt;&gt;count*",E74:E76,"&lt;&gt;ADD",E74:E76,"&lt;&gt;blank_data",E74:E76,"&lt;&gt;not_yet",E74:E76,"&lt;&gt;not_informed"))</f>
        <v>count=3</v>
      </c>
      <c r="F77" s="79" t="str">
        <f t="shared" si="16"/>
        <v>count=2</v>
      </c>
      <c r="G77" s="71" t="str">
        <f t="shared" si="16"/>
        <v>count=3</v>
      </c>
      <c r="H77" s="71" t="str">
        <f t="shared" si="16"/>
        <v>count=2</v>
      </c>
      <c r="I77" s="71" t="str">
        <f t="shared" si="16"/>
        <v>count=2</v>
      </c>
      <c r="J77" s="186" t="str">
        <f t="shared" si="16"/>
        <v>count=2</v>
      </c>
      <c r="K77" s="79" t="str">
        <f t="shared" si="16"/>
        <v>count=0</v>
      </c>
      <c r="L77" s="71" t="str">
        <f t="shared" si="16"/>
        <v>count=0</v>
      </c>
      <c r="M77" s="186" t="str">
        <f t="shared" si="16"/>
        <v>count=2</v>
      </c>
      <c r="N77" s="79" t="str">
        <f t="shared" si="16"/>
        <v>count=1</v>
      </c>
      <c r="O77" s="71" t="str">
        <f t="shared" si="16"/>
        <v>count=0</v>
      </c>
      <c r="P77" s="71" t="str">
        <f t="shared" si="16"/>
        <v>count=1</v>
      </c>
      <c r="Q77" s="71" t="str">
        <f t="shared" si="16"/>
        <v>count=1</v>
      </c>
      <c r="R77" s="71" t="str">
        <f t="shared" si="16"/>
        <v>count=0</v>
      </c>
      <c r="S77" s="186" t="str">
        <f t="shared" si="16"/>
        <v>count=0</v>
      </c>
      <c r="T77" s="130" t="str">
        <f t="shared" si="16"/>
        <v>count=0</v>
      </c>
      <c r="U77" s="71" t="str">
        <f t="shared" si="16"/>
        <v>count=0</v>
      </c>
      <c r="V77" s="186" t="str">
        <f t="shared" si="16"/>
        <v>count=0</v>
      </c>
      <c r="W77" s="79" t="str">
        <f t="shared" si="16"/>
        <v>count=0</v>
      </c>
      <c r="X77" s="71" t="str">
        <f t="shared" si="16"/>
        <v>count=0</v>
      </c>
      <c r="Y77" s="71" t="str">
        <f t="shared" si="16"/>
        <v>count=0</v>
      </c>
      <c r="Z77" s="71" t="str">
        <f t="shared" si="16"/>
        <v>count=0</v>
      </c>
      <c r="AA77" s="71" t="str">
        <f t="shared" si="16"/>
        <v>count=0</v>
      </c>
      <c r="AB77" s="71" t="str">
        <f t="shared" si="16"/>
        <v>count=0</v>
      </c>
      <c r="AC77" s="71" t="str">
        <f t="shared" si="16"/>
        <v>count=0</v>
      </c>
      <c r="AD77" s="71" t="str">
        <f t="shared" si="16"/>
        <v>count=0</v>
      </c>
      <c r="AE77" s="187" t="str">
        <f t="shared" si="16"/>
        <v>count=0</v>
      </c>
      <c r="AF77" s="187" t="str">
        <f t="shared" si="16"/>
        <v>count=0</v>
      </c>
      <c r="AG77" s="71" t="str">
        <f t="shared" si="16"/>
        <v>count=0</v>
      </c>
      <c r="AH77" s="71" t="str">
        <f t="shared" si="16"/>
        <v>count=0</v>
      </c>
      <c r="AI77" s="186" t="str">
        <f t="shared" si="16"/>
        <v>count=0</v>
      </c>
      <c r="AJ77" s="188" t="str">
        <f t="shared" si="16"/>
        <v>count=0</v>
      </c>
      <c r="AK77" s="71" t="str">
        <f t="shared" si="16"/>
        <v>count=0</v>
      </c>
      <c r="AL77" s="71" t="str">
        <f t="shared" si="16"/>
        <v>count=0</v>
      </c>
      <c r="AM77" s="71" t="str">
        <f t="shared" si="16"/>
        <v>count=0</v>
      </c>
      <c r="AN77" s="71" t="str">
        <f t="shared" si="16"/>
        <v>count=0</v>
      </c>
      <c r="AO77" s="80" t="str">
        <f t="shared" si="16"/>
        <v>count=0</v>
      </c>
      <c r="AP77" s="71" t="str">
        <f t="shared" si="16"/>
        <v>count=0</v>
      </c>
      <c r="AQ77" s="71" t="str">
        <f t="shared" si="16"/>
        <v>count=0</v>
      </c>
      <c r="AR77" s="71" t="str">
        <f t="shared" si="16"/>
        <v>count=0</v>
      </c>
      <c r="AS77" s="71" t="str">
        <f t="shared" si="16"/>
        <v>count=0</v>
      </c>
      <c r="AT77" s="71" t="str">
        <f t="shared" si="16"/>
        <v>count=0</v>
      </c>
      <c r="AU77" s="71" t="str">
        <f t="shared" si="16"/>
        <v>count=0</v>
      </c>
      <c r="AV77" s="71" t="str">
        <f t="shared" si="16"/>
        <v>count=0</v>
      </c>
      <c r="AW77" s="71" t="str">
        <f t="shared" si="16"/>
        <v>count=0</v>
      </c>
      <c r="AX77" s="187" t="str">
        <f t="shared" si="16"/>
        <v>count=3</v>
      </c>
      <c r="AY77" s="71" t="str">
        <f t="shared" si="16"/>
        <v>count=3</v>
      </c>
      <c r="AZ77" s="71" t="str">
        <f t="shared" si="16"/>
        <v>count=3</v>
      </c>
      <c r="BA77" s="163" t="s">
        <v>129</v>
      </c>
      <c r="BB77" s="75" t="s">
        <v>129</v>
      </c>
      <c r="BC77" s="27" t="s">
        <v>1</v>
      </c>
    </row>
    <row r="78" spans="1:55">
      <c r="A78" s="36" t="s">
        <v>919</v>
      </c>
      <c r="B78" s="36" t="s">
        <v>286</v>
      </c>
      <c r="C78" s="58" t="s">
        <v>920</v>
      </c>
      <c r="D78" s="165" t="s">
        <v>923</v>
      </c>
      <c r="E78" s="84" t="s">
        <v>924</v>
      </c>
      <c r="F78" s="157" t="s">
        <v>925</v>
      </c>
      <c r="G78" s="37" t="s">
        <v>371</v>
      </c>
      <c r="H78" s="37" t="s">
        <v>946</v>
      </c>
      <c r="I78" s="49" t="s">
        <v>927</v>
      </c>
      <c r="J78" s="151" t="s">
        <v>2791</v>
      </c>
      <c r="K78" s="62" t="s">
        <v>136</v>
      </c>
      <c r="L78" s="46" t="s">
        <v>136</v>
      </c>
      <c r="M78" s="151" t="s">
        <v>136</v>
      </c>
      <c r="N78" s="62" t="s">
        <v>136</v>
      </c>
      <c r="O78" s="46" t="s">
        <v>136</v>
      </c>
      <c r="P78" s="46" t="s">
        <v>136</v>
      </c>
      <c r="Q78" s="46" t="s">
        <v>136</v>
      </c>
      <c r="R78" s="46" t="s">
        <v>136</v>
      </c>
      <c r="S78" s="151" t="s">
        <v>136</v>
      </c>
      <c r="T78" s="36" t="s">
        <v>136</v>
      </c>
      <c r="U78" s="46" t="s">
        <v>136</v>
      </c>
      <c r="V78" s="151" t="s">
        <v>136</v>
      </c>
      <c r="W78" s="62" t="s">
        <v>136</v>
      </c>
      <c r="X78" s="46" t="s">
        <v>136</v>
      </c>
      <c r="Y78" s="46" t="s">
        <v>136</v>
      </c>
      <c r="Z78" s="46" t="s">
        <v>136</v>
      </c>
      <c r="AA78" s="46" t="s">
        <v>136</v>
      </c>
      <c r="AB78" s="173" t="s">
        <v>136</v>
      </c>
      <c r="AC78" s="46" t="s">
        <v>136</v>
      </c>
      <c r="AD78" s="46" t="s">
        <v>136</v>
      </c>
      <c r="AE78" s="47" t="s">
        <v>136</v>
      </c>
      <c r="AF78" s="47" t="s">
        <v>136</v>
      </c>
      <c r="AG78" s="46" t="s">
        <v>136</v>
      </c>
      <c r="AH78" s="46" t="s">
        <v>136</v>
      </c>
      <c r="AI78" s="151" t="s">
        <v>136</v>
      </c>
      <c r="AJ78" s="152" t="s">
        <v>136</v>
      </c>
      <c r="AK78" s="46" t="s">
        <v>136</v>
      </c>
      <c r="AL78" s="46" t="s">
        <v>136</v>
      </c>
      <c r="AM78" s="46" t="s">
        <v>136</v>
      </c>
      <c r="AN78" s="46" t="s">
        <v>136</v>
      </c>
      <c r="AO78" s="166" t="s">
        <v>136</v>
      </c>
      <c r="AP78" s="46" t="s">
        <v>136</v>
      </c>
      <c r="AQ78" s="46" t="s">
        <v>136</v>
      </c>
      <c r="AR78" s="46" t="s">
        <v>136</v>
      </c>
      <c r="AS78" s="46" t="s">
        <v>136</v>
      </c>
      <c r="AT78" s="46" t="s">
        <v>136</v>
      </c>
      <c r="AU78" s="46" t="s">
        <v>136</v>
      </c>
      <c r="AV78" s="46" t="s">
        <v>136</v>
      </c>
      <c r="AW78" s="46" t="s">
        <v>136</v>
      </c>
      <c r="AX78" s="47" t="s">
        <v>2792</v>
      </c>
      <c r="AY78" s="46" t="s">
        <v>2793</v>
      </c>
      <c r="AZ78" s="46" t="s">
        <v>928</v>
      </c>
      <c r="BA78" s="139" t="s">
        <v>136</v>
      </c>
      <c r="BB78" s="62" t="str">
        <f>_xlfn.CONCAT("count=",COUNTIFS(F78:AZ78,"&lt;&gt;no_info",F78:AZ78,"&lt;&gt;NA",F78:AZ78,"&lt;&gt;count*",F78:AZ78,"&lt;&gt;ADD",F78:AZ78,"&lt;&gt;blank_data",F78:AZ78,"&lt;&gt;not_yet",F78:AZ78,"&lt;&gt;not_informed"))</f>
        <v>count=8</v>
      </c>
      <c r="BC78" s="27" t="s">
        <v>1</v>
      </c>
    </row>
    <row r="79" spans="1:55">
      <c r="A79" s="48" t="s">
        <v>919</v>
      </c>
      <c r="B79" s="48" t="s">
        <v>310</v>
      </c>
      <c r="C79" s="58" t="s">
        <v>920</v>
      </c>
      <c r="D79" s="167" t="s">
        <v>923</v>
      </c>
      <c r="E79" s="64" t="s">
        <v>924</v>
      </c>
      <c r="F79" s="85" t="s">
        <v>956</v>
      </c>
      <c r="G79" s="52" t="s">
        <v>391</v>
      </c>
      <c r="H79" s="52" t="s">
        <v>960</v>
      </c>
      <c r="I79" s="49" t="s">
        <v>442</v>
      </c>
      <c r="J79" s="150" t="s">
        <v>2794</v>
      </c>
      <c r="K79" s="26" t="s">
        <v>136</v>
      </c>
      <c r="L79" s="49" t="s">
        <v>136</v>
      </c>
      <c r="M79" s="150" t="s">
        <v>136</v>
      </c>
      <c r="N79" s="26" t="s">
        <v>136</v>
      </c>
      <c r="O79" s="49" t="s">
        <v>136</v>
      </c>
      <c r="P79" s="49" t="s">
        <v>136</v>
      </c>
      <c r="Q79" s="49" t="s">
        <v>136</v>
      </c>
      <c r="R79" s="49" t="s">
        <v>136</v>
      </c>
      <c r="S79" s="150" t="s">
        <v>136</v>
      </c>
      <c r="T79" s="48" t="s">
        <v>136</v>
      </c>
      <c r="U79" s="49" t="s">
        <v>136</v>
      </c>
      <c r="V79" s="150" t="s">
        <v>136</v>
      </c>
      <c r="W79" s="26" t="s">
        <v>136</v>
      </c>
      <c r="X79" s="49" t="s">
        <v>136</v>
      </c>
      <c r="Y79" s="49" t="s">
        <v>136</v>
      </c>
      <c r="Z79" s="49" t="s">
        <v>136</v>
      </c>
      <c r="AA79" s="49" t="s">
        <v>136</v>
      </c>
      <c r="AB79" s="170" t="s">
        <v>136</v>
      </c>
      <c r="AC79" s="49" t="s">
        <v>136</v>
      </c>
      <c r="AD79" s="49" t="s">
        <v>136</v>
      </c>
      <c r="AE79" s="60" t="s">
        <v>136</v>
      </c>
      <c r="AF79" s="60" t="s">
        <v>136</v>
      </c>
      <c r="AG79" s="49" t="s">
        <v>136</v>
      </c>
      <c r="AH79" s="49" t="s">
        <v>136</v>
      </c>
      <c r="AI79" s="150" t="s">
        <v>136</v>
      </c>
      <c r="AJ79" s="155" t="s">
        <v>136</v>
      </c>
      <c r="AK79" s="49" t="s">
        <v>136</v>
      </c>
      <c r="AL79" s="49" t="s">
        <v>136</v>
      </c>
      <c r="AM79" s="49" t="s">
        <v>136</v>
      </c>
      <c r="AN79" s="49" t="s">
        <v>136</v>
      </c>
      <c r="AO79" s="156" t="s">
        <v>136</v>
      </c>
      <c r="AP79" s="49" t="s">
        <v>136</v>
      </c>
      <c r="AQ79" s="49" t="s">
        <v>136</v>
      </c>
      <c r="AR79" s="49" t="s">
        <v>136</v>
      </c>
      <c r="AS79" s="49" t="s">
        <v>136</v>
      </c>
      <c r="AT79" s="49" t="s">
        <v>136</v>
      </c>
      <c r="AU79" s="49" t="s">
        <v>136</v>
      </c>
      <c r="AV79" s="49" t="s">
        <v>136</v>
      </c>
      <c r="AW79" s="49" t="s">
        <v>136</v>
      </c>
      <c r="AX79" s="60" t="s">
        <v>2795</v>
      </c>
      <c r="AY79" s="49" t="s">
        <v>2647</v>
      </c>
      <c r="AZ79" s="49" t="s">
        <v>957</v>
      </c>
      <c r="BA79" s="153" t="s">
        <v>136</v>
      </c>
      <c r="BB79" s="26" t="str">
        <f>_xlfn.CONCAT("count=",COUNTIFS(F79:AZ79,"&lt;&gt;no_info",F79:AZ79,"&lt;&gt;NA",F79:AZ79,"&lt;&gt;count*",F79:AZ79,"&lt;&gt;ADD",F79:AZ79,"&lt;&gt;blank_data",F79:AZ79,"&lt;&gt;not_yet",F79:AZ79,"&lt;&gt;not_informed"))</f>
        <v>count=8</v>
      </c>
      <c r="BC79" s="27" t="s">
        <v>1</v>
      </c>
    </row>
    <row r="80" spans="1:55">
      <c r="A80" s="129" t="s">
        <v>919</v>
      </c>
      <c r="B80" s="48" t="s">
        <v>318</v>
      </c>
      <c r="C80" s="58" t="s">
        <v>920</v>
      </c>
      <c r="D80" s="167" t="s">
        <v>923</v>
      </c>
      <c r="E80" s="64" t="s">
        <v>924</v>
      </c>
      <c r="F80" s="85" t="s">
        <v>963</v>
      </c>
      <c r="G80" s="52" t="s">
        <v>391</v>
      </c>
      <c r="H80" s="52" t="s">
        <v>967</v>
      </c>
      <c r="I80" s="49" t="s">
        <v>442</v>
      </c>
      <c r="J80" s="150" t="s">
        <v>2796</v>
      </c>
      <c r="K80" s="26" t="s">
        <v>136</v>
      </c>
      <c r="L80" s="49" t="s">
        <v>136</v>
      </c>
      <c r="M80" s="150" t="s">
        <v>136</v>
      </c>
      <c r="N80" s="26" t="s">
        <v>136</v>
      </c>
      <c r="O80" s="49" t="s">
        <v>136</v>
      </c>
      <c r="P80" s="49" t="s">
        <v>136</v>
      </c>
      <c r="Q80" s="49" t="s">
        <v>136</v>
      </c>
      <c r="R80" s="49" t="s">
        <v>136</v>
      </c>
      <c r="S80" s="150" t="s">
        <v>136</v>
      </c>
      <c r="T80" s="48" t="s">
        <v>136</v>
      </c>
      <c r="U80" s="49" t="s">
        <v>136</v>
      </c>
      <c r="V80" s="150" t="s">
        <v>136</v>
      </c>
      <c r="W80" s="26" t="s">
        <v>136</v>
      </c>
      <c r="X80" s="49" t="s">
        <v>136</v>
      </c>
      <c r="Y80" s="49" t="s">
        <v>136</v>
      </c>
      <c r="Z80" s="49" t="s">
        <v>136</v>
      </c>
      <c r="AA80" s="49" t="s">
        <v>136</v>
      </c>
      <c r="AB80" s="170" t="s">
        <v>136</v>
      </c>
      <c r="AC80" s="49" t="s">
        <v>136</v>
      </c>
      <c r="AD80" s="49" t="s">
        <v>136</v>
      </c>
      <c r="AE80" s="60" t="s">
        <v>136</v>
      </c>
      <c r="AF80" s="60" t="s">
        <v>136</v>
      </c>
      <c r="AG80" s="49" t="s">
        <v>136</v>
      </c>
      <c r="AH80" s="49" t="s">
        <v>136</v>
      </c>
      <c r="AI80" s="150" t="s">
        <v>136</v>
      </c>
      <c r="AJ80" s="155" t="s">
        <v>136</v>
      </c>
      <c r="AK80" s="49" t="s">
        <v>136</v>
      </c>
      <c r="AL80" s="49" t="s">
        <v>136</v>
      </c>
      <c r="AM80" s="49" t="s">
        <v>136</v>
      </c>
      <c r="AN80" s="49" t="s">
        <v>136</v>
      </c>
      <c r="AO80" s="156" t="s">
        <v>136</v>
      </c>
      <c r="AP80" s="49" t="s">
        <v>136</v>
      </c>
      <c r="AQ80" s="49" t="s">
        <v>136</v>
      </c>
      <c r="AR80" s="49" t="s">
        <v>136</v>
      </c>
      <c r="AS80" s="49" t="s">
        <v>136</v>
      </c>
      <c r="AT80" s="49" t="s">
        <v>136</v>
      </c>
      <c r="AU80" s="49" t="s">
        <v>136</v>
      </c>
      <c r="AV80" s="49" t="s">
        <v>136</v>
      </c>
      <c r="AW80" s="49" t="s">
        <v>136</v>
      </c>
      <c r="AX80" s="60" t="s">
        <v>2797</v>
      </c>
      <c r="AY80" s="49" t="s">
        <v>2647</v>
      </c>
      <c r="AZ80" s="49" t="s">
        <v>964</v>
      </c>
      <c r="BA80" s="153" t="s">
        <v>136</v>
      </c>
      <c r="BB80" s="26" t="str">
        <f>_xlfn.CONCAT("count=",COUNTIFS(F80:AZ80,"&lt;&gt;no_info",F80:AZ80,"&lt;&gt;NA",F80:AZ80,"&lt;&gt;count*",F80:AZ80,"&lt;&gt;ADD",F80:AZ80,"&lt;&gt;blank_data",F80:AZ80,"&lt;&gt;not_yet",F80:AZ80,"&lt;&gt;not_informed"))</f>
        <v>count=8</v>
      </c>
      <c r="BC80" s="27" t="s">
        <v>1</v>
      </c>
    </row>
    <row r="81" spans="1:55">
      <c r="A81" s="48" t="s">
        <v>919</v>
      </c>
      <c r="B81" s="48" t="s">
        <v>327</v>
      </c>
      <c r="C81" s="58" t="s">
        <v>920</v>
      </c>
      <c r="D81" s="167" t="s">
        <v>923</v>
      </c>
      <c r="E81" s="64" t="s">
        <v>924</v>
      </c>
      <c r="F81" s="85" t="s">
        <v>970</v>
      </c>
      <c r="G81" s="52" t="s">
        <v>391</v>
      </c>
      <c r="H81" s="52" t="s">
        <v>974</v>
      </c>
      <c r="I81" s="49" t="s">
        <v>442</v>
      </c>
      <c r="J81" s="150" t="s">
        <v>2798</v>
      </c>
      <c r="K81" s="26" t="s">
        <v>136</v>
      </c>
      <c r="L81" s="49" t="s">
        <v>136</v>
      </c>
      <c r="M81" s="150" t="s">
        <v>136</v>
      </c>
      <c r="N81" s="26" t="s">
        <v>136</v>
      </c>
      <c r="O81" s="49" t="s">
        <v>136</v>
      </c>
      <c r="P81" s="49" t="s">
        <v>136</v>
      </c>
      <c r="Q81" s="49" t="s">
        <v>136</v>
      </c>
      <c r="R81" s="49" t="s">
        <v>136</v>
      </c>
      <c r="S81" s="150" t="s">
        <v>136</v>
      </c>
      <c r="T81" s="48" t="s">
        <v>136</v>
      </c>
      <c r="U81" s="49" t="s">
        <v>136</v>
      </c>
      <c r="V81" s="150" t="s">
        <v>136</v>
      </c>
      <c r="W81" s="26" t="s">
        <v>136</v>
      </c>
      <c r="X81" s="49" t="s">
        <v>136</v>
      </c>
      <c r="Y81" s="49" t="s">
        <v>136</v>
      </c>
      <c r="Z81" s="49" t="s">
        <v>136</v>
      </c>
      <c r="AA81" s="49" t="s">
        <v>136</v>
      </c>
      <c r="AB81" s="170" t="s">
        <v>136</v>
      </c>
      <c r="AC81" s="49" t="s">
        <v>136</v>
      </c>
      <c r="AD81" s="49" t="s">
        <v>136</v>
      </c>
      <c r="AE81" s="60" t="s">
        <v>136</v>
      </c>
      <c r="AF81" s="60" t="s">
        <v>136</v>
      </c>
      <c r="AG81" s="49" t="s">
        <v>136</v>
      </c>
      <c r="AH81" s="49" t="s">
        <v>136</v>
      </c>
      <c r="AI81" s="150" t="s">
        <v>136</v>
      </c>
      <c r="AJ81" s="155" t="s">
        <v>136</v>
      </c>
      <c r="AK81" s="49" t="s">
        <v>136</v>
      </c>
      <c r="AL81" s="49" t="s">
        <v>136</v>
      </c>
      <c r="AM81" s="49" t="s">
        <v>136</v>
      </c>
      <c r="AN81" s="49" t="s">
        <v>136</v>
      </c>
      <c r="AO81" s="156" t="s">
        <v>136</v>
      </c>
      <c r="AP81" s="49" t="s">
        <v>136</v>
      </c>
      <c r="AQ81" s="49" t="s">
        <v>136</v>
      </c>
      <c r="AR81" s="49" t="s">
        <v>136</v>
      </c>
      <c r="AS81" s="49" t="s">
        <v>136</v>
      </c>
      <c r="AT81" s="49" t="s">
        <v>136</v>
      </c>
      <c r="AU81" s="49" t="s">
        <v>136</v>
      </c>
      <c r="AV81" s="49" t="s">
        <v>136</v>
      </c>
      <c r="AW81" s="49" t="s">
        <v>136</v>
      </c>
      <c r="AX81" s="60" t="s">
        <v>2799</v>
      </c>
      <c r="AY81" s="49" t="s">
        <v>2647</v>
      </c>
      <c r="AZ81" s="49" t="s">
        <v>971</v>
      </c>
      <c r="BA81" s="153" t="s">
        <v>136</v>
      </c>
      <c r="BB81" s="26" t="str">
        <f>_xlfn.CONCAT("count=",COUNTIFS(F81:AZ81,"&lt;&gt;no_info",F81:AZ81,"&lt;&gt;NA",F81:AZ81,"&lt;&gt;count*",F81:AZ81,"&lt;&gt;ADD",F81:AZ81,"&lt;&gt;blank_data",F81:AZ81,"&lt;&gt;not_yet",F81:AZ81,"&lt;&gt;not_informed"))</f>
        <v>count=8</v>
      </c>
      <c r="BC81" s="27" t="s">
        <v>1</v>
      </c>
    </row>
    <row r="82" spans="1:55">
      <c r="A82" s="129" t="s">
        <v>919</v>
      </c>
      <c r="B82" s="68" t="s">
        <v>129</v>
      </c>
      <c r="C82" s="58" t="s">
        <v>920</v>
      </c>
      <c r="D82" s="168" t="s">
        <v>923</v>
      </c>
      <c r="E82" s="79" t="str">
        <f t="shared" ref="E82:AZ82" si="17">_xlfn.CONCAT("count=",COUNTIFS(E78:E81,"&lt;&gt;no_info",E78:E81,"&lt;&gt;NA",E78:E81,"&lt;&gt;count*",E78:E81,"&lt;&gt;ADD",E78:E81,"&lt;&gt;blank_data",E78:E81,"&lt;&gt;not_yet",E78:E81,"&lt;&gt;not_informed"))</f>
        <v>count=4</v>
      </c>
      <c r="F82" s="79" t="str">
        <f t="shared" si="17"/>
        <v>count=4</v>
      </c>
      <c r="G82" s="71" t="str">
        <f t="shared" si="17"/>
        <v>count=4</v>
      </c>
      <c r="H82" s="71" t="str">
        <f t="shared" si="17"/>
        <v>count=4</v>
      </c>
      <c r="I82" s="71" t="str">
        <f t="shared" si="17"/>
        <v>count=4</v>
      </c>
      <c r="J82" s="186" t="str">
        <f t="shared" si="17"/>
        <v>count=4</v>
      </c>
      <c r="K82" s="79" t="str">
        <f t="shared" si="17"/>
        <v>count=0</v>
      </c>
      <c r="L82" s="52" t="str">
        <f t="shared" si="17"/>
        <v>count=0</v>
      </c>
      <c r="M82" s="186" t="str">
        <f t="shared" si="17"/>
        <v>count=0</v>
      </c>
      <c r="N82" s="79" t="str">
        <f t="shared" si="17"/>
        <v>count=0</v>
      </c>
      <c r="O82" s="52" t="str">
        <f t="shared" si="17"/>
        <v>count=0</v>
      </c>
      <c r="P82" s="52" t="str">
        <f t="shared" si="17"/>
        <v>count=0</v>
      </c>
      <c r="Q82" s="52" t="str">
        <f t="shared" si="17"/>
        <v>count=0</v>
      </c>
      <c r="R82" s="52" t="str">
        <f t="shared" si="17"/>
        <v>count=0</v>
      </c>
      <c r="S82" s="154" t="str">
        <f t="shared" si="17"/>
        <v>count=0</v>
      </c>
      <c r="T82" s="129" t="str">
        <f t="shared" si="17"/>
        <v>count=0</v>
      </c>
      <c r="U82" s="52" t="str">
        <f t="shared" si="17"/>
        <v>count=0</v>
      </c>
      <c r="V82" s="154" t="str">
        <f t="shared" si="17"/>
        <v>count=0</v>
      </c>
      <c r="W82" s="64" t="str">
        <f t="shared" si="17"/>
        <v>count=0</v>
      </c>
      <c r="X82" s="52" t="str">
        <f t="shared" si="17"/>
        <v>count=0</v>
      </c>
      <c r="Y82" s="52" t="str">
        <f t="shared" si="17"/>
        <v>count=0</v>
      </c>
      <c r="Z82" s="52" t="str">
        <f t="shared" si="17"/>
        <v>count=0</v>
      </c>
      <c r="AA82" s="52" t="str">
        <f t="shared" si="17"/>
        <v>count=0</v>
      </c>
      <c r="AB82" s="52" t="str">
        <f t="shared" si="17"/>
        <v>count=0</v>
      </c>
      <c r="AC82" s="52" t="str">
        <f t="shared" si="17"/>
        <v>count=0</v>
      </c>
      <c r="AD82" s="52" t="str">
        <f t="shared" si="17"/>
        <v>count=0</v>
      </c>
      <c r="AE82" s="121" t="str">
        <f t="shared" si="17"/>
        <v>count=0</v>
      </c>
      <c r="AF82" s="121" t="str">
        <f t="shared" si="17"/>
        <v>count=0</v>
      </c>
      <c r="AG82" s="52" t="str">
        <f t="shared" si="17"/>
        <v>count=0</v>
      </c>
      <c r="AH82" s="52" t="str">
        <f t="shared" si="17"/>
        <v>count=0</v>
      </c>
      <c r="AI82" s="154" t="str">
        <f t="shared" si="17"/>
        <v>count=0</v>
      </c>
      <c r="AJ82" s="188" t="str">
        <f t="shared" si="17"/>
        <v>count=0</v>
      </c>
      <c r="AK82" s="71" t="str">
        <f t="shared" si="17"/>
        <v>count=0</v>
      </c>
      <c r="AL82" s="71" t="str">
        <f t="shared" si="17"/>
        <v>count=0</v>
      </c>
      <c r="AM82" s="71" t="str">
        <f t="shared" si="17"/>
        <v>count=0</v>
      </c>
      <c r="AN82" s="71" t="str">
        <f t="shared" si="17"/>
        <v>count=0</v>
      </c>
      <c r="AO82" s="80" t="str">
        <f t="shared" si="17"/>
        <v>count=0</v>
      </c>
      <c r="AP82" s="71" t="str">
        <f t="shared" si="17"/>
        <v>count=0</v>
      </c>
      <c r="AQ82" s="71" t="str">
        <f t="shared" si="17"/>
        <v>count=0</v>
      </c>
      <c r="AR82" s="71" t="str">
        <f t="shared" si="17"/>
        <v>count=0</v>
      </c>
      <c r="AS82" s="71" t="str">
        <f t="shared" si="17"/>
        <v>count=0</v>
      </c>
      <c r="AT82" s="71" t="str">
        <f t="shared" si="17"/>
        <v>count=0</v>
      </c>
      <c r="AU82" s="71" t="str">
        <f t="shared" si="17"/>
        <v>count=0</v>
      </c>
      <c r="AV82" s="71" t="str">
        <f t="shared" si="17"/>
        <v>count=0</v>
      </c>
      <c r="AW82" s="71" t="str">
        <f t="shared" si="17"/>
        <v>count=0</v>
      </c>
      <c r="AX82" s="187" t="str">
        <f t="shared" si="17"/>
        <v>count=4</v>
      </c>
      <c r="AY82" s="71" t="str">
        <f t="shared" si="17"/>
        <v>count=4</v>
      </c>
      <c r="AZ82" s="71" t="str">
        <f t="shared" si="17"/>
        <v>count=4</v>
      </c>
      <c r="BA82" s="163" t="s">
        <v>129</v>
      </c>
      <c r="BB82" s="75" t="s">
        <v>129</v>
      </c>
      <c r="BC82" s="27" t="s">
        <v>1</v>
      </c>
    </row>
    <row r="83" spans="1:55">
      <c r="A83" s="36" t="s">
        <v>977</v>
      </c>
      <c r="B83" s="36" t="s">
        <v>286</v>
      </c>
      <c r="C83" s="45" t="s">
        <v>978</v>
      </c>
      <c r="D83" s="165" t="s">
        <v>979</v>
      </c>
      <c r="E83" s="117" t="s">
        <v>980</v>
      </c>
      <c r="F83" s="157" t="s">
        <v>982</v>
      </c>
      <c r="G83" s="46" t="s">
        <v>371</v>
      </c>
      <c r="H83" s="46" t="s">
        <v>999</v>
      </c>
      <c r="I83" s="46" t="s">
        <v>387</v>
      </c>
      <c r="J83" s="151" t="s">
        <v>2800</v>
      </c>
      <c r="K83" s="62" t="s">
        <v>136</v>
      </c>
      <c r="L83" s="46" t="s">
        <v>136</v>
      </c>
      <c r="M83" s="36" t="s">
        <v>136</v>
      </c>
      <c r="N83" s="45" t="s">
        <v>2801</v>
      </c>
      <c r="O83" s="46" t="s">
        <v>136</v>
      </c>
      <c r="P83" s="46" t="s">
        <v>136</v>
      </c>
      <c r="Q83" s="46" t="s">
        <v>136</v>
      </c>
      <c r="R83" s="46" t="s">
        <v>136</v>
      </c>
      <c r="S83" s="151" t="s">
        <v>136</v>
      </c>
      <c r="T83" s="36" t="s">
        <v>136</v>
      </c>
      <c r="U83" s="46" t="s">
        <v>136</v>
      </c>
      <c r="V83" s="36" t="s">
        <v>136</v>
      </c>
      <c r="W83" s="45" t="s">
        <v>2802</v>
      </c>
      <c r="X83" s="46" t="s">
        <v>136</v>
      </c>
      <c r="Y83" s="46" t="s">
        <v>136</v>
      </c>
      <c r="Z83" s="46" t="s">
        <v>136</v>
      </c>
      <c r="AA83" s="46" t="s">
        <v>136</v>
      </c>
      <c r="AB83" s="173" t="s">
        <v>136</v>
      </c>
      <c r="AC83" s="46" t="s">
        <v>136</v>
      </c>
      <c r="AD83" s="46" t="s">
        <v>136</v>
      </c>
      <c r="AE83" s="47" t="s">
        <v>136</v>
      </c>
      <c r="AF83" s="47" t="s">
        <v>136</v>
      </c>
      <c r="AG83" s="46" t="s">
        <v>2803</v>
      </c>
      <c r="AH83" s="46" t="s">
        <v>136</v>
      </c>
      <c r="AI83" s="36" t="s">
        <v>136</v>
      </c>
      <c r="AJ83" s="155" t="s">
        <v>136</v>
      </c>
      <c r="AK83" s="173" t="s">
        <v>136</v>
      </c>
      <c r="AL83" s="173" t="s">
        <v>136</v>
      </c>
      <c r="AM83" s="173" t="s">
        <v>136</v>
      </c>
      <c r="AN83" s="173" t="s">
        <v>136</v>
      </c>
      <c r="AO83" s="189" t="s">
        <v>136</v>
      </c>
      <c r="AP83" s="173" t="s">
        <v>136</v>
      </c>
      <c r="AQ83" s="173" t="s">
        <v>136</v>
      </c>
      <c r="AR83" s="173" t="s">
        <v>136</v>
      </c>
      <c r="AS83" s="173" t="s">
        <v>136</v>
      </c>
      <c r="AT83" s="173" t="s">
        <v>136</v>
      </c>
      <c r="AU83" s="173" t="s">
        <v>136</v>
      </c>
      <c r="AV83" s="173" t="s">
        <v>136</v>
      </c>
      <c r="AW83" s="173" t="s">
        <v>136</v>
      </c>
      <c r="AX83" s="47" t="s">
        <v>2804</v>
      </c>
      <c r="AY83" s="46" t="s">
        <v>2805</v>
      </c>
      <c r="AZ83" s="46" t="s">
        <v>985</v>
      </c>
      <c r="BA83" s="139" t="s">
        <v>136</v>
      </c>
      <c r="BB83" s="62" t="str">
        <f>_xlfn.CONCAT("count=",COUNTIFS(F83:AZ83,"&lt;&gt;no_info",F83:AZ83,"&lt;&gt;NA",F83:AZ83,"&lt;&gt;count*",F83:AZ83,"&lt;&gt;ADD",F83:AZ83,"&lt;&gt;blank_data",F83:AZ83,"&lt;&gt;not_yet",F83:AZ83,"&lt;&gt;not_informed"))</f>
        <v>count=11</v>
      </c>
      <c r="BC83" s="27" t="s">
        <v>1</v>
      </c>
    </row>
    <row r="84" spans="1:55">
      <c r="A84" s="190">
        <v>15</v>
      </c>
      <c r="B84" s="48" t="s">
        <v>310</v>
      </c>
      <c r="C84" s="58" t="s">
        <v>978</v>
      </c>
      <c r="D84" s="167" t="s">
        <v>979</v>
      </c>
      <c r="E84" s="77" t="s">
        <v>980</v>
      </c>
      <c r="F84" s="85" t="s">
        <v>1009</v>
      </c>
      <c r="G84" s="49" t="s">
        <v>371</v>
      </c>
      <c r="H84" s="49" t="s">
        <v>1016</v>
      </c>
      <c r="I84" s="49" t="s">
        <v>387</v>
      </c>
      <c r="J84" s="150" t="s">
        <v>2806</v>
      </c>
      <c r="K84" s="26" t="s">
        <v>136</v>
      </c>
      <c r="L84" s="49" t="s">
        <v>136</v>
      </c>
      <c r="M84" s="48" t="s">
        <v>136</v>
      </c>
      <c r="N84" s="58" t="s">
        <v>2801</v>
      </c>
      <c r="O84" s="49" t="s">
        <v>136</v>
      </c>
      <c r="P84" s="49" t="s">
        <v>136</v>
      </c>
      <c r="Q84" s="49" t="s">
        <v>136</v>
      </c>
      <c r="R84" s="49" t="s">
        <v>136</v>
      </c>
      <c r="S84" s="150" t="s">
        <v>136</v>
      </c>
      <c r="T84" s="48" t="s">
        <v>136</v>
      </c>
      <c r="U84" s="49" t="s">
        <v>136</v>
      </c>
      <c r="V84" s="48" t="s">
        <v>136</v>
      </c>
      <c r="W84" s="58" t="s">
        <v>2802</v>
      </c>
      <c r="X84" s="49" t="s">
        <v>136</v>
      </c>
      <c r="Y84" s="49" t="s">
        <v>136</v>
      </c>
      <c r="Z84" s="49" t="s">
        <v>136</v>
      </c>
      <c r="AA84" s="49" t="s">
        <v>136</v>
      </c>
      <c r="AB84" s="170" t="s">
        <v>136</v>
      </c>
      <c r="AC84" s="49" t="s">
        <v>136</v>
      </c>
      <c r="AD84" s="49" t="s">
        <v>136</v>
      </c>
      <c r="AE84" s="60" t="s">
        <v>136</v>
      </c>
      <c r="AF84" s="60" t="s">
        <v>136</v>
      </c>
      <c r="AG84" s="52" t="s">
        <v>2803</v>
      </c>
      <c r="AH84" s="49" t="s">
        <v>136</v>
      </c>
      <c r="AI84" s="48" t="s">
        <v>136</v>
      </c>
      <c r="AJ84" s="155" t="s">
        <v>136</v>
      </c>
      <c r="AK84" s="49" t="s">
        <v>136</v>
      </c>
      <c r="AL84" s="49" t="s">
        <v>136</v>
      </c>
      <c r="AM84" s="49" t="s">
        <v>136</v>
      </c>
      <c r="AN84" s="49" t="s">
        <v>136</v>
      </c>
      <c r="AO84" s="156" t="s">
        <v>136</v>
      </c>
      <c r="AP84" s="49" t="s">
        <v>136</v>
      </c>
      <c r="AQ84" s="49" t="s">
        <v>136</v>
      </c>
      <c r="AR84" s="49" t="s">
        <v>136</v>
      </c>
      <c r="AS84" s="49" t="s">
        <v>136</v>
      </c>
      <c r="AT84" s="49" t="s">
        <v>136</v>
      </c>
      <c r="AU84" s="49" t="s">
        <v>136</v>
      </c>
      <c r="AV84" s="49" t="s">
        <v>136</v>
      </c>
      <c r="AW84" s="49" t="s">
        <v>136</v>
      </c>
      <c r="AX84" s="60" t="s">
        <v>2807</v>
      </c>
      <c r="AY84" s="49" t="s">
        <v>2808</v>
      </c>
      <c r="AZ84" s="49" t="s">
        <v>1011</v>
      </c>
      <c r="BA84" s="121" t="s">
        <v>136</v>
      </c>
      <c r="BB84" s="26" t="str">
        <f>_xlfn.CONCAT("count=",COUNTIFS(F84:AZ84,"&lt;&gt;no_info",F84:AZ84,"&lt;&gt;NA",F84:AZ84,"&lt;&gt;count*",F84:AZ84,"&lt;&gt;ADD",F84:AZ84,"&lt;&gt;blank_data",F84:AZ84,"&lt;&gt;not_yet",F84:AZ84,"&lt;&gt;not_informed"))</f>
        <v>count=11</v>
      </c>
      <c r="BC84" s="27" t="s">
        <v>1</v>
      </c>
    </row>
    <row r="85" spans="1:55">
      <c r="A85" s="48" t="s">
        <v>977</v>
      </c>
      <c r="B85" s="48" t="s">
        <v>318</v>
      </c>
      <c r="C85" s="58" t="s">
        <v>978</v>
      </c>
      <c r="D85" s="167" t="s">
        <v>979</v>
      </c>
      <c r="E85" s="77" t="s">
        <v>980</v>
      </c>
      <c r="F85" s="85" t="s">
        <v>1019</v>
      </c>
      <c r="G85" s="49" t="s">
        <v>371</v>
      </c>
      <c r="H85" s="49" t="s">
        <v>1026</v>
      </c>
      <c r="I85" s="49" t="s">
        <v>387</v>
      </c>
      <c r="J85" s="150" t="s">
        <v>2809</v>
      </c>
      <c r="K85" s="26" t="s">
        <v>136</v>
      </c>
      <c r="L85" s="49" t="s">
        <v>136</v>
      </c>
      <c r="M85" s="48" t="s">
        <v>136</v>
      </c>
      <c r="N85" s="58" t="s">
        <v>2801</v>
      </c>
      <c r="O85" s="49" t="s">
        <v>136</v>
      </c>
      <c r="P85" s="49" t="s">
        <v>136</v>
      </c>
      <c r="Q85" s="49" t="s">
        <v>136</v>
      </c>
      <c r="R85" s="49" t="s">
        <v>136</v>
      </c>
      <c r="S85" s="150" t="s">
        <v>136</v>
      </c>
      <c r="T85" s="48" t="s">
        <v>136</v>
      </c>
      <c r="U85" s="49" t="s">
        <v>136</v>
      </c>
      <c r="V85" s="48" t="s">
        <v>136</v>
      </c>
      <c r="W85" s="58" t="s">
        <v>2802</v>
      </c>
      <c r="X85" s="49" t="s">
        <v>136</v>
      </c>
      <c r="Y85" s="49" t="s">
        <v>136</v>
      </c>
      <c r="Z85" s="49" t="s">
        <v>136</v>
      </c>
      <c r="AA85" s="49" t="s">
        <v>136</v>
      </c>
      <c r="AB85" s="170" t="s">
        <v>136</v>
      </c>
      <c r="AC85" s="49" t="s">
        <v>136</v>
      </c>
      <c r="AD85" s="49" t="s">
        <v>136</v>
      </c>
      <c r="AE85" s="60" t="s">
        <v>136</v>
      </c>
      <c r="AF85" s="60" t="s">
        <v>136</v>
      </c>
      <c r="AG85" s="52" t="s">
        <v>2803</v>
      </c>
      <c r="AH85" s="49" t="s">
        <v>136</v>
      </c>
      <c r="AI85" s="48" t="s">
        <v>136</v>
      </c>
      <c r="AJ85" s="155" t="s">
        <v>136</v>
      </c>
      <c r="AK85" s="49" t="s">
        <v>136</v>
      </c>
      <c r="AL85" s="49" t="s">
        <v>136</v>
      </c>
      <c r="AM85" s="49" t="s">
        <v>136</v>
      </c>
      <c r="AN85" s="49" t="s">
        <v>136</v>
      </c>
      <c r="AO85" s="156" t="s">
        <v>136</v>
      </c>
      <c r="AP85" s="49" t="s">
        <v>136</v>
      </c>
      <c r="AQ85" s="49" t="s">
        <v>136</v>
      </c>
      <c r="AR85" s="49" t="s">
        <v>136</v>
      </c>
      <c r="AS85" s="49" t="s">
        <v>136</v>
      </c>
      <c r="AT85" s="49" t="s">
        <v>136</v>
      </c>
      <c r="AU85" s="49" t="s">
        <v>136</v>
      </c>
      <c r="AV85" s="49" t="s">
        <v>136</v>
      </c>
      <c r="AW85" s="49" t="s">
        <v>136</v>
      </c>
      <c r="AX85" s="60" t="s">
        <v>2810</v>
      </c>
      <c r="AY85" s="49" t="s">
        <v>2811</v>
      </c>
      <c r="AZ85" s="49" t="s">
        <v>1021</v>
      </c>
      <c r="BA85" s="60" t="s">
        <v>136</v>
      </c>
      <c r="BB85" s="26" t="str">
        <f>_xlfn.CONCAT("count=",COUNTIFS(F85:AZ85,"&lt;&gt;no_info",F85:AZ85,"&lt;&gt;NA",F85:AZ85,"&lt;&gt;count*",F85:AZ85,"&lt;&gt;ADD",F85:AZ85,"&lt;&gt;blank_data",F85:AZ85,"&lt;&gt;not_yet",F85:AZ85,"&lt;&gt;not_informed"))</f>
        <v>count=11</v>
      </c>
      <c r="BC85" s="27" t="s">
        <v>1</v>
      </c>
    </row>
    <row r="86" spans="1:55">
      <c r="A86" s="48" t="s">
        <v>977</v>
      </c>
      <c r="B86" s="48" t="s">
        <v>327</v>
      </c>
      <c r="C86" s="58" t="s">
        <v>978</v>
      </c>
      <c r="D86" s="167" t="s">
        <v>979</v>
      </c>
      <c r="E86" s="77" t="s">
        <v>980</v>
      </c>
      <c r="F86" s="85" t="s">
        <v>1029</v>
      </c>
      <c r="G86" s="49" t="s">
        <v>371</v>
      </c>
      <c r="H86" s="49" t="s">
        <v>1036</v>
      </c>
      <c r="I86" s="49" t="s">
        <v>387</v>
      </c>
      <c r="J86" s="150" t="s">
        <v>2812</v>
      </c>
      <c r="K86" s="26" t="s">
        <v>136</v>
      </c>
      <c r="L86" s="49" t="s">
        <v>136</v>
      </c>
      <c r="M86" s="48" t="s">
        <v>136</v>
      </c>
      <c r="N86" s="58" t="s">
        <v>2801</v>
      </c>
      <c r="O86" s="49" t="s">
        <v>136</v>
      </c>
      <c r="P86" s="49" t="s">
        <v>136</v>
      </c>
      <c r="Q86" s="49" t="s">
        <v>136</v>
      </c>
      <c r="R86" s="49" t="s">
        <v>136</v>
      </c>
      <c r="S86" s="150" t="s">
        <v>136</v>
      </c>
      <c r="T86" s="48" t="s">
        <v>136</v>
      </c>
      <c r="U86" s="49" t="s">
        <v>136</v>
      </c>
      <c r="V86" s="48" t="s">
        <v>136</v>
      </c>
      <c r="W86" s="58" t="s">
        <v>2802</v>
      </c>
      <c r="X86" s="49" t="s">
        <v>136</v>
      </c>
      <c r="Y86" s="49" t="s">
        <v>136</v>
      </c>
      <c r="Z86" s="49" t="s">
        <v>136</v>
      </c>
      <c r="AA86" s="49" t="s">
        <v>136</v>
      </c>
      <c r="AB86" s="170" t="s">
        <v>136</v>
      </c>
      <c r="AC86" s="49" t="s">
        <v>136</v>
      </c>
      <c r="AD86" s="49" t="s">
        <v>136</v>
      </c>
      <c r="AE86" s="60" t="s">
        <v>136</v>
      </c>
      <c r="AF86" s="60" t="s">
        <v>136</v>
      </c>
      <c r="AG86" s="52" t="s">
        <v>2803</v>
      </c>
      <c r="AH86" s="49" t="s">
        <v>136</v>
      </c>
      <c r="AI86" s="48" t="s">
        <v>136</v>
      </c>
      <c r="AJ86" s="155" t="s">
        <v>136</v>
      </c>
      <c r="AK86" s="49" t="s">
        <v>136</v>
      </c>
      <c r="AL86" s="49" t="s">
        <v>136</v>
      </c>
      <c r="AM86" s="49" t="s">
        <v>136</v>
      </c>
      <c r="AN86" s="49" t="s">
        <v>136</v>
      </c>
      <c r="AO86" s="156" t="s">
        <v>136</v>
      </c>
      <c r="AP86" s="49" t="s">
        <v>136</v>
      </c>
      <c r="AQ86" s="49" t="s">
        <v>136</v>
      </c>
      <c r="AR86" s="49" t="s">
        <v>136</v>
      </c>
      <c r="AS86" s="49" t="s">
        <v>136</v>
      </c>
      <c r="AT86" s="49" t="s">
        <v>136</v>
      </c>
      <c r="AU86" s="49" t="s">
        <v>136</v>
      </c>
      <c r="AV86" s="49" t="s">
        <v>136</v>
      </c>
      <c r="AW86" s="49" t="s">
        <v>136</v>
      </c>
      <c r="AX86" s="60" t="s">
        <v>2813</v>
      </c>
      <c r="AY86" s="49" t="s">
        <v>2814</v>
      </c>
      <c r="AZ86" s="49" t="s">
        <v>1031</v>
      </c>
      <c r="BA86" s="60" t="s">
        <v>136</v>
      </c>
      <c r="BB86" s="26" t="str">
        <f>_xlfn.CONCAT("count=",COUNTIFS(F86:AZ86,"&lt;&gt;no_info",F86:AZ86,"&lt;&gt;NA",F86:AZ86,"&lt;&gt;count*",F86:AZ86,"&lt;&gt;ADD",F86:AZ86,"&lt;&gt;blank_data",F86:AZ86,"&lt;&gt;not_yet",F86:AZ86,"&lt;&gt;not_informed"))</f>
        <v>count=11</v>
      </c>
      <c r="BC86" s="27" t="s">
        <v>1</v>
      </c>
    </row>
    <row r="87" spans="1:55">
      <c r="A87" s="48" t="s">
        <v>977</v>
      </c>
      <c r="B87" s="48" t="s">
        <v>129</v>
      </c>
      <c r="C87" s="58" t="s">
        <v>978</v>
      </c>
      <c r="D87" s="167" t="s">
        <v>979</v>
      </c>
      <c r="E87" s="64" t="str">
        <f t="shared" ref="E87:AZ87" si="18">_xlfn.CONCAT("count=",COUNTIFS(E83:E86,"&lt;&gt;no_info",E83:E86,"&lt;&gt;NA",E83:E86,"&lt;&gt;count*",E83:E86,"&lt;&gt;ADD",E83:E86,"&lt;&gt;blank_data",E83:E86,"&lt;&gt;not_yet",E83:E86,"&lt;&gt;not_informed"))</f>
        <v>count=4</v>
      </c>
      <c r="F87" s="64" t="str">
        <f t="shared" si="18"/>
        <v>count=4</v>
      </c>
      <c r="G87" s="52" t="str">
        <f t="shared" si="18"/>
        <v>count=4</v>
      </c>
      <c r="H87" s="52" t="str">
        <f t="shared" si="18"/>
        <v>count=4</v>
      </c>
      <c r="I87" s="52" t="str">
        <f t="shared" si="18"/>
        <v>count=4</v>
      </c>
      <c r="J87" s="154" t="str">
        <f t="shared" si="18"/>
        <v>count=4</v>
      </c>
      <c r="K87" s="129" t="str">
        <f t="shared" si="18"/>
        <v>count=0</v>
      </c>
      <c r="L87" s="52" t="str">
        <f t="shared" si="18"/>
        <v>count=0</v>
      </c>
      <c r="M87" s="129" t="str">
        <f t="shared" si="18"/>
        <v>count=0</v>
      </c>
      <c r="N87" s="64" t="str">
        <f t="shared" si="18"/>
        <v>count=4</v>
      </c>
      <c r="O87" s="52" t="str">
        <f t="shared" si="18"/>
        <v>count=0</v>
      </c>
      <c r="P87" s="52" t="str">
        <f t="shared" si="18"/>
        <v>count=0</v>
      </c>
      <c r="Q87" s="52" t="str">
        <f t="shared" si="18"/>
        <v>count=0</v>
      </c>
      <c r="R87" s="52" t="str">
        <f t="shared" si="18"/>
        <v>count=0</v>
      </c>
      <c r="S87" s="154" t="str">
        <f t="shared" si="18"/>
        <v>count=0</v>
      </c>
      <c r="T87" s="129" t="str">
        <f t="shared" si="18"/>
        <v>count=0</v>
      </c>
      <c r="U87" s="52" t="str">
        <f t="shared" si="18"/>
        <v>count=0</v>
      </c>
      <c r="V87" s="129" t="str">
        <f t="shared" si="18"/>
        <v>count=0</v>
      </c>
      <c r="W87" s="64" t="str">
        <f t="shared" si="18"/>
        <v>count=4</v>
      </c>
      <c r="X87" s="52" t="str">
        <f t="shared" si="18"/>
        <v>count=0</v>
      </c>
      <c r="Y87" s="52" t="str">
        <f t="shared" si="18"/>
        <v>count=0</v>
      </c>
      <c r="Z87" s="52" t="str">
        <f t="shared" si="18"/>
        <v>count=0</v>
      </c>
      <c r="AA87" s="52" t="str">
        <f t="shared" si="18"/>
        <v>count=0</v>
      </c>
      <c r="AB87" s="52" t="str">
        <f t="shared" si="18"/>
        <v>count=0</v>
      </c>
      <c r="AC87" s="52" t="str">
        <f t="shared" si="18"/>
        <v>count=0</v>
      </c>
      <c r="AD87" s="52" t="str">
        <f t="shared" si="18"/>
        <v>count=0</v>
      </c>
      <c r="AE87" s="121" t="str">
        <f t="shared" si="18"/>
        <v>count=0</v>
      </c>
      <c r="AF87" s="121" t="str">
        <f t="shared" si="18"/>
        <v>count=0</v>
      </c>
      <c r="AG87" s="52" t="str">
        <f t="shared" si="18"/>
        <v>count=4</v>
      </c>
      <c r="AH87" s="52" t="str">
        <f t="shared" si="18"/>
        <v>count=0</v>
      </c>
      <c r="AI87" s="129" t="str">
        <f t="shared" si="18"/>
        <v>count=0</v>
      </c>
      <c r="AJ87" s="191" t="str">
        <f t="shared" si="18"/>
        <v>count=0</v>
      </c>
      <c r="AK87" s="52" t="str">
        <f t="shared" si="18"/>
        <v>count=0</v>
      </c>
      <c r="AL87" s="52" t="str">
        <f t="shared" si="18"/>
        <v>count=0</v>
      </c>
      <c r="AM87" s="52" t="str">
        <f t="shared" si="18"/>
        <v>count=0</v>
      </c>
      <c r="AN87" s="52" t="str">
        <f t="shared" si="18"/>
        <v>count=0</v>
      </c>
      <c r="AO87" s="65" t="str">
        <f t="shared" si="18"/>
        <v>count=0</v>
      </c>
      <c r="AP87" s="52" t="str">
        <f t="shared" si="18"/>
        <v>count=0</v>
      </c>
      <c r="AQ87" s="52" t="str">
        <f t="shared" si="18"/>
        <v>count=0</v>
      </c>
      <c r="AR87" s="52" t="str">
        <f t="shared" si="18"/>
        <v>count=0</v>
      </c>
      <c r="AS87" s="52" t="str">
        <f t="shared" si="18"/>
        <v>count=0</v>
      </c>
      <c r="AT87" s="52" t="str">
        <f t="shared" si="18"/>
        <v>count=0</v>
      </c>
      <c r="AU87" s="52" t="str">
        <f t="shared" si="18"/>
        <v>count=0</v>
      </c>
      <c r="AV87" s="52" t="str">
        <f t="shared" si="18"/>
        <v>count=0</v>
      </c>
      <c r="AW87" s="52" t="str">
        <f t="shared" si="18"/>
        <v>count=0</v>
      </c>
      <c r="AX87" s="121" t="str">
        <f t="shared" si="18"/>
        <v>count=4</v>
      </c>
      <c r="AY87" s="52" t="str">
        <f t="shared" si="18"/>
        <v>count=4</v>
      </c>
      <c r="AZ87" s="69" t="str">
        <f t="shared" si="18"/>
        <v>count=4</v>
      </c>
      <c r="BA87" s="163" t="s">
        <v>2815</v>
      </c>
      <c r="BB87" s="26" t="s">
        <v>129</v>
      </c>
      <c r="BC87" s="27" t="s">
        <v>1</v>
      </c>
    </row>
    <row r="88" spans="1:55">
      <c r="A88" s="36" t="s">
        <v>1039</v>
      </c>
      <c r="B88" s="128" t="s">
        <v>1040</v>
      </c>
      <c r="C88" s="45" t="s">
        <v>1041</v>
      </c>
      <c r="D88" s="165" t="s">
        <v>1046</v>
      </c>
      <c r="E88" s="117" t="s">
        <v>980</v>
      </c>
      <c r="F88" s="157" t="s">
        <v>1048</v>
      </c>
      <c r="G88" s="37" t="s">
        <v>450</v>
      </c>
      <c r="H88" s="37" t="s">
        <v>1057</v>
      </c>
      <c r="I88" s="46" t="s">
        <v>1049</v>
      </c>
      <c r="J88" s="151" t="s">
        <v>1057</v>
      </c>
      <c r="K88" s="62" t="s">
        <v>136</v>
      </c>
      <c r="L88" s="46" t="s">
        <v>136</v>
      </c>
      <c r="M88" s="151" t="s">
        <v>136</v>
      </c>
      <c r="N88" s="62" t="s">
        <v>136</v>
      </c>
      <c r="O88" s="46" t="s">
        <v>136</v>
      </c>
      <c r="P88" s="46" t="s">
        <v>136</v>
      </c>
      <c r="Q88" s="46" t="s">
        <v>136</v>
      </c>
      <c r="R88" s="46" t="s">
        <v>136</v>
      </c>
      <c r="S88" s="151" t="s">
        <v>136</v>
      </c>
      <c r="T88" s="36" t="s">
        <v>136</v>
      </c>
      <c r="U88" s="46" t="s">
        <v>136</v>
      </c>
      <c r="V88" s="151" t="s">
        <v>136</v>
      </c>
      <c r="W88" s="62" t="s">
        <v>136</v>
      </c>
      <c r="X88" s="46" t="s">
        <v>136</v>
      </c>
      <c r="Y88" s="46" t="s">
        <v>136</v>
      </c>
      <c r="Z88" s="46" t="s">
        <v>136</v>
      </c>
      <c r="AA88" s="46" t="s">
        <v>136</v>
      </c>
      <c r="AB88" s="173" t="s">
        <v>136</v>
      </c>
      <c r="AC88" s="46" t="s">
        <v>136</v>
      </c>
      <c r="AD88" s="46" t="s">
        <v>136</v>
      </c>
      <c r="AE88" s="47" t="s">
        <v>136</v>
      </c>
      <c r="AF88" s="47" t="s">
        <v>136</v>
      </c>
      <c r="AG88" s="46" t="s">
        <v>136</v>
      </c>
      <c r="AH88" s="46" t="s">
        <v>136</v>
      </c>
      <c r="AI88" s="151" t="s">
        <v>136</v>
      </c>
      <c r="AJ88" s="152" t="s">
        <v>136</v>
      </c>
      <c r="AK88" s="46" t="s">
        <v>136</v>
      </c>
      <c r="AL88" s="46" t="s">
        <v>136</v>
      </c>
      <c r="AM88" s="46" t="s">
        <v>136</v>
      </c>
      <c r="AN88" s="46" t="s">
        <v>136</v>
      </c>
      <c r="AO88" s="166" t="s">
        <v>136</v>
      </c>
      <c r="AP88" s="46" t="s">
        <v>136</v>
      </c>
      <c r="AQ88" s="46" t="s">
        <v>136</v>
      </c>
      <c r="AR88" s="46" t="s">
        <v>136</v>
      </c>
      <c r="AS88" s="46" t="s">
        <v>136</v>
      </c>
      <c r="AT88" s="46" t="s">
        <v>136</v>
      </c>
      <c r="AU88" s="46" t="s">
        <v>136</v>
      </c>
      <c r="AV88" s="46" t="s">
        <v>136</v>
      </c>
      <c r="AW88" s="46" t="s">
        <v>136</v>
      </c>
      <c r="AX88" s="47" t="s">
        <v>2816</v>
      </c>
      <c r="AY88" s="46" t="s">
        <v>2817</v>
      </c>
      <c r="AZ88" s="46" t="s">
        <v>1050</v>
      </c>
      <c r="BA88" s="139" t="s">
        <v>136</v>
      </c>
      <c r="BB88" s="62" t="str">
        <f t="shared" ref="BB88:BB107" si="19">_xlfn.CONCAT("count=",COUNTIFS(F88:AZ88,"&lt;&gt;no_info",F88:AZ88,"&lt;&gt;NA",F88:AZ88,"&lt;&gt;count*",F88:AZ88,"&lt;&gt;ADD",F88:AZ88,"&lt;&gt;blank_data",F88:AZ88,"&lt;&gt;not_yet",F88:AZ88,"&lt;&gt;not_informed"))</f>
        <v>count=8</v>
      </c>
      <c r="BC88" s="88" t="s">
        <v>1</v>
      </c>
    </row>
    <row r="89" spans="1:55">
      <c r="A89" s="48" t="s">
        <v>1039</v>
      </c>
      <c r="B89" s="129" t="s">
        <v>1065</v>
      </c>
      <c r="C89" s="58" t="s">
        <v>1041</v>
      </c>
      <c r="D89" s="167" t="s">
        <v>1046</v>
      </c>
      <c r="E89" s="77" t="s">
        <v>980</v>
      </c>
      <c r="F89" s="85" t="s">
        <v>1066</v>
      </c>
      <c r="G89" s="52" t="s">
        <v>1072</v>
      </c>
      <c r="H89" s="52" t="s">
        <v>1073</v>
      </c>
      <c r="I89" s="49" t="s">
        <v>1067</v>
      </c>
      <c r="J89" s="150" t="s">
        <v>2818</v>
      </c>
      <c r="K89" s="26" t="s">
        <v>136</v>
      </c>
      <c r="L89" s="49" t="s">
        <v>136</v>
      </c>
      <c r="M89" s="150" t="s">
        <v>136</v>
      </c>
      <c r="N89" s="26" t="s">
        <v>136</v>
      </c>
      <c r="O89" s="49" t="s">
        <v>136</v>
      </c>
      <c r="P89" s="49" t="s">
        <v>136</v>
      </c>
      <c r="Q89" s="49" t="s">
        <v>136</v>
      </c>
      <c r="R89" s="49" t="s">
        <v>136</v>
      </c>
      <c r="S89" s="150" t="s">
        <v>136</v>
      </c>
      <c r="T89" s="48" t="s">
        <v>136</v>
      </c>
      <c r="U89" s="49" t="s">
        <v>136</v>
      </c>
      <c r="V89" s="150" t="s">
        <v>136</v>
      </c>
      <c r="W89" s="26" t="s">
        <v>136</v>
      </c>
      <c r="X89" s="49" t="s">
        <v>136</v>
      </c>
      <c r="Y89" s="49" t="s">
        <v>136</v>
      </c>
      <c r="Z89" s="49" t="s">
        <v>136</v>
      </c>
      <c r="AA89" s="49" t="s">
        <v>136</v>
      </c>
      <c r="AB89" s="170" t="s">
        <v>136</v>
      </c>
      <c r="AC89" s="49" t="s">
        <v>136</v>
      </c>
      <c r="AD89" s="49" t="s">
        <v>136</v>
      </c>
      <c r="AE89" s="60" t="s">
        <v>136</v>
      </c>
      <c r="AF89" s="60" t="s">
        <v>136</v>
      </c>
      <c r="AG89" s="49" t="s">
        <v>136</v>
      </c>
      <c r="AH89" s="49" t="s">
        <v>136</v>
      </c>
      <c r="AI89" s="150" t="s">
        <v>136</v>
      </c>
      <c r="AJ89" s="155" t="s">
        <v>136</v>
      </c>
      <c r="AK89" s="49" t="s">
        <v>136</v>
      </c>
      <c r="AL89" s="49" t="s">
        <v>136</v>
      </c>
      <c r="AM89" s="49" t="s">
        <v>136</v>
      </c>
      <c r="AN89" s="49" t="s">
        <v>136</v>
      </c>
      <c r="AO89" s="156" t="s">
        <v>136</v>
      </c>
      <c r="AP89" s="49" t="s">
        <v>136</v>
      </c>
      <c r="AQ89" s="49" t="s">
        <v>136</v>
      </c>
      <c r="AR89" s="49" t="s">
        <v>136</v>
      </c>
      <c r="AS89" s="49" t="s">
        <v>136</v>
      </c>
      <c r="AT89" s="49" t="s">
        <v>136</v>
      </c>
      <c r="AU89" s="49" t="s">
        <v>136</v>
      </c>
      <c r="AV89" s="49" t="s">
        <v>136</v>
      </c>
      <c r="AW89" s="49" t="s">
        <v>136</v>
      </c>
      <c r="AX89" s="60" t="s">
        <v>2819</v>
      </c>
      <c r="AY89" s="49" t="s">
        <v>2820</v>
      </c>
      <c r="AZ89" s="49" t="s">
        <v>1068</v>
      </c>
      <c r="BA89" s="153" t="s">
        <v>136</v>
      </c>
      <c r="BB89" s="26" t="str">
        <f t="shared" si="19"/>
        <v>count=8</v>
      </c>
      <c r="BC89" s="27" t="s">
        <v>1</v>
      </c>
    </row>
    <row r="90" spans="1:55">
      <c r="A90" s="48" t="s">
        <v>1039</v>
      </c>
      <c r="B90" s="129" t="s">
        <v>1078</v>
      </c>
      <c r="C90" s="58" t="s">
        <v>1041</v>
      </c>
      <c r="D90" s="167" t="s">
        <v>1046</v>
      </c>
      <c r="E90" s="77" t="s">
        <v>980</v>
      </c>
      <c r="F90" s="85" t="s">
        <v>1079</v>
      </c>
      <c r="G90" s="52" t="s">
        <v>450</v>
      </c>
      <c r="H90" s="52" t="s">
        <v>1084</v>
      </c>
      <c r="I90" s="49" t="s">
        <v>1080</v>
      </c>
      <c r="J90" s="150" t="s">
        <v>2821</v>
      </c>
      <c r="K90" s="26" t="s">
        <v>136</v>
      </c>
      <c r="L90" s="49" t="s">
        <v>136</v>
      </c>
      <c r="M90" s="150" t="s">
        <v>136</v>
      </c>
      <c r="N90" s="26" t="s">
        <v>136</v>
      </c>
      <c r="O90" s="49" t="s">
        <v>136</v>
      </c>
      <c r="P90" s="49" t="s">
        <v>136</v>
      </c>
      <c r="Q90" s="49" t="s">
        <v>136</v>
      </c>
      <c r="R90" s="49" t="s">
        <v>136</v>
      </c>
      <c r="S90" s="150" t="s">
        <v>136</v>
      </c>
      <c r="T90" s="48" t="s">
        <v>136</v>
      </c>
      <c r="U90" s="49" t="s">
        <v>136</v>
      </c>
      <c r="V90" s="150" t="s">
        <v>136</v>
      </c>
      <c r="W90" s="26" t="s">
        <v>136</v>
      </c>
      <c r="X90" s="49" t="s">
        <v>136</v>
      </c>
      <c r="Y90" s="49" t="s">
        <v>136</v>
      </c>
      <c r="Z90" s="49" t="s">
        <v>136</v>
      </c>
      <c r="AA90" s="49" t="s">
        <v>136</v>
      </c>
      <c r="AB90" s="170" t="s">
        <v>136</v>
      </c>
      <c r="AC90" s="49" t="s">
        <v>136</v>
      </c>
      <c r="AD90" s="49" t="s">
        <v>136</v>
      </c>
      <c r="AE90" s="60" t="s">
        <v>136</v>
      </c>
      <c r="AF90" s="60" t="s">
        <v>136</v>
      </c>
      <c r="AG90" s="49" t="s">
        <v>136</v>
      </c>
      <c r="AH90" s="49" t="s">
        <v>136</v>
      </c>
      <c r="AI90" s="150" t="s">
        <v>136</v>
      </c>
      <c r="AJ90" s="155" t="s">
        <v>136</v>
      </c>
      <c r="AK90" s="49" t="s">
        <v>136</v>
      </c>
      <c r="AL90" s="49" t="s">
        <v>136</v>
      </c>
      <c r="AM90" s="49" t="s">
        <v>136</v>
      </c>
      <c r="AN90" s="49" t="s">
        <v>136</v>
      </c>
      <c r="AO90" s="156" t="s">
        <v>136</v>
      </c>
      <c r="AP90" s="49" t="s">
        <v>136</v>
      </c>
      <c r="AQ90" s="49" t="s">
        <v>136</v>
      </c>
      <c r="AR90" s="49" t="s">
        <v>136</v>
      </c>
      <c r="AS90" s="49" t="s">
        <v>136</v>
      </c>
      <c r="AT90" s="49" t="s">
        <v>136</v>
      </c>
      <c r="AU90" s="49" t="s">
        <v>136</v>
      </c>
      <c r="AV90" s="49" t="s">
        <v>136</v>
      </c>
      <c r="AW90" s="49" t="s">
        <v>136</v>
      </c>
      <c r="AX90" s="60" t="s">
        <v>2822</v>
      </c>
      <c r="AY90" s="49" t="s">
        <v>2823</v>
      </c>
      <c r="AZ90" s="49" t="s">
        <v>1081</v>
      </c>
      <c r="BA90" s="153" t="s">
        <v>136</v>
      </c>
      <c r="BB90" s="26" t="str">
        <f t="shared" si="19"/>
        <v>count=8</v>
      </c>
      <c r="BC90" s="27" t="s">
        <v>1</v>
      </c>
    </row>
    <row r="91" spans="1:55">
      <c r="A91" s="48" t="s">
        <v>1039</v>
      </c>
      <c r="B91" s="129" t="s">
        <v>1088</v>
      </c>
      <c r="C91" s="58" t="s">
        <v>1041</v>
      </c>
      <c r="D91" s="167" t="s">
        <v>1046</v>
      </c>
      <c r="E91" s="77" t="s">
        <v>980</v>
      </c>
      <c r="F91" s="85" t="s">
        <v>1089</v>
      </c>
      <c r="G91" s="52" t="s">
        <v>450</v>
      </c>
      <c r="H91" s="52" t="s">
        <v>1093</v>
      </c>
      <c r="I91" s="49" t="s">
        <v>1067</v>
      </c>
      <c r="J91" s="150" t="s">
        <v>2824</v>
      </c>
      <c r="K91" s="26" t="s">
        <v>136</v>
      </c>
      <c r="L91" s="49" t="s">
        <v>136</v>
      </c>
      <c r="M91" s="150" t="s">
        <v>136</v>
      </c>
      <c r="N91" s="26" t="s">
        <v>136</v>
      </c>
      <c r="O91" s="49" t="s">
        <v>136</v>
      </c>
      <c r="P91" s="49" t="s">
        <v>136</v>
      </c>
      <c r="Q91" s="49" t="s">
        <v>136</v>
      </c>
      <c r="R91" s="49" t="s">
        <v>136</v>
      </c>
      <c r="S91" s="150" t="s">
        <v>136</v>
      </c>
      <c r="T91" s="48" t="s">
        <v>136</v>
      </c>
      <c r="U91" s="49" t="s">
        <v>136</v>
      </c>
      <c r="V91" s="150" t="s">
        <v>136</v>
      </c>
      <c r="W91" s="26" t="s">
        <v>136</v>
      </c>
      <c r="X91" s="49" t="s">
        <v>136</v>
      </c>
      <c r="Y91" s="49" t="s">
        <v>136</v>
      </c>
      <c r="Z91" s="49" t="s">
        <v>136</v>
      </c>
      <c r="AA91" s="49" t="s">
        <v>136</v>
      </c>
      <c r="AB91" s="170" t="s">
        <v>136</v>
      </c>
      <c r="AC91" s="49" t="s">
        <v>136</v>
      </c>
      <c r="AD91" s="49" t="s">
        <v>136</v>
      </c>
      <c r="AE91" s="60" t="s">
        <v>136</v>
      </c>
      <c r="AF91" s="60" t="s">
        <v>136</v>
      </c>
      <c r="AG91" s="49" t="s">
        <v>136</v>
      </c>
      <c r="AH91" s="49" t="s">
        <v>136</v>
      </c>
      <c r="AI91" s="150" t="s">
        <v>136</v>
      </c>
      <c r="AJ91" s="155" t="s">
        <v>136</v>
      </c>
      <c r="AK91" s="49" t="s">
        <v>136</v>
      </c>
      <c r="AL91" s="49" t="s">
        <v>136</v>
      </c>
      <c r="AM91" s="49" t="s">
        <v>136</v>
      </c>
      <c r="AN91" s="49" t="s">
        <v>136</v>
      </c>
      <c r="AO91" s="156" t="s">
        <v>136</v>
      </c>
      <c r="AP91" s="49" t="s">
        <v>136</v>
      </c>
      <c r="AQ91" s="49" t="s">
        <v>136</v>
      </c>
      <c r="AR91" s="49" t="s">
        <v>136</v>
      </c>
      <c r="AS91" s="49" t="s">
        <v>136</v>
      </c>
      <c r="AT91" s="49" t="s">
        <v>136</v>
      </c>
      <c r="AU91" s="49" t="s">
        <v>136</v>
      </c>
      <c r="AV91" s="49" t="s">
        <v>136</v>
      </c>
      <c r="AW91" s="49" t="s">
        <v>136</v>
      </c>
      <c r="AX91" s="60" t="s">
        <v>2825</v>
      </c>
      <c r="AY91" s="49" t="s">
        <v>2820</v>
      </c>
      <c r="AZ91" s="49" t="s">
        <v>1090</v>
      </c>
      <c r="BA91" s="153" t="s">
        <v>136</v>
      </c>
      <c r="BB91" s="26" t="str">
        <f t="shared" si="19"/>
        <v>count=8</v>
      </c>
      <c r="BC91" s="27" t="s">
        <v>1</v>
      </c>
    </row>
    <row r="92" spans="1:55">
      <c r="A92" s="48" t="s">
        <v>1039</v>
      </c>
      <c r="B92" s="129" t="s">
        <v>1097</v>
      </c>
      <c r="C92" s="58" t="s">
        <v>1041</v>
      </c>
      <c r="D92" s="167" t="s">
        <v>1046</v>
      </c>
      <c r="E92" s="77" t="s">
        <v>980</v>
      </c>
      <c r="F92" s="85" t="s">
        <v>1098</v>
      </c>
      <c r="G92" s="52" t="s">
        <v>450</v>
      </c>
      <c r="H92" s="52" t="s">
        <v>1101</v>
      </c>
      <c r="I92" s="49" t="s">
        <v>1067</v>
      </c>
      <c r="J92" s="150" t="s">
        <v>2826</v>
      </c>
      <c r="K92" s="26" t="s">
        <v>136</v>
      </c>
      <c r="L92" s="49" t="s">
        <v>136</v>
      </c>
      <c r="M92" s="150" t="s">
        <v>136</v>
      </c>
      <c r="N92" s="26" t="s">
        <v>136</v>
      </c>
      <c r="O92" s="49" t="s">
        <v>136</v>
      </c>
      <c r="P92" s="49" t="s">
        <v>136</v>
      </c>
      <c r="Q92" s="49" t="s">
        <v>136</v>
      </c>
      <c r="R92" s="49" t="s">
        <v>136</v>
      </c>
      <c r="S92" s="150" t="s">
        <v>136</v>
      </c>
      <c r="T92" s="48" t="s">
        <v>136</v>
      </c>
      <c r="U92" s="49" t="s">
        <v>136</v>
      </c>
      <c r="V92" s="150" t="s">
        <v>136</v>
      </c>
      <c r="W92" s="26" t="s">
        <v>136</v>
      </c>
      <c r="X92" s="49" t="s">
        <v>136</v>
      </c>
      <c r="Y92" s="49" t="s">
        <v>136</v>
      </c>
      <c r="Z92" s="49" t="s">
        <v>136</v>
      </c>
      <c r="AA92" s="49" t="s">
        <v>136</v>
      </c>
      <c r="AB92" s="170" t="s">
        <v>136</v>
      </c>
      <c r="AC92" s="49" t="s">
        <v>136</v>
      </c>
      <c r="AD92" s="49" t="s">
        <v>136</v>
      </c>
      <c r="AE92" s="60" t="s">
        <v>136</v>
      </c>
      <c r="AF92" s="60" t="s">
        <v>136</v>
      </c>
      <c r="AG92" s="49" t="s">
        <v>136</v>
      </c>
      <c r="AH92" s="49" t="s">
        <v>136</v>
      </c>
      <c r="AI92" s="150" t="s">
        <v>136</v>
      </c>
      <c r="AJ92" s="155" t="s">
        <v>136</v>
      </c>
      <c r="AK92" s="49" t="s">
        <v>136</v>
      </c>
      <c r="AL92" s="49" t="s">
        <v>136</v>
      </c>
      <c r="AM92" s="49" t="s">
        <v>136</v>
      </c>
      <c r="AN92" s="49" t="s">
        <v>136</v>
      </c>
      <c r="AO92" s="156" t="s">
        <v>136</v>
      </c>
      <c r="AP92" s="49" t="s">
        <v>136</v>
      </c>
      <c r="AQ92" s="49" t="s">
        <v>136</v>
      </c>
      <c r="AR92" s="49" t="s">
        <v>136</v>
      </c>
      <c r="AS92" s="49" t="s">
        <v>136</v>
      </c>
      <c r="AT92" s="49" t="s">
        <v>136</v>
      </c>
      <c r="AU92" s="49" t="s">
        <v>136</v>
      </c>
      <c r="AV92" s="49" t="s">
        <v>136</v>
      </c>
      <c r="AW92" s="49" t="s">
        <v>136</v>
      </c>
      <c r="AX92" s="60" t="s">
        <v>2819</v>
      </c>
      <c r="AY92" s="49" t="s">
        <v>2820</v>
      </c>
      <c r="AZ92" s="49" t="s">
        <v>1068</v>
      </c>
      <c r="BA92" s="153" t="s">
        <v>136</v>
      </c>
      <c r="BB92" s="26" t="str">
        <f t="shared" si="19"/>
        <v>count=8</v>
      </c>
      <c r="BC92" s="27" t="s">
        <v>1</v>
      </c>
    </row>
    <row r="93" spans="1:55">
      <c r="A93" s="48" t="s">
        <v>1039</v>
      </c>
      <c r="B93" s="129" t="s">
        <v>1104</v>
      </c>
      <c r="C93" s="58" t="s">
        <v>1041</v>
      </c>
      <c r="D93" s="167" t="s">
        <v>1046</v>
      </c>
      <c r="E93" s="77" t="s">
        <v>980</v>
      </c>
      <c r="F93" s="85" t="s">
        <v>1105</v>
      </c>
      <c r="G93" s="49" t="s">
        <v>371</v>
      </c>
      <c r="H93" s="49" t="s">
        <v>1111</v>
      </c>
      <c r="I93" s="52" t="s">
        <v>378</v>
      </c>
      <c r="J93" s="150" t="s">
        <v>2827</v>
      </c>
      <c r="K93" s="26" t="s">
        <v>136</v>
      </c>
      <c r="L93" s="49" t="s">
        <v>136</v>
      </c>
      <c r="M93" s="150" t="s">
        <v>136</v>
      </c>
      <c r="N93" s="26" t="s">
        <v>136</v>
      </c>
      <c r="O93" s="49" t="s">
        <v>136</v>
      </c>
      <c r="P93" s="49" t="s">
        <v>136</v>
      </c>
      <c r="Q93" s="49" t="s">
        <v>136</v>
      </c>
      <c r="R93" s="49" t="s">
        <v>136</v>
      </c>
      <c r="S93" s="150" t="s">
        <v>136</v>
      </c>
      <c r="T93" s="48" t="s">
        <v>136</v>
      </c>
      <c r="U93" s="49" t="s">
        <v>136</v>
      </c>
      <c r="V93" s="150" t="s">
        <v>136</v>
      </c>
      <c r="W93" s="26" t="s">
        <v>136</v>
      </c>
      <c r="X93" s="49" t="s">
        <v>136</v>
      </c>
      <c r="Y93" s="49" t="s">
        <v>136</v>
      </c>
      <c r="Z93" s="49" t="s">
        <v>136</v>
      </c>
      <c r="AA93" s="49" t="s">
        <v>136</v>
      </c>
      <c r="AB93" s="170" t="s">
        <v>136</v>
      </c>
      <c r="AC93" s="49" t="s">
        <v>136</v>
      </c>
      <c r="AD93" s="49" t="s">
        <v>136</v>
      </c>
      <c r="AE93" s="60" t="s">
        <v>136</v>
      </c>
      <c r="AF93" s="60" t="s">
        <v>136</v>
      </c>
      <c r="AG93" s="49" t="s">
        <v>136</v>
      </c>
      <c r="AH93" s="49" t="s">
        <v>136</v>
      </c>
      <c r="AI93" s="150" t="s">
        <v>136</v>
      </c>
      <c r="AJ93" s="155" t="s">
        <v>136</v>
      </c>
      <c r="AK93" s="49" t="s">
        <v>136</v>
      </c>
      <c r="AL93" s="49" t="s">
        <v>136</v>
      </c>
      <c r="AM93" s="49" t="s">
        <v>136</v>
      </c>
      <c r="AN93" s="49" t="s">
        <v>136</v>
      </c>
      <c r="AO93" s="156" t="s">
        <v>136</v>
      </c>
      <c r="AP93" s="49" t="s">
        <v>136</v>
      </c>
      <c r="AQ93" s="49" t="s">
        <v>136</v>
      </c>
      <c r="AR93" s="49" t="s">
        <v>136</v>
      </c>
      <c r="AS93" s="49" t="s">
        <v>136</v>
      </c>
      <c r="AT93" s="49" t="s">
        <v>136</v>
      </c>
      <c r="AU93" s="49" t="s">
        <v>136</v>
      </c>
      <c r="AV93" s="49" t="s">
        <v>136</v>
      </c>
      <c r="AW93" s="49" t="s">
        <v>136</v>
      </c>
      <c r="AX93" s="60" t="s">
        <v>2828</v>
      </c>
      <c r="AY93" s="49" t="s">
        <v>2632</v>
      </c>
      <c r="AZ93" s="49" t="s">
        <v>1109</v>
      </c>
      <c r="BA93" s="153" t="s">
        <v>136</v>
      </c>
      <c r="BB93" s="26" t="str">
        <f t="shared" si="19"/>
        <v>count=8</v>
      </c>
      <c r="BC93" s="27" t="s">
        <v>1</v>
      </c>
    </row>
    <row r="94" spans="1:55">
      <c r="A94" s="48" t="s">
        <v>1039</v>
      </c>
      <c r="B94" s="129" t="s">
        <v>1118</v>
      </c>
      <c r="C94" s="58" t="s">
        <v>1041</v>
      </c>
      <c r="D94" s="167" t="s">
        <v>1046</v>
      </c>
      <c r="E94" s="77" t="s">
        <v>980</v>
      </c>
      <c r="F94" s="85" t="s">
        <v>1119</v>
      </c>
      <c r="G94" s="49" t="s">
        <v>371</v>
      </c>
      <c r="H94" s="49" t="s">
        <v>1124</v>
      </c>
      <c r="I94" s="52" t="s">
        <v>1120</v>
      </c>
      <c r="J94" s="150" t="s">
        <v>2829</v>
      </c>
      <c r="K94" s="26" t="s">
        <v>136</v>
      </c>
      <c r="L94" s="49" t="s">
        <v>136</v>
      </c>
      <c r="M94" s="150" t="s">
        <v>136</v>
      </c>
      <c r="N94" s="26" t="s">
        <v>136</v>
      </c>
      <c r="O94" s="49" t="s">
        <v>136</v>
      </c>
      <c r="P94" s="49" t="s">
        <v>136</v>
      </c>
      <c r="Q94" s="49" t="s">
        <v>136</v>
      </c>
      <c r="R94" s="49" t="s">
        <v>136</v>
      </c>
      <c r="S94" s="150" t="s">
        <v>136</v>
      </c>
      <c r="T94" s="48" t="s">
        <v>136</v>
      </c>
      <c r="U94" s="49" t="s">
        <v>136</v>
      </c>
      <c r="V94" s="150" t="s">
        <v>136</v>
      </c>
      <c r="W94" s="26" t="s">
        <v>136</v>
      </c>
      <c r="X94" s="49" t="s">
        <v>136</v>
      </c>
      <c r="Y94" s="49" t="s">
        <v>136</v>
      </c>
      <c r="Z94" s="49" t="s">
        <v>136</v>
      </c>
      <c r="AA94" s="49" t="s">
        <v>136</v>
      </c>
      <c r="AB94" s="170" t="s">
        <v>136</v>
      </c>
      <c r="AC94" s="49" t="s">
        <v>136</v>
      </c>
      <c r="AD94" s="49" t="s">
        <v>136</v>
      </c>
      <c r="AE94" s="60" t="s">
        <v>136</v>
      </c>
      <c r="AF94" s="60" t="s">
        <v>136</v>
      </c>
      <c r="AG94" s="49" t="s">
        <v>136</v>
      </c>
      <c r="AH94" s="49" t="s">
        <v>136</v>
      </c>
      <c r="AI94" s="150" t="s">
        <v>136</v>
      </c>
      <c r="AJ94" s="155" t="s">
        <v>136</v>
      </c>
      <c r="AK94" s="49" t="s">
        <v>136</v>
      </c>
      <c r="AL94" s="49" t="s">
        <v>136</v>
      </c>
      <c r="AM94" s="49" t="s">
        <v>136</v>
      </c>
      <c r="AN94" s="49" t="s">
        <v>136</v>
      </c>
      <c r="AO94" s="156" t="s">
        <v>136</v>
      </c>
      <c r="AP94" s="49" t="s">
        <v>136</v>
      </c>
      <c r="AQ94" s="49" t="s">
        <v>136</v>
      </c>
      <c r="AR94" s="49" t="s">
        <v>136</v>
      </c>
      <c r="AS94" s="49" t="s">
        <v>136</v>
      </c>
      <c r="AT94" s="49" t="s">
        <v>136</v>
      </c>
      <c r="AU94" s="49" t="s">
        <v>136</v>
      </c>
      <c r="AV94" s="49" t="s">
        <v>136</v>
      </c>
      <c r="AW94" s="49" t="s">
        <v>136</v>
      </c>
      <c r="AX94" s="60" t="s">
        <v>2830</v>
      </c>
      <c r="AY94" s="49" t="s">
        <v>2831</v>
      </c>
      <c r="AZ94" s="49" t="s">
        <v>1122</v>
      </c>
      <c r="BA94" s="153" t="s">
        <v>136</v>
      </c>
      <c r="BB94" s="26" t="str">
        <f t="shared" si="19"/>
        <v>count=8</v>
      </c>
      <c r="BC94" s="27" t="s">
        <v>1</v>
      </c>
    </row>
    <row r="95" spans="1:55">
      <c r="A95" s="48" t="s">
        <v>1039</v>
      </c>
      <c r="B95" s="129" t="s">
        <v>1127</v>
      </c>
      <c r="C95" s="58" t="s">
        <v>1041</v>
      </c>
      <c r="D95" s="167" t="s">
        <v>1046</v>
      </c>
      <c r="E95" s="77" t="s">
        <v>980</v>
      </c>
      <c r="F95" s="85" t="s">
        <v>1128</v>
      </c>
      <c r="G95" s="49" t="s">
        <v>371</v>
      </c>
      <c r="H95" s="49" t="s">
        <v>1132</v>
      </c>
      <c r="I95" s="52" t="s">
        <v>1120</v>
      </c>
      <c r="J95" s="150" t="s">
        <v>2832</v>
      </c>
      <c r="K95" s="26" t="s">
        <v>136</v>
      </c>
      <c r="L95" s="49" t="s">
        <v>136</v>
      </c>
      <c r="M95" s="150" t="s">
        <v>136</v>
      </c>
      <c r="N95" s="26" t="s">
        <v>136</v>
      </c>
      <c r="O95" s="49" t="s">
        <v>136</v>
      </c>
      <c r="P95" s="49" t="s">
        <v>136</v>
      </c>
      <c r="Q95" s="49" t="s">
        <v>136</v>
      </c>
      <c r="R95" s="49" t="s">
        <v>136</v>
      </c>
      <c r="S95" s="150" t="s">
        <v>136</v>
      </c>
      <c r="T95" s="48" t="s">
        <v>136</v>
      </c>
      <c r="U95" s="49" t="s">
        <v>136</v>
      </c>
      <c r="V95" s="150" t="s">
        <v>136</v>
      </c>
      <c r="W95" s="26" t="s">
        <v>136</v>
      </c>
      <c r="X95" s="49" t="s">
        <v>136</v>
      </c>
      <c r="Y95" s="49" t="s">
        <v>136</v>
      </c>
      <c r="Z95" s="49" t="s">
        <v>136</v>
      </c>
      <c r="AA95" s="49" t="s">
        <v>136</v>
      </c>
      <c r="AB95" s="170" t="s">
        <v>136</v>
      </c>
      <c r="AC95" s="49" t="s">
        <v>136</v>
      </c>
      <c r="AD95" s="49" t="s">
        <v>136</v>
      </c>
      <c r="AE95" s="60" t="s">
        <v>136</v>
      </c>
      <c r="AF95" s="60" t="s">
        <v>136</v>
      </c>
      <c r="AG95" s="49" t="s">
        <v>136</v>
      </c>
      <c r="AH95" s="49" t="s">
        <v>136</v>
      </c>
      <c r="AI95" s="150" t="s">
        <v>136</v>
      </c>
      <c r="AJ95" s="155" t="s">
        <v>136</v>
      </c>
      <c r="AK95" s="49" t="s">
        <v>136</v>
      </c>
      <c r="AL95" s="49" t="s">
        <v>136</v>
      </c>
      <c r="AM95" s="49" t="s">
        <v>136</v>
      </c>
      <c r="AN95" s="49" t="s">
        <v>136</v>
      </c>
      <c r="AO95" s="156" t="s">
        <v>136</v>
      </c>
      <c r="AP95" s="49" t="s">
        <v>136</v>
      </c>
      <c r="AQ95" s="49" t="s">
        <v>136</v>
      </c>
      <c r="AR95" s="49" t="s">
        <v>136</v>
      </c>
      <c r="AS95" s="49" t="s">
        <v>136</v>
      </c>
      <c r="AT95" s="49" t="s">
        <v>136</v>
      </c>
      <c r="AU95" s="49" t="s">
        <v>136</v>
      </c>
      <c r="AV95" s="49" t="s">
        <v>136</v>
      </c>
      <c r="AW95" s="49" t="s">
        <v>136</v>
      </c>
      <c r="AX95" s="60" t="s">
        <v>2833</v>
      </c>
      <c r="AY95" s="49" t="s">
        <v>2831</v>
      </c>
      <c r="AZ95" s="49" t="s">
        <v>1130</v>
      </c>
      <c r="BA95" s="153" t="s">
        <v>136</v>
      </c>
      <c r="BB95" s="26" t="str">
        <f t="shared" si="19"/>
        <v>count=8</v>
      </c>
      <c r="BC95" s="27" t="s">
        <v>1</v>
      </c>
    </row>
    <row r="96" spans="1:55">
      <c r="A96" s="48" t="s">
        <v>1039</v>
      </c>
      <c r="B96" s="129" t="s">
        <v>1135</v>
      </c>
      <c r="C96" s="58" t="s">
        <v>1041</v>
      </c>
      <c r="D96" s="167" t="s">
        <v>1046</v>
      </c>
      <c r="E96" s="77" t="s">
        <v>980</v>
      </c>
      <c r="F96" s="85" t="s">
        <v>1136</v>
      </c>
      <c r="G96" s="49" t="s">
        <v>354</v>
      </c>
      <c r="H96" s="49" t="s">
        <v>1142</v>
      </c>
      <c r="I96" s="49" t="s">
        <v>2834</v>
      </c>
      <c r="J96" s="150" t="s">
        <v>2835</v>
      </c>
      <c r="K96" s="26" t="s">
        <v>136</v>
      </c>
      <c r="L96" s="49" t="s">
        <v>136</v>
      </c>
      <c r="M96" s="150" t="s">
        <v>136</v>
      </c>
      <c r="N96" s="26" t="s">
        <v>136</v>
      </c>
      <c r="O96" s="49" t="s">
        <v>136</v>
      </c>
      <c r="P96" s="49" t="s">
        <v>136</v>
      </c>
      <c r="Q96" s="49" t="s">
        <v>136</v>
      </c>
      <c r="R96" s="49" t="s">
        <v>136</v>
      </c>
      <c r="S96" s="150" t="s">
        <v>136</v>
      </c>
      <c r="T96" s="48" t="s">
        <v>136</v>
      </c>
      <c r="U96" s="49" t="s">
        <v>136</v>
      </c>
      <c r="V96" s="150" t="s">
        <v>136</v>
      </c>
      <c r="W96" s="26" t="s">
        <v>136</v>
      </c>
      <c r="X96" s="49" t="s">
        <v>136</v>
      </c>
      <c r="Y96" s="49" t="s">
        <v>136</v>
      </c>
      <c r="Z96" s="49" t="s">
        <v>136</v>
      </c>
      <c r="AA96" s="49" t="s">
        <v>136</v>
      </c>
      <c r="AB96" s="170" t="s">
        <v>136</v>
      </c>
      <c r="AC96" s="49" t="s">
        <v>136</v>
      </c>
      <c r="AD96" s="49" t="s">
        <v>136</v>
      </c>
      <c r="AE96" s="60" t="s">
        <v>136</v>
      </c>
      <c r="AF96" s="60" t="s">
        <v>136</v>
      </c>
      <c r="AG96" s="49" t="s">
        <v>136</v>
      </c>
      <c r="AH96" s="49" t="s">
        <v>136</v>
      </c>
      <c r="AI96" s="150" t="s">
        <v>136</v>
      </c>
      <c r="AJ96" s="155" t="s">
        <v>136</v>
      </c>
      <c r="AK96" s="49" t="s">
        <v>136</v>
      </c>
      <c r="AL96" s="49" t="s">
        <v>136</v>
      </c>
      <c r="AM96" s="49" t="s">
        <v>136</v>
      </c>
      <c r="AN96" s="49" t="s">
        <v>136</v>
      </c>
      <c r="AO96" s="156" t="s">
        <v>136</v>
      </c>
      <c r="AP96" s="49" t="s">
        <v>136</v>
      </c>
      <c r="AQ96" s="49" t="s">
        <v>136</v>
      </c>
      <c r="AR96" s="49" t="s">
        <v>136</v>
      </c>
      <c r="AS96" s="49" t="s">
        <v>136</v>
      </c>
      <c r="AT96" s="49" t="s">
        <v>136</v>
      </c>
      <c r="AU96" s="49" t="s">
        <v>136</v>
      </c>
      <c r="AV96" s="49" t="s">
        <v>136</v>
      </c>
      <c r="AW96" s="49" t="s">
        <v>136</v>
      </c>
      <c r="AX96" s="60" t="s">
        <v>2836</v>
      </c>
      <c r="AY96" s="49" t="s">
        <v>2837</v>
      </c>
      <c r="AZ96" s="49" t="s">
        <v>1139</v>
      </c>
      <c r="BA96" s="153" t="s">
        <v>136</v>
      </c>
      <c r="BB96" s="26" t="str">
        <f t="shared" si="19"/>
        <v>count=8</v>
      </c>
      <c r="BC96" s="27" t="s">
        <v>1</v>
      </c>
    </row>
    <row r="97" spans="1:55">
      <c r="A97" s="48" t="s">
        <v>1039</v>
      </c>
      <c r="B97" s="129" t="s">
        <v>1145</v>
      </c>
      <c r="C97" s="58" t="s">
        <v>1041</v>
      </c>
      <c r="D97" s="167" t="s">
        <v>1046</v>
      </c>
      <c r="E97" s="77" t="s">
        <v>980</v>
      </c>
      <c r="F97" s="85" t="s">
        <v>1146</v>
      </c>
      <c r="G97" s="49" t="s">
        <v>354</v>
      </c>
      <c r="H97" s="49" t="s">
        <v>1152</v>
      </c>
      <c r="I97" s="49" t="s">
        <v>2834</v>
      </c>
      <c r="J97" s="150" t="s">
        <v>2838</v>
      </c>
      <c r="K97" s="26" t="s">
        <v>136</v>
      </c>
      <c r="L97" s="49" t="s">
        <v>136</v>
      </c>
      <c r="M97" s="150" t="s">
        <v>136</v>
      </c>
      <c r="N97" s="26" t="s">
        <v>136</v>
      </c>
      <c r="O97" s="49" t="s">
        <v>136</v>
      </c>
      <c r="P97" s="49" t="s">
        <v>136</v>
      </c>
      <c r="Q97" s="49" t="s">
        <v>136</v>
      </c>
      <c r="R97" s="49" t="s">
        <v>136</v>
      </c>
      <c r="S97" s="150" t="s">
        <v>136</v>
      </c>
      <c r="T97" s="48" t="s">
        <v>136</v>
      </c>
      <c r="U97" s="49" t="s">
        <v>136</v>
      </c>
      <c r="V97" s="150" t="s">
        <v>136</v>
      </c>
      <c r="W97" s="26" t="s">
        <v>136</v>
      </c>
      <c r="X97" s="49" t="s">
        <v>136</v>
      </c>
      <c r="Y97" s="49" t="s">
        <v>136</v>
      </c>
      <c r="Z97" s="49" t="s">
        <v>136</v>
      </c>
      <c r="AA97" s="49" t="s">
        <v>136</v>
      </c>
      <c r="AB97" s="170" t="s">
        <v>136</v>
      </c>
      <c r="AC97" s="49" t="s">
        <v>136</v>
      </c>
      <c r="AD97" s="49" t="s">
        <v>136</v>
      </c>
      <c r="AE97" s="60" t="s">
        <v>136</v>
      </c>
      <c r="AF97" s="60" t="s">
        <v>136</v>
      </c>
      <c r="AG97" s="49" t="s">
        <v>136</v>
      </c>
      <c r="AH97" s="49" t="s">
        <v>136</v>
      </c>
      <c r="AI97" s="150" t="s">
        <v>136</v>
      </c>
      <c r="AJ97" s="155" t="s">
        <v>136</v>
      </c>
      <c r="AK97" s="49" t="s">
        <v>136</v>
      </c>
      <c r="AL97" s="49" t="s">
        <v>136</v>
      </c>
      <c r="AM97" s="49" t="s">
        <v>136</v>
      </c>
      <c r="AN97" s="49" t="s">
        <v>136</v>
      </c>
      <c r="AO97" s="156" t="s">
        <v>136</v>
      </c>
      <c r="AP97" s="49" t="s">
        <v>136</v>
      </c>
      <c r="AQ97" s="49" t="s">
        <v>136</v>
      </c>
      <c r="AR97" s="49" t="s">
        <v>136</v>
      </c>
      <c r="AS97" s="49" t="s">
        <v>136</v>
      </c>
      <c r="AT97" s="49" t="s">
        <v>136</v>
      </c>
      <c r="AU97" s="49" t="s">
        <v>136</v>
      </c>
      <c r="AV97" s="49" t="s">
        <v>136</v>
      </c>
      <c r="AW97" s="49" t="s">
        <v>136</v>
      </c>
      <c r="AX97" s="60" t="s">
        <v>2839</v>
      </c>
      <c r="AY97" s="49" t="s">
        <v>2840</v>
      </c>
      <c r="AZ97" s="49" t="s">
        <v>1149</v>
      </c>
      <c r="BA97" s="153" t="s">
        <v>136</v>
      </c>
      <c r="BB97" s="26" t="str">
        <f t="shared" si="19"/>
        <v>count=8</v>
      </c>
      <c r="BC97" s="27" t="s">
        <v>1</v>
      </c>
    </row>
    <row r="98" spans="1:55">
      <c r="A98" s="48" t="s">
        <v>1039</v>
      </c>
      <c r="B98" s="129" t="s">
        <v>1155</v>
      </c>
      <c r="C98" s="58" t="s">
        <v>1041</v>
      </c>
      <c r="D98" s="167" t="s">
        <v>1046</v>
      </c>
      <c r="E98" s="77" t="s">
        <v>980</v>
      </c>
      <c r="F98" s="85" t="s">
        <v>1156</v>
      </c>
      <c r="G98" s="49" t="s">
        <v>354</v>
      </c>
      <c r="H98" s="49" t="s">
        <v>1161</v>
      </c>
      <c r="I98" s="49" t="s">
        <v>2834</v>
      </c>
      <c r="J98" s="150" t="s">
        <v>2841</v>
      </c>
      <c r="K98" s="26" t="s">
        <v>136</v>
      </c>
      <c r="L98" s="49" t="s">
        <v>136</v>
      </c>
      <c r="M98" s="150" t="s">
        <v>136</v>
      </c>
      <c r="N98" s="26" t="s">
        <v>136</v>
      </c>
      <c r="O98" s="49" t="s">
        <v>136</v>
      </c>
      <c r="P98" s="49" t="s">
        <v>136</v>
      </c>
      <c r="Q98" s="49" t="s">
        <v>136</v>
      </c>
      <c r="R98" s="49" t="s">
        <v>136</v>
      </c>
      <c r="S98" s="150" t="s">
        <v>136</v>
      </c>
      <c r="T98" s="48" t="s">
        <v>136</v>
      </c>
      <c r="U98" s="49" t="s">
        <v>136</v>
      </c>
      <c r="V98" s="150" t="s">
        <v>136</v>
      </c>
      <c r="W98" s="26" t="s">
        <v>136</v>
      </c>
      <c r="X98" s="49" t="s">
        <v>136</v>
      </c>
      <c r="Y98" s="49" t="s">
        <v>136</v>
      </c>
      <c r="Z98" s="49" t="s">
        <v>136</v>
      </c>
      <c r="AA98" s="49" t="s">
        <v>136</v>
      </c>
      <c r="AB98" s="170" t="s">
        <v>136</v>
      </c>
      <c r="AC98" s="49" t="s">
        <v>136</v>
      </c>
      <c r="AD98" s="49" t="s">
        <v>136</v>
      </c>
      <c r="AE98" s="60" t="s">
        <v>136</v>
      </c>
      <c r="AF98" s="60" t="s">
        <v>136</v>
      </c>
      <c r="AG98" s="49" t="s">
        <v>136</v>
      </c>
      <c r="AH98" s="49" t="s">
        <v>136</v>
      </c>
      <c r="AI98" s="150" t="s">
        <v>136</v>
      </c>
      <c r="AJ98" s="155" t="s">
        <v>136</v>
      </c>
      <c r="AK98" s="49" t="s">
        <v>136</v>
      </c>
      <c r="AL98" s="49" t="s">
        <v>136</v>
      </c>
      <c r="AM98" s="49" t="s">
        <v>136</v>
      </c>
      <c r="AN98" s="49" t="s">
        <v>136</v>
      </c>
      <c r="AO98" s="156" t="s">
        <v>136</v>
      </c>
      <c r="AP98" s="49" t="s">
        <v>136</v>
      </c>
      <c r="AQ98" s="49" t="s">
        <v>136</v>
      </c>
      <c r="AR98" s="49" t="s">
        <v>136</v>
      </c>
      <c r="AS98" s="49" t="s">
        <v>136</v>
      </c>
      <c r="AT98" s="49" t="s">
        <v>136</v>
      </c>
      <c r="AU98" s="49" t="s">
        <v>136</v>
      </c>
      <c r="AV98" s="49" t="s">
        <v>136</v>
      </c>
      <c r="AW98" s="49" t="s">
        <v>136</v>
      </c>
      <c r="AX98" s="60" t="s">
        <v>2842</v>
      </c>
      <c r="AY98" s="49" t="s">
        <v>1157</v>
      </c>
      <c r="AZ98" s="49" t="s">
        <v>1159</v>
      </c>
      <c r="BA98" s="153" t="s">
        <v>136</v>
      </c>
      <c r="BB98" s="26" t="str">
        <f t="shared" si="19"/>
        <v>count=8</v>
      </c>
      <c r="BC98" s="27" t="s">
        <v>1</v>
      </c>
    </row>
    <row r="99" spans="1:55">
      <c r="A99" s="48" t="s">
        <v>1039</v>
      </c>
      <c r="B99" s="129" t="s">
        <v>1164</v>
      </c>
      <c r="C99" s="58" t="s">
        <v>1041</v>
      </c>
      <c r="D99" s="167" t="s">
        <v>1046</v>
      </c>
      <c r="E99" s="77" t="s">
        <v>980</v>
      </c>
      <c r="F99" s="85" t="s">
        <v>1165</v>
      </c>
      <c r="G99" s="49" t="s">
        <v>354</v>
      </c>
      <c r="H99" s="49" t="s">
        <v>1171</v>
      </c>
      <c r="I99" s="49" t="s">
        <v>2834</v>
      </c>
      <c r="J99" s="150" t="s">
        <v>2843</v>
      </c>
      <c r="K99" s="26" t="s">
        <v>136</v>
      </c>
      <c r="L99" s="49" t="s">
        <v>136</v>
      </c>
      <c r="M99" s="150" t="s">
        <v>136</v>
      </c>
      <c r="N99" s="26" t="s">
        <v>136</v>
      </c>
      <c r="O99" s="49" t="s">
        <v>136</v>
      </c>
      <c r="P99" s="49" t="s">
        <v>136</v>
      </c>
      <c r="Q99" s="49" t="s">
        <v>136</v>
      </c>
      <c r="R99" s="49" t="s">
        <v>136</v>
      </c>
      <c r="S99" s="150" t="s">
        <v>136</v>
      </c>
      <c r="T99" s="48" t="s">
        <v>136</v>
      </c>
      <c r="U99" s="49" t="s">
        <v>136</v>
      </c>
      <c r="V99" s="150" t="s">
        <v>136</v>
      </c>
      <c r="W99" s="26" t="s">
        <v>136</v>
      </c>
      <c r="X99" s="49" t="s">
        <v>136</v>
      </c>
      <c r="Y99" s="49" t="s">
        <v>136</v>
      </c>
      <c r="Z99" s="49" t="s">
        <v>136</v>
      </c>
      <c r="AA99" s="49" t="s">
        <v>136</v>
      </c>
      <c r="AB99" s="170" t="s">
        <v>136</v>
      </c>
      <c r="AC99" s="49" t="s">
        <v>136</v>
      </c>
      <c r="AD99" s="49" t="s">
        <v>136</v>
      </c>
      <c r="AE99" s="60" t="s">
        <v>136</v>
      </c>
      <c r="AF99" s="60" t="s">
        <v>136</v>
      </c>
      <c r="AG99" s="49" t="s">
        <v>136</v>
      </c>
      <c r="AH99" s="49" t="s">
        <v>136</v>
      </c>
      <c r="AI99" s="150" t="s">
        <v>136</v>
      </c>
      <c r="AJ99" s="155" t="s">
        <v>136</v>
      </c>
      <c r="AK99" s="49" t="s">
        <v>136</v>
      </c>
      <c r="AL99" s="49" t="s">
        <v>136</v>
      </c>
      <c r="AM99" s="49" t="s">
        <v>136</v>
      </c>
      <c r="AN99" s="49" t="s">
        <v>136</v>
      </c>
      <c r="AO99" s="156" t="s">
        <v>136</v>
      </c>
      <c r="AP99" s="49" t="s">
        <v>136</v>
      </c>
      <c r="AQ99" s="49" t="s">
        <v>136</v>
      </c>
      <c r="AR99" s="49" t="s">
        <v>136</v>
      </c>
      <c r="AS99" s="49" t="s">
        <v>136</v>
      </c>
      <c r="AT99" s="49" t="s">
        <v>136</v>
      </c>
      <c r="AU99" s="49" t="s">
        <v>136</v>
      </c>
      <c r="AV99" s="49" t="s">
        <v>136</v>
      </c>
      <c r="AW99" s="49" t="s">
        <v>136</v>
      </c>
      <c r="AX99" s="60" t="s">
        <v>2844</v>
      </c>
      <c r="AY99" s="49" t="s">
        <v>1166</v>
      </c>
      <c r="AZ99" s="49" t="s">
        <v>2845</v>
      </c>
      <c r="BA99" s="153" t="s">
        <v>136</v>
      </c>
      <c r="BB99" s="26" t="str">
        <f t="shared" si="19"/>
        <v>count=8</v>
      </c>
      <c r="BC99" s="27" t="s">
        <v>1</v>
      </c>
    </row>
    <row r="100" spans="1:55">
      <c r="A100" s="48" t="s">
        <v>1039</v>
      </c>
      <c r="B100" s="129" t="s">
        <v>1174</v>
      </c>
      <c r="C100" s="58" t="s">
        <v>1041</v>
      </c>
      <c r="D100" s="167" t="s">
        <v>1046</v>
      </c>
      <c r="E100" s="77" t="s">
        <v>980</v>
      </c>
      <c r="F100" s="85" t="s">
        <v>1175</v>
      </c>
      <c r="G100" s="49" t="s">
        <v>354</v>
      </c>
      <c r="H100" s="49" t="s">
        <v>1181</v>
      </c>
      <c r="I100" s="49" t="s">
        <v>2834</v>
      </c>
      <c r="J100" s="150" t="s">
        <v>2846</v>
      </c>
      <c r="K100" s="26" t="s">
        <v>136</v>
      </c>
      <c r="L100" s="49" t="s">
        <v>136</v>
      </c>
      <c r="M100" s="150" t="s">
        <v>136</v>
      </c>
      <c r="N100" s="26" t="s">
        <v>136</v>
      </c>
      <c r="O100" s="49" t="s">
        <v>136</v>
      </c>
      <c r="P100" s="49" t="s">
        <v>136</v>
      </c>
      <c r="Q100" s="49" t="s">
        <v>136</v>
      </c>
      <c r="R100" s="49" t="s">
        <v>136</v>
      </c>
      <c r="S100" s="150" t="s">
        <v>136</v>
      </c>
      <c r="T100" s="48" t="s">
        <v>136</v>
      </c>
      <c r="U100" s="49" t="s">
        <v>136</v>
      </c>
      <c r="V100" s="150" t="s">
        <v>136</v>
      </c>
      <c r="W100" s="26" t="s">
        <v>136</v>
      </c>
      <c r="X100" s="49" t="s">
        <v>136</v>
      </c>
      <c r="Y100" s="49" t="s">
        <v>136</v>
      </c>
      <c r="Z100" s="49" t="s">
        <v>136</v>
      </c>
      <c r="AA100" s="49" t="s">
        <v>136</v>
      </c>
      <c r="AB100" s="170" t="s">
        <v>136</v>
      </c>
      <c r="AC100" s="49" t="s">
        <v>136</v>
      </c>
      <c r="AD100" s="49" t="s">
        <v>136</v>
      </c>
      <c r="AE100" s="60" t="s">
        <v>136</v>
      </c>
      <c r="AF100" s="60" t="s">
        <v>136</v>
      </c>
      <c r="AG100" s="49" t="s">
        <v>136</v>
      </c>
      <c r="AH100" s="49" t="s">
        <v>136</v>
      </c>
      <c r="AI100" s="150" t="s">
        <v>136</v>
      </c>
      <c r="AJ100" s="155" t="s">
        <v>136</v>
      </c>
      <c r="AK100" s="49" t="s">
        <v>136</v>
      </c>
      <c r="AL100" s="49" t="s">
        <v>136</v>
      </c>
      <c r="AM100" s="49" t="s">
        <v>136</v>
      </c>
      <c r="AN100" s="49" t="s">
        <v>136</v>
      </c>
      <c r="AO100" s="156" t="s">
        <v>136</v>
      </c>
      <c r="AP100" s="49" t="s">
        <v>136</v>
      </c>
      <c r="AQ100" s="49" t="s">
        <v>136</v>
      </c>
      <c r="AR100" s="49" t="s">
        <v>136</v>
      </c>
      <c r="AS100" s="49" t="s">
        <v>136</v>
      </c>
      <c r="AT100" s="49" t="s">
        <v>136</v>
      </c>
      <c r="AU100" s="49" t="s">
        <v>136</v>
      </c>
      <c r="AV100" s="49" t="s">
        <v>136</v>
      </c>
      <c r="AW100" s="49" t="s">
        <v>136</v>
      </c>
      <c r="AX100" s="60" t="s">
        <v>2847</v>
      </c>
      <c r="AY100" s="49" t="s">
        <v>2848</v>
      </c>
      <c r="AZ100" s="49" t="s">
        <v>1178</v>
      </c>
      <c r="BA100" s="153" t="s">
        <v>136</v>
      </c>
      <c r="BB100" s="26" t="str">
        <f t="shared" si="19"/>
        <v>count=8</v>
      </c>
      <c r="BC100" s="27" t="s">
        <v>1</v>
      </c>
    </row>
    <row r="101" spans="1:55">
      <c r="A101" s="48" t="s">
        <v>1039</v>
      </c>
      <c r="B101" s="129" t="s">
        <v>1184</v>
      </c>
      <c r="C101" s="58" t="s">
        <v>1041</v>
      </c>
      <c r="D101" s="167" t="s">
        <v>1046</v>
      </c>
      <c r="E101" s="77" t="s">
        <v>980</v>
      </c>
      <c r="F101" s="85" t="s">
        <v>1185</v>
      </c>
      <c r="G101" s="49" t="s">
        <v>354</v>
      </c>
      <c r="H101" s="49" t="s">
        <v>1190</v>
      </c>
      <c r="I101" s="49" t="s">
        <v>2834</v>
      </c>
      <c r="J101" s="150" t="s">
        <v>2849</v>
      </c>
      <c r="K101" s="26" t="s">
        <v>136</v>
      </c>
      <c r="L101" s="49" t="s">
        <v>136</v>
      </c>
      <c r="M101" s="150" t="s">
        <v>136</v>
      </c>
      <c r="N101" s="26" t="s">
        <v>136</v>
      </c>
      <c r="O101" s="49" t="s">
        <v>136</v>
      </c>
      <c r="P101" s="49" t="s">
        <v>136</v>
      </c>
      <c r="Q101" s="49" t="s">
        <v>136</v>
      </c>
      <c r="R101" s="49" t="s">
        <v>136</v>
      </c>
      <c r="S101" s="150" t="s">
        <v>136</v>
      </c>
      <c r="T101" s="48" t="s">
        <v>136</v>
      </c>
      <c r="U101" s="49" t="s">
        <v>136</v>
      </c>
      <c r="V101" s="150" t="s">
        <v>136</v>
      </c>
      <c r="W101" s="26" t="s">
        <v>136</v>
      </c>
      <c r="X101" s="49" t="s">
        <v>136</v>
      </c>
      <c r="Y101" s="49" t="s">
        <v>136</v>
      </c>
      <c r="Z101" s="49" t="s">
        <v>136</v>
      </c>
      <c r="AA101" s="49" t="s">
        <v>136</v>
      </c>
      <c r="AB101" s="170" t="s">
        <v>136</v>
      </c>
      <c r="AC101" s="49" t="s">
        <v>136</v>
      </c>
      <c r="AD101" s="49" t="s">
        <v>136</v>
      </c>
      <c r="AE101" s="60" t="s">
        <v>136</v>
      </c>
      <c r="AF101" s="60" t="s">
        <v>136</v>
      </c>
      <c r="AG101" s="49" t="s">
        <v>136</v>
      </c>
      <c r="AH101" s="49" t="s">
        <v>136</v>
      </c>
      <c r="AI101" s="150" t="s">
        <v>136</v>
      </c>
      <c r="AJ101" s="155" t="s">
        <v>136</v>
      </c>
      <c r="AK101" s="49" t="s">
        <v>136</v>
      </c>
      <c r="AL101" s="49" t="s">
        <v>136</v>
      </c>
      <c r="AM101" s="49" t="s">
        <v>136</v>
      </c>
      <c r="AN101" s="49" t="s">
        <v>136</v>
      </c>
      <c r="AO101" s="156" t="s">
        <v>136</v>
      </c>
      <c r="AP101" s="49" t="s">
        <v>136</v>
      </c>
      <c r="AQ101" s="49" t="s">
        <v>136</v>
      </c>
      <c r="AR101" s="49" t="s">
        <v>136</v>
      </c>
      <c r="AS101" s="49" t="s">
        <v>136</v>
      </c>
      <c r="AT101" s="49" t="s">
        <v>136</v>
      </c>
      <c r="AU101" s="49" t="s">
        <v>136</v>
      </c>
      <c r="AV101" s="49" t="s">
        <v>136</v>
      </c>
      <c r="AW101" s="49" t="s">
        <v>136</v>
      </c>
      <c r="AX101" s="60" t="s">
        <v>2850</v>
      </c>
      <c r="AY101" s="49" t="s">
        <v>1186</v>
      </c>
      <c r="AZ101" s="49" t="s">
        <v>1188</v>
      </c>
      <c r="BA101" s="153" t="s">
        <v>136</v>
      </c>
      <c r="BB101" s="26" t="str">
        <f t="shared" si="19"/>
        <v>count=8</v>
      </c>
      <c r="BC101" s="27" t="s">
        <v>1</v>
      </c>
    </row>
    <row r="102" spans="1:55">
      <c r="A102" s="48" t="s">
        <v>1039</v>
      </c>
      <c r="B102" s="129" t="s">
        <v>1191</v>
      </c>
      <c r="C102" s="58" t="s">
        <v>1041</v>
      </c>
      <c r="D102" s="167" t="s">
        <v>1046</v>
      </c>
      <c r="E102" s="77" t="s">
        <v>980</v>
      </c>
      <c r="F102" s="85" t="s">
        <v>1192</v>
      </c>
      <c r="G102" s="49" t="s">
        <v>354</v>
      </c>
      <c r="H102" s="49" t="s">
        <v>1198</v>
      </c>
      <c r="I102" s="49" t="s">
        <v>2834</v>
      </c>
      <c r="J102" s="150" t="s">
        <v>2851</v>
      </c>
      <c r="K102" s="26" t="s">
        <v>136</v>
      </c>
      <c r="L102" s="49" t="s">
        <v>136</v>
      </c>
      <c r="M102" s="150" t="s">
        <v>136</v>
      </c>
      <c r="N102" s="26" t="s">
        <v>136</v>
      </c>
      <c r="O102" s="49" t="s">
        <v>136</v>
      </c>
      <c r="P102" s="49" t="s">
        <v>136</v>
      </c>
      <c r="Q102" s="49" t="s">
        <v>136</v>
      </c>
      <c r="R102" s="49" t="s">
        <v>136</v>
      </c>
      <c r="S102" s="150" t="s">
        <v>136</v>
      </c>
      <c r="T102" s="48" t="s">
        <v>136</v>
      </c>
      <c r="U102" s="49" t="s">
        <v>136</v>
      </c>
      <c r="V102" s="150" t="s">
        <v>136</v>
      </c>
      <c r="W102" s="26" t="s">
        <v>136</v>
      </c>
      <c r="X102" s="49" t="s">
        <v>136</v>
      </c>
      <c r="Y102" s="49" t="s">
        <v>136</v>
      </c>
      <c r="Z102" s="49" t="s">
        <v>136</v>
      </c>
      <c r="AA102" s="49" t="s">
        <v>136</v>
      </c>
      <c r="AB102" s="170" t="s">
        <v>136</v>
      </c>
      <c r="AC102" s="49" t="s">
        <v>136</v>
      </c>
      <c r="AD102" s="49" t="s">
        <v>136</v>
      </c>
      <c r="AE102" s="60" t="s">
        <v>136</v>
      </c>
      <c r="AF102" s="60" t="s">
        <v>136</v>
      </c>
      <c r="AG102" s="49" t="s">
        <v>136</v>
      </c>
      <c r="AH102" s="49" t="s">
        <v>136</v>
      </c>
      <c r="AI102" s="150" t="s">
        <v>136</v>
      </c>
      <c r="AJ102" s="155" t="s">
        <v>136</v>
      </c>
      <c r="AK102" s="49" t="s">
        <v>136</v>
      </c>
      <c r="AL102" s="49" t="s">
        <v>136</v>
      </c>
      <c r="AM102" s="49" t="s">
        <v>136</v>
      </c>
      <c r="AN102" s="49" t="s">
        <v>136</v>
      </c>
      <c r="AO102" s="156" t="s">
        <v>136</v>
      </c>
      <c r="AP102" s="49" t="s">
        <v>136</v>
      </c>
      <c r="AQ102" s="49" t="s">
        <v>136</v>
      </c>
      <c r="AR102" s="49" t="s">
        <v>136</v>
      </c>
      <c r="AS102" s="49" t="s">
        <v>136</v>
      </c>
      <c r="AT102" s="49" t="s">
        <v>136</v>
      </c>
      <c r="AU102" s="49" t="s">
        <v>136</v>
      </c>
      <c r="AV102" s="49" t="s">
        <v>136</v>
      </c>
      <c r="AW102" s="49" t="s">
        <v>136</v>
      </c>
      <c r="AX102" s="60" t="s">
        <v>1193</v>
      </c>
      <c r="AY102" s="49" t="s">
        <v>1193</v>
      </c>
      <c r="AZ102" s="49" t="s">
        <v>1195</v>
      </c>
      <c r="BA102" s="153" t="s">
        <v>136</v>
      </c>
      <c r="BB102" s="26" t="str">
        <f t="shared" si="19"/>
        <v>count=8</v>
      </c>
      <c r="BC102" s="27" t="s">
        <v>1</v>
      </c>
    </row>
    <row r="103" spans="1:55">
      <c r="A103" s="48" t="s">
        <v>1039</v>
      </c>
      <c r="B103" s="129" t="s">
        <v>1201</v>
      </c>
      <c r="C103" s="58" t="s">
        <v>1041</v>
      </c>
      <c r="D103" s="167" t="s">
        <v>1046</v>
      </c>
      <c r="E103" s="77" t="s">
        <v>980</v>
      </c>
      <c r="F103" s="85" t="s">
        <v>1202</v>
      </c>
      <c r="G103" s="49" t="s">
        <v>354</v>
      </c>
      <c r="H103" s="49" t="s">
        <v>1208</v>
      </c>
      <c r="I103" s="49" t="s">
        <v>2834</v>
      </c>
      <c r="J103" s="150" t="s">
        <v>2852</v>
      </c>
      <c r="K103" s="26" t="s">
        <v>136</v>
      </c>
      <c r="L103" s="49" t="s">
        <v>136</v>
      </c>
      <c r="M103" s="150" t="s">
        <v>136</v>
      </c>
      <c r="N103" s="26" t="s">
        <v>136</v>
      </c>
      <c r="O103" s="49" t="s">
        <v>136</v>
      </c>
      <c r="P103" s="49" t="s">
        <v>136</v>
      </c>
      <c r="Q103" s="49" t="s">
        <v>136</v>
      </c>
      <c r="R103" s="49" t="s">
        <v>136</v>
      </c>
      <c r="S103" s="150" t="s">
        <v>136</v>
      </c>
      <c r="T103" s="48" t="s">
        <v>136</v>
      </c>
      <c r="U103" s="49" t="s">
        <v>136</v>
      </c>
      <c r="V103" s="150" t="s">
        <v>136</v>
      </c>
      <c r="W103" s="26" t="s">
        <v>136</v>
      </c>
      <c r="X103" s="49" t="s">
        <v>136</v>
      </c>
      <c r="Y103" s="49" t="s">
        <v>136</v>
      </c>
      <c r="Z103" s="49" t="s">
        <v>136</v>
      </c>
      <c r="AA103" s="49" t="s">
        <v>136</v>
      </c>
      <c r="AB103" s="170" t="s">
        <v>136</v>
      </c>
      <c r="AC103" s="49" t="s">
        <v>136</v>
      </c>
      <c r="AD103" s="49" t="s">
        <v>136</v>
      </c>
      <c r="AE103" s="60" t="s">
        <v>136</v>
      </c>
      <c r="AF103" s="60" t="s">
        <v>136</v>
      </c>
      <c r="AG103" s="49" t="s">
        <v>136</v>
      </c>
      <c r="AH103" s="49" t="s">
        <v>136</v>
      </c>
      <c r="AI103" s="150" t="s">
        <v>136</v>
      </c>
      <c r="AJ103" s="155" t="s">
        <v>136</v>
      </c>
      <c r="AK103" s="49" t="s">
        <v>136</v>
      </c>
      <c r="AL103" s="49" t="s">
        <v>136</v>
      </c>
      <c r="AM103" s="49" t="s">
        <v>136</v>
      </c>
      <c r="AN103" s="49" t="s">
        <v>136</v>
      </c>
      <c r="AO103" s="156" t="s">
        <v>136</v>
      </c>
      <c r="AP103" s="49" t="s">
        <v>136</v>
      </c>
      <c r="AQ103" s="49" t="s">
        <v>136</v>
      </c>
      <c r="AR103" s="49" t="s">
        <v>136</v>
      </c>
      <c r="AS103" s="49" t="s">
        <v>136</v>
      </c>
      <c r="AT103" s="49" t="s">
        <v>136</v>
      </c>
      <c r="AU103" s="49" t="s">
        <v>136</v>
      </c>
      <c r="AV103" s="49" t="s">
        <v>136</v>
      </c>
      <c r="AW103" s="49" t="s">
        <v>136</v>
      </c>
      <c r="AX103" s="60" t="s">
        <v>2853</v>
      </c>
      <c r="AY103" s="52" t="s">
        <v>1203</v>
      </c>
      <c r="AZ103" s="49" t="s">
        <v>1205</v>
      </c>
      <c r="BA103" s="153" t="s">
        <v>136</v>
      </c>
      <c r="BB103" s="26" t="str">
        <f t="shared" si="19"/>
        <v>count=8</v>
      </c>
      <c r="BC103" s="27" t="s">
        <v>1</v>
      </c>
    </row>
    <row r="104" spans="1:55">
      <c r="A104" s="48" t="s">
        <v>1039</v>
      </c>
      <c r="B104" s="129" t="s">
        <v>1211</v>
      </c>
      <c r="C104" s="58" t="s">
        <v>1041</v>
      </c>
      <c r="D104" s="167" t="s">
        <v>1046</v>
      </c>
      <c r="E104" s="77" t="s">
        <v>980</v>
      </c>
      <c r="F104" s="85" t="s">
        <v>1212</v>
      </c>
      <c r="G104" s="49" t="s">
        <v>354</v>
      </c>
      <c r="H104" s="49" t="s">
        <v>1217</v>
      </c>
      <c r="I104" s="49" t="s">
        <v>2834</v>
      </c>
      <c r="J104" s="154" t="s">
        <v>2854</v>
      </c>
      <c r="K104" s="26" t="s">
        <v>136</v>
      </c>
      <c r="L104" s="49" t="s">
        <v>136</v>
      </c>
      <c r="M104" s="150" t="s">
        <v>136</v>
      </c>
      <c r="N104" s="26" t="s">
        <v>136</v>
      </c>
      <c r="O104" s="49" t="s">
        <v>136</v>
      </c>
      <c r="P104" s="49" t="s">
        <v>136</v>
      </c>
      <c r="Q104" s="49" t="s">
        <v>136</v>
      </c>
      <c r="R104" s="49" t="s">
        <v>136</v>
      </c>
      <c r="S104" s="150" t="s">
        <v>136</v>
      </c>
      <c r="T104" s="48" t="s">
        <v>136</v>
      </c>
      <c r="U104" s="49" t="s">
        <v>136</v>
      </c>
      <c r="V104" s="150" t="s">
        <v>136</v>
      </c>
      <c r="W104" s="26" t="s">
        <v>136</v>
      </c>
      <c r="X104" s="49" t="s">
        <v>136</v>
      </c>
      <c r="Y104" s="49" t="s">
        <v>136</v>
      </c>
      <c r="Z104" s="49" t="s">
        <v>136</v>
      </c>
      <c r="AA104" s="49" t="s">
        <v>136</v>
      </c>
      <c r="AB104" s="170" t="s">
        <v>136</v>
      </c>
      <c r="AC104" s="49" t="s">
        <v>136</v>
      </c>
      <c r="AD104" s="49" t="s">
        <v>136</v>
      </c>
      <c r="AE104" s="60" t="s">
        <v>136</v>
      </c>
      <c r="AF104" s="60" t="s">
        <v>136</v>
      </c>
      <c r="AG104" s="49" t="s">
        <v>136</v>
      </c>
      <c r="AH104" s="49" t="s">
        <v>136</v>
      </c>
      <c r="AI104" s="150" t="s">
        <v>136</v>
      </c>
      <c r="AJ104" s="155" t="s">
        <v>136</v>
      </c>
      <c r="AK104" s="49" t="s">
        <v>136</v>
      </c>
      <c r="AL104" s="49" t="s">
        <v>136</v>
      </c>
      <c r="AM104" s="49" t="s">
        <v>136</v>
      </c>
      <c r="AN104" s="49" t="s">
        <v>136</v>
      </c>
      <c r="AO104" s="156" t="s">
        <v>136</v>
      </c>
      <c r="AP104" s="49" t="s">
        <v>136</v>
      </c>
      <c r="AQ104" s="49" t="s">
        <v>136</v>
      </c>
      <c r="AR104" s="49" t="s">
        <v>136</v>
      </c>
      <c r="AS104" s="49" t="s">
        <v>136</v>
      </c>
      <c r="AT104" s="49" t="s">
        <v>136</v>
      </c>
      <c r="AU104" s="49" t="s">
        <v>136</v>
      </c>
      <c r="AV104" s="49" t="s">
        <v>136</v>
      </c>
      <c r="AW104" s="49" t="s">
        <v>136</v>
      </c>
      <c r="AX104" s="60" t="s">
        <v>2855</v>
      </c>
      <c r="AY104" s="49" t="s">
        <v>1213</v>
      </c>
      <c r="AZ104" s="49" t="s">
        <v>1215</v>
      </c>
      <c r="BA104" s="153" t="s">
        <v>136</v>
      </c>
      <c r="BB104" s="26" t="str">
        <f t="shared" si="19"/>
        <v>count=8</v>
      </c>
      <c r="BC104" s="27" t="s">
        <v>1</v>
      </c>
    </row>
    <row r="105" spans="1:55">
      <c r="A105" s="48" t="s">
        <v>1039</v>
      </c>
      <c r="B105" s="129" t="s">
        <v>1219</v>
      </c>
      <c r="C105" s="58" t="s">
        <v>1041</v>
      </c>
      <c r="D105" s="167" t="s">
        <v>1046</v>
      </c>
      <c r="E105" s="77" t="s">
        <v>980</v>
      </c>
      <c r="F105" s="85" t="s">
        <v>1220</v>
      </c>
      <c r="G105" s="49" t="s">
        <v>354</v>
      </c>
      <c r="H105" s="49" t="s">
        <v>1225</v>
      </c>
      <c r="I105" s="49" t="s">
        <v>2834</v>
      </c>
      <c r="J105" s="150" t="s">
        <v>2856</v>
      </c>
      <c r="K105" s="26" t="s">
        <v>136</v>
      </c>
      <c r="L105" s="49" t="s">
        <v>136</v>
      </c>
      <c r="M105" s="150" t="s">
        <v>136</v>
      </c>
      <c r="N105" s="26" t="s">
        <v>136</v>
      </c>
      <c r="O105" s="49" t="s">
        <v>136</v>
      </c>
      <c r="P105" s="49" t="s">
        <v>136</v>
      </c>
      <c r="Q105" s="49" t="s">
        <v>136</v>
      </c>
      <c r="R105" s="49" t="s">
        <v>136</v>
      </c>
      <c r="S105" s="150" t="s">
        <v>136</v>
      </c>
      <c r="T105" s="48" t="s">
        <v>136</v>
      </c>
      <c r="U105" s="49" t="s">
        <v>136</v>
      </c>
      <c r="V105" s="150" t="s">
        <v>136</v>
      </c>
      <c r="W105" s="26" t="s">
        <v>136</v>
      </c>
      <c r="X105" s="49" t="s">
        <v>136</v>
      </c>
      <c r="Y105" s="49" t="s">
        <v>136</v>
      </c>
      <c r="Z105" s="49" t="s">
        <v>136</v>
      </c>
      <c r="AA105" s="49" t="s">
        <v>136</v>
      </c>
      <c r="AB105" s="170" t="s">
        <v>136</v>
      </c>
      <c r="AC105" s="49" t="s">
        <v>136</v>
      </c>
      <c r="AD105" s="49" t="s">
        <v>136</v>
      </c>
      <c r="AE105" s="60" t="s">
        <v>136</v>
      </c>
      <c r="AF105" s="60" t="s">
        <v>136</v>
      </c>
      <c r="AG105" s="49" t="s">
        <v>136</v>
      </c>
      <c r="AH105" s="49" t="s">
        <v>136</v>
      </c>
      <c r="AI105" s="150" t="s">
        <v>136</v>
      </c>
      <c r="AJ105" s="155" t="s">
        <v>136</v>
      </c>
      <c r="AK105" s="49" t="s">
        <v>136</v>
      </c>
      <c r="AL105" s="49" t="s">
        <v>136</v>
      </c>
      <c r="AM105" s="49" t="s">
        <v>136</v>
      </c>
      <c r="AN105" s="49" t="s">
        <v>136</v>
      </c>
      <c r="AO105" s="156" t="s">
        <v>136</v>
      </c>
      <c r="AP105" s="49" t="s">
        <v>136</v>
      </c>
      <c r="AQ105" s="49" t="s">
        <v>136</v>
      </c>
      <c r="AR105" s="49" t="s">
        <v>136</v>
      </c>
      <c r="AS105" s="49" t="s">
        <v>136</v>
      </c>
      <c r="AT105" s="49" t="s">
        <v>136</v>
      </c>
      <c r="AU105" s="49" t="s">
        <v>136</v>
      </c>
      <c r="AV105" s="49" t="s">
        <v>136</v>
      </c>
      <c r="AW105" s="49" t="s">
        <v>136</v>
      </c>
      <c r="AX105" s="60" t="s">
        <v>2857</v>
      </c>
      <c r="AY105" s="49" t="s">
        <v>1221</v>
      </c>
      <c r="AZ105" s="49" t="s">
        <v>1223</v>
      </c>
      <c r="BA105" s="153" t="s">
        <v>136</v>
      </c>
      <c r="BB105" s="26" t="str">
        <f t="shared" si="19"/>
        <v>count=8</v>
      </c>
      <c r="BC105" s="27" t="s">
        <v>1</v>
      </c>
    </row>
    <row r="106" spans="1:55">
      <c r="A106" s="48" t="s">
        <v>1039</v>
      </c>
      <c r="B106" s="129" t="s">
        <v>1228</v>
      </c>
      <c r="C106" s="58" t="s">
        <v>1041</v>
      </c>
      <c r="D106" s="167" t="s">
        <v>1046</v>
      </c>
      <c r="E106" s="77" t="s">
        <v>980</v>
      </c>
      <c r="F106" s="85" t="s">
        <v>1229</v>
      </c>
      <c r="G106" s="49" t="s">
        <v>354</v>
      </c>
      <c r="H106" s="49" t="s">
        <v>1234</v>
      </c>
      <c r="I106" s="49" t="s">
        <v>2834</v>
      </c>
      <c r="J106" s="150" t="s">
        <v>2858</v>
      </c>
      <c r="K106" s="26" t="s">
        <v>136</v>
      </c>
      <c r="L106" s="49" t="s">
        <v>136</v>
      </c>
      <c r="M106" s="150" t="s">
        <v>136</v>
      </c>
      <c r="N106" s="26" t="s">
        <v>136</v>
      </c>
      <c r="O106" s="49" t="s">
        <v>136</v>
      </c>
      <c r="P106" s="49" t="s">
        <v>136</v>
      </c>
      <c r="Q106" s="49" t="s">
        <v>136</v>
      </c>
      <c r="R106" s="49" t="s">
        <v>136</v>
      </c>
      <c r="S106" s="150" t="s">
        <v>136</v>
      </c>
      <c r="T106" s="48" t="s">
        <v>136</v>
      </c>
      <c r="U106" s="49" t="s">
        <v>136</v>
      </c>
      <c r="V106" s="150" t="s">
        <v>136</v>
      </c>
      <c r="W106" s="26" t="s">
        <v>136</v>
      </c>
      <c r="X106" s="49" t="s">
        <v>136</v>
      </c>
      <c r="Y106" s="49" t="s">
        <v>136</v>
      </c>
      <c r="Z106" s="49" t="s">
        <v>136</v>
      </c>
      <c r="AA106" s="49" t="s">
        <v>136</v>
      </c>
      <c r="AB106" s="170" t="s">
        <v>136</v>
      </c>
      <c r="AC106" s="49" t="s">
        <v>136</v>
      </c>
      <c r="AD106" s="49" t="s">
        <v>136</v>
      </c>
      <c r="AE106" s="60" t="s">
        <v>136</v>
      </c>
      <c r="AF106" s="60" t="s">
        <v>136</v>
      </c>
      <c r="AG106" s="49" t="s">
        <v>136</v>
      </c>
      <c r="AH106" s="49" t="s">
        <v>136</v>
      </c>
      <c r="AI106" s="150" t="s">
        <v>136</v>
      </c>
      <c r="AJ106" s="155" t="s">
        <v>136</v>
      </c>
      <c r="AK106" s="49" t="s">
        <v>136</v>
      </c>
      <c r="AL106" s="49" t="s">
        <v>136</v>
      </c>
      <c r="AM106" s="49" t="s">
        <v>136</v>
      </c>
      <c r="AN106" s="49" t="s">
        <v>136</v>
      </c>
      <c r="AO106" s="156" t="s">
        <v>136</v>
      </c>
      <c r="AP106" s="49" t="s">
        <v>136</v>
      </c>
      <c r="AQ106" s="49" t="s">
        <v>136</v>
      </c>
      <c r="AR106" s="49" t="s">
        <v>136</v>
      </c>
      <c r="AS106" s="49" t="s">
        <v>136</v>
      </c>
      <c r="AT106" s="49" t="s">
        <v>136</v>
      </c>
      <c r="AU106" s="49" t="s">
        <v>136</v>
      </c>
      <c r="AV106" s="49" t="s">
        <v>136</v>
      </c>
      <c r="AW106" s="49" t="s">
        <v>136</v>
      </c>
      <c r="AX106" s="60" t="s">
        <v>2859</v>
      </c>
      <c r="AY106" s="49" t="s">
        <v>1230</v>
      </c>
      <c r="AZ106" s="49" t="s">
        <v>1232</v>
      </c>
      <c r="BA106" s="153" t="s">
        <v>136</v>
      </c>
      <c r="BB106" s="26" t="str">
        <f t="shared" si="19"/>
        <v>count=8</v>
      </c>
      <c r="BC106" s="27" t="s">
        <v>1</v>
      </c>
    </row>
    <row r="107" spans="1:55">
      <c r="A107" s="48" t="s">
        <v>1039</v>
      </c>
      <c r="B107" s="129" t="s">
        <v>1236</v>
      </c>
      <c r="C107" s="58" t="s">
        <v>1041</v>
      </c>
      <c r="D107" s="167" t="s">
        <v>1046</v>
      </c>
      <c r="E107" s="77" t="s">
        <v>980</v>
      </c>
      <c r="F107" s="85" t="s">
        <v>1237</v>
      </c>
      <c r="G107" s="49" t="s">
        <v>354</v>
      </c>
      <c r="H107" s="49" t="s">
        <v>1242</v>
      </c>
      <c r="I107" s="49" t="s">
        <v>2834</v>
      </c>
      <c r="J107" s="150" t="s">
        <v>2860</v>
      </c>
      <c r="K107" s="26" t="s">
        <v>136</v>
      </c>
      <c r="L107" s="49" t="s">
        <v>136</v>
      </c>
      <c r="M107" s="150" t="s">
        <v>136</v>
      </c>
      <c r="N107" s="26" t="s">
        <v>136</v>
      </c>
      <c r="O107" s="49" t="s">
        <v>136</v>
      </c>
      <c r="P107" s="49" t="s">
        <v>136</v>
      </c>
      <c r="Q107" s="49" t="s">
        <v>136</v>
      </c>
      <c r="R107" s="49" t="s">
        <v>136</v>
      </c>
      <c r="S107" s="150" t="s">
        <v>136</v>
      </c>
      <c r="T107" s="48" t="s">
        <v>136</v>
      </c>
      <c r="U107" s="49" t="s">
        <v>136</v>
      </c>
      <c r="V107" s="150" t="s">
        <v>136</v>
      </c>
      <c r="W107" s="26" t="s">
        <v>136</v>
      </c>
      <c r="X107" s="49" t="s">
        <v>136</v>
      </c>
      <c r="Y107" s="49" t="s">
        <v>136</v>
      </c>
      <c r="Z107" s="49" t="s">
        <v>136</v>
      </c>
      <c r="AA107" s="49" t="s">
        <v>136</v>
      </c>
      <c r="AB107" s="170" t="s">
        <v>136</v>
      </c>
      <c r="AC107" s="49" t="s">
        <v>136</v>
      </c>
      <c r="AD107" s="49" t="s">
        <v>136</v>
      </c>
      <c r="AE107" s="60" t="s">
        <v>136</v>
      </c>
      <c r="AF107" s="60" t="s">
        <v>136</v>
      </c>
      <c r="AG107" s="49" t="s">
        <v>136</v>
      </c>
      <c r="AH107" s="49" t="s">
        <v>136</v>
      </c>
      <c r="AI107" s="150" t="s">
        <v>136</v>
      </c>
      <c r="AJ107" s="155" t="s">
        <v>136</v>
      </c>
      <c r="AK107" s="49" t="s">
        <v>136</v>
      </c>
      <c r="AL107" s="49" t="s">
        <v>136</v>
      </c>
      <c r="AM107" s="49" t="s">
        <v>136</v>
      </c>
      <c r="AN107" s="49" t="s">
        <v>136</v>
      </c>
      <c r="AO107" s="156" t="s">
        <v>136</v>
      </c>
      <c r="AP107" s="49" t="s">
        <v>136</v>
      </c>
      <c r="AQ107" s="49" t="s">
        <v>136</v>
      </c>
      <c r="AR107" s="49" t="s">
        <v>136</v>
      </c>
      <c r="AS107" s="49" t="s">
        <v>136</v>
      </c>
      <c r="AT107" s="49" t="s">
        <v>136</v>
      </c>
      <c r="AU107" s="49" t="s">
        <v>136</v>
      </c>
      <c r="AV107" s="49" t="s">
        <v>136</v>
      </c>
      <c r="AW107" s="49" t="s">
        <v>136</v>
      </c>
      <c r="AX107" s="60" t="s">
        <v>2861</v>
      </c>
      <c r="AY107" s="49" t="s">
        <v>1238</v>
      </c>
      <c r="AZ107" s="49" t="s">
        <v>1240</v>
      </c>
      <c r="BA107" s="153" t="s">
        <v>136</v>
      </c>
      <c r="BB107" s="26" t="str">
        <f t="shared" si="19"/>
        <v>count=8</v>
      </c>
      <c r="BC107" s="27" t="s">
        <v>1</v>
      </c>
    </row>
    <row r="108" spans="1:55">
      <c r="A108" s="48" t="s">
        <v>1039</v>
      </c>
      <c r="B108" s="129" t="s">
        <v>129</v>
      </c>
      <c r="C108" s="58" t="s">
        <v>1041</v>
      </c>
      <c r="D108" s="168" t="s">
        <v>1046</v>
      </c>
      <c r="E108" s="79" t="str">
        <f t="shared" ref="E108:AZ108" si="20">_xlfn.CONCAT("count=",COUNTIFS(E88:E107,"&lt;&gt;no_info",E88:E107,"&lt;&gt;NA",E88:E107,"&lt;&gt;count*",E88:E107,"&lt;&gt;ADD",E88:E107,"&lt;&gt;blank_data",E88:E107,"&lt;&gt;not_yet",E88:E107,"&lt;&gt;not_informed"))</f>
        <v>count=20</v>
      </c>
      <c r="F108" s="79" t="str">
        <f t="shared" si="20"/>
        <v>count=20</v>
      </c>
      <c r="G108" s="71" t="str">
        <f t="shared" si="20"/>
        <v>count=20</v>
      </c>
      <c r="H108" s="71" t="str">
        <f t="shared" si="20"/>
        <v>count=20</v>
      </c>
      <c r="I108" s="71" t="str">
        <f t="shared" si="20"/>
        <v>count=20</v>
      </c>
      <c r="J108" s="186" t="str">
        <f t="shared" si="20"/>
        <v>count=20</v>
      </c>
      <c r="K108" s="79" t="str">
        <f t="shared" si="20"/>
        <v>count=0</v>
      </c>
      <c r="L108" s="71" t="str">
        <f t="shared" si="20"/>
        <v>count=0</v>
      </c>
      <c r="M108" s="186" t="str">
        <f t="shared" si="20"/>
        <v>count=0</v>
      </c>
      <c r="N108" s="79" t="str">
        <f t="shared" si="20"/>
        <v>count=0</v>
      </c>
      <c r="O108" s="71" t="str">
        <f t="shared" si="20"/>
        <v>count=0</v>
      </c>
      <c r="P108" s="71" t="str">
        <f t="shared" si="20"/>
        <v>count=0</v>
      </c>
      <c r="Q108" s="71" t="str">
        <f t="shared" si="20"/>
        <v>count=0</v>
      </c>
      <c r="R108" s="71" t="str">
        <f t="shared" si="20"/>
        <v>count=0</v>
      </c>
      <c r="S108" s="186" t="str">
        <f t="shared" si="20"/>
        <v>count=0</v>
      </c>
      <c r="T108" s="130" t="str">
        <f t="shared" si="20"/>
        <v>count=0</v>
      </c>
      <c r="U108" s="71" t="str">
        <f t="shared" si="20"/>
        <v>count=0</v>
      </c>
      <c r="V108" s="186" t="str">
        <f t="shared" si="20"/>
        <v>count=0</v>
      </c>
      <c r="W108" s="79" t="str">
        <f t="shared" si="20"/>
        <v>count=0</v>
      </c>
      <c r="X108" s="71" t="str">
        <f t="shared" si="20"/>
        <v>count=0</v>
      </c>
      <c r="Y108" s="71" t="str">
        <f t="shared" si="20"/>
        <v>count=0</v>
      </c>
      <c r="Z108" s="71" t="str">
        <f t="shared" si="20"/>
        <v>count=0</v>
      </c>
      <c r="AA108" s="71" t="str">
        <f t="shared" si="20"/>
        <v>count=0</v>
      </c>
      <c r="AB108" s="71" t="str">
        <f t="shared" si="20"/>
        <v>count=0</v>
      </c>
      <c r="AC108" s="71" t="str">
        <f t="shared" si="20"/>
        <v>count=0</v>
      </c>
      <c r="AD108" s="71" t="str">
        <f t="shared" si="20"/>
        <v>count=0</v>
      </c>
      <c r="AE108" s="187" t="str">
        <f t="shared" si="20"/>
        <v>count=0</v>
      </c>
      <c r="AF108" s="187" t="str">
        <f t="shared" si="20"/>
        <v>count=0</v>
      </c>
      <c r="AG108" s="71" t="str">
        <f t="shared" si="20"/>
        <v>count=0</v>
      </c>
      <c r="AH108" s="71" t="str">
        <f t="shared" si="20"/>
        <v>count=0</v>
      </c>
      <c r="AI108" s="186" t="str">
        <f t="shared" si="20"/>
        <v>count=0</v>
      </c>
      <c r="AJ108" s="188" t="str">
        <f t="shared" si="20"/>
        <v>count=0</v>
      </c>
      <c r="AK108" s="71" t="str">
        <f t="shared" si="20"/>
        <v>count=0</v>
      </c>
      <c r="AL108" s="71" t="str">
        <f t="shared" si="20"/>
        <v>count=0</v>
      </c>
      <c r="AM108" s="71" t="str">
        <f t="shared" si="20"/>
        <v>count=0</v>
      </c>
      <c r="AN108" s="71" t="str">
        <f t="shared" si="20"/>
        <v>count=0</v>
      </c>
      <c r="AO108" s="80" t="str">
        <f t="shared" si="20"/>
        <v>count=0</v>
      </c>
      <c r="AP108" s="71" t="str">
        <f t="shared" si="20"/>
        <v>count=0</v>
      </c>
      <c r="AQ108" s="71" t="str">
        <f t="shared" si="20"/>
        <v>count=0</v>
      </c>
      <c r="AR108" s="71" t="str">
        <f t="shared" si="20"/>
        <v>count=0</v>
      </c>
      <c r="AS108" s="71" t="str">
        <f t="shared" si="20"/>
        <v>count=0</v>
      </c>
      <c r="AT108" s="71" t="str">
        <f t="shared" si="20"/>
        <v>count=0</v>
      </c>
      <c r="AU108" s="71" t="str">
        <f t="shared" si="20"/>
        <v>count=0</v>
      </c>
      <c r="AV108" s="71" t="str">
        <f t="shared" si="20"/>
        <v>count=0</v>
      </c>
      <c r="AW108" s="71" t="str">
        <f t="shared" si="20"/>
        <v>count=0</v>
      </c>
      <c r="AX108" s="187" t="str">
        <f t="shared" si="20"/>
        <v>count=20</v>
      </c>
      <c r="AY108" s="71" t="str">
        <f t="shared" si="20"/>
        <v>count=20</v>
      </c>
      <c r="AZ108" s="71" t="str">
        <f t="shared" si="20"/>
        <v>count=20</v>
      </c>
      <c r="BA108" s="121" t="s">
        <v>2862</v>
      </c>
      <c r="BB108" s="75" t="s">
        <v>129</v>
      </c>
      <c r="BC108" s="27" t="s">
        <v>1</v>
      </c>
    </row>
    <row r="109" spans="1:55">
      <c r="A109" s="36" t="s">
        <v>1245</v>
      </c>
      <c r="B109" s="36" t="s">
        <v>550</v>
      </c>
      <c r="C109" s="45" t="s">
        <v>1246</v>
      </c>
      <c r="D109" s="192" t="s">
        <v>1247</v>
      </c>
      <c r="E109" s="82" t="s">
        <v>440</v>
      </c>
      <c r="F109" s="157" t="s">
        <v>1248</v>
      </c>
      <c r="G109" s="37" t="s">
        <v>450</v>
      </c>
      <c r="H109" s="37" t="s">
        <v>1255</v>
      </c>
      <c r="I109" s="37" t="s">
        <v>442</v>
      </c>
      <c r="J109" s="151" t="s">
        <v>2863</v>
      </c>
      <c r="K109" s="62" t="s">
        <v>136</v>
      </c>
      <c r="L109" s="46" t="s">
        <v>136</v>
      </c>
      <c r="M109" s="151" t="s">
        <v>136</v>
      </c>
      <c r="N109" s="62" t="s">
        <v>136</v>
      </c>
      <c r="O109" s="46" t="s">
        <v>136</v>
      </c>
      <c r="P109" s="46" t="s">
        <v>136</v>
      </c>
      <c r="Q109" s="46" t="s">
        <v>136</v>
      </c>
      <c r="R109" s="46" t="s">
        <v>136</v>
      </c>
      <c r="S109" s="151" t="s">
        <v>136</v>
      </c>
      <c r="T109" s="36" t="s">
        <v>136</v>
      </c>
      <c r="U109" s="46" t="s">
        <v>136</v>
      </c>
      <c r="V109" s="164" t="s">
        <v>136</v>
      </c>
      <c r="W109" s="62" t="s">
        <v>136</v>
      </c>
      <c r="X109" s="46" t="s">
        <v>136</v>
      </c>
      <c r="Y109" s="46" t="s">
        <v>136</v>
      </c>
      <c r="Z109" s="46" t="s">
        <v>136</v>
      </c>
      <c r="AA109" s="46" t="s">
        <v>136</v>
      </c>
      <c r="AB109" s="173" t="s">
        <v>136</v>
      </c>
      <c r="AC109" s="46" t="s">
        <v>136</v>
      </c>
      <c r="AD109" s="46" t="s">
        <v>136</v>
      </c>
      <c r="AE109" s="47" t="s">
        <v>136</v>
      </c>
      <c r="AF109" s="47" t="s">
        <v>136</v>
      </c>
      <c r="AG109" s="46" t="s">
        <v>136</v>
      </c>
      <c r="AH109" s="46" t="s">
        <v>136</v>
      </c>
      <c r="AI109" s="151" t="s">
        <v>136</v>
      </c>
      <c r="AJ109" s="152" t="s">
        <v>136</v>
      </c>
      <c r="AK109" s="46" t="s">
        <v>136</v>
      </c>
      <c r="AL109" s="46" t="s">
        <v>136</v>
      </c>
      <c r="AM109" s="46" t="s">
        <v>136</v>
      </c>
      <c r="AN109" s="46" t="s">
        <v>136</v>
      </c>
      <c r="AO109" s="166" t="s">
        <v>136</v>
      </c>
      <c r="AP109" s="46" t="s">
        <v>136</v>
      </c>
      <c r="AQ109" s="46" t="s">
        <v>136</v>
      </c>
      <c r="AR109" s="46" t="s">
        <v>136</v>
      </c>
      <c r="AS109" s="46" t="s">
        <v>136</v>
      </c>
      <c r="AT109" s="46" t="s">
        <v>136</v>
      </c>
      <c r="AU109" s="46" t="s">
        <v>136</v>
      </c>
      <c r="AV109" s="46" t="s">
        <v>136</v>
      </c>
      <c r="AW109" s="46" t="s">
        <v>136</v>
      </c>
      <c r="AX109" s="193" t="s">
        <v>2864</v>
      </c>
      <c r="AY109" s="46" t="s">
        <v>2647</v>
      </c>
      <c r="AZ109" s="46" t="s">
        <v>1249</v>
      </c>
      <c r="BA109" s="139" t="s">
        <v>136</v>
      </c>
      <c r="BB109" s="26" t="str">
        <f>_xlfn.CONCAT("count=",COUNTIFS(F109:AZ109,"&lt;&gt;no_info",F109:AZ109,"&lt;&gt;NA",F109:AZ109,"&lt;&gt;count*",F109:AZ109,"&lt;&gt;ADD",F109:AZ109,"&lt;&gt;blank_data",F109:AZ109,"&lt;&gt;not_yet",F109:AZ109,"&lt;&gt;not_informed"))</f>
        <v>count=8</v>
      </c>
      <c r="BC109" s="27" t="s">
        <v>1</v>
      </c>
    </row>
    <row r="110" spans="1:55">
      <c r="A110" s="48" t="s">
        <v>1245</v>
      </c>
      <c r="B110" s="48" t="s">
        <v>129</v>
      </c>
      <c r="C110" s="169" t="s">
        <v>1246</v>
      </c>
      <c r="D110" s="194" t="s">
        <v>1247</v>
      </c>
      <c r="E110" s="79" t="str">
        <f t="shared" ref="E110:AZ110" si="21">_xlfn.CONCAT("count=",COUNTIFS(E109,"&lt;&gt;no_info",E109,"&lt;&gt;NA",E109,"&lt;&gt;count*",E109,"&lt;&gt;ADD",E109,"&lt;&gt;blank_data",E109,"&lt;&gt;not_yet",E109,"&lt;&gt;not_informed"))</f>
        <v>count=1</v>
      </c>
      <c r="F110" s="79" t="str">
        <f t="shared" si="21"/>
        <v>count=1</v>
      </c>
      <c r="G110" s="71" t="str">
        <f t="shared" si="21"/>
        <v>count=1</v>
      </c>
      <c r="H110" s="71" t="str">
        <f t="shared" si="21"/>
        <v>count=1</v>
      </c>
      <c r="I110" s="71" t="str">
        <f t="shared" si="21"/>
        <v>count=1</v>
      </c>
      <c r="J110" s="186" t="str">
        <f t="shared" si="21"/>
        <v>count=1</v>
      </c>
      <c r="K110" s="79" t="str">
        <f t="shared" si="21"/>
        <v>count=0</v>
      </c>
      <c r="L110" s="71" t="str">
        <f t="shared" si="21"/>
        <v>count=0</v>
      </c>
      <c r="M110" s="186" t="str">
        <f t="shared" si="21"/>
        <v>count=0</v>
      </c>
      <c r="N110" s="79" t="str">
        <f t="shared" si="21"/>
        <v>count=0</v>
      </c>
      <c r="O110" s="71" t="str">
        <f t="shared" si="21"/>
        <v>count=0</v>
      </c>
      <c r="P110" s="71" t="str">
        <f t="shared" si="21"/>
        <v>count=0</v>
      </c>
      <c r="Q110" s="71" t="str">
        <f t="shared" si="21"/>
        <v>count=0</v>
      </c>
      <c r="R110" s="71" t="str">
        <f t="shared" si="21"/>
        <v>count=0</v>
      </c>
      <c r="S110" s="186" t="str">
        <f t="shared" si="21"/>
        <v>count=0</v>
      </c>
      <c r="T110" s="130" t="str">
        <f t="shared" si="21"/>
        <v>count=0</v>
      </c>
      <c r="U110" s="71" t="str">
        <f t="shared" si="21"/>
        <v>count=0</v>
      </c>
      <c r="V110" s="186" t="str">
        <f t="shared" si="21"/>
        <v>count=0</v>
      </c>
      <c r="W110" s="79" t="str">
        <f t="shared" si="21"/>
        <v>count=0</v>
      </c>
      <c r="X110" s="71" t="str">
        <f t="shared" si="21"/>
        <v>count=0</v>
      </c>
      <c r="Y110" s="71" t="str">
        <f t="shared" si="21"/>
        <v>count=0</v>
      </c>
      <c r="Z110" s="71" t="str">
        <f t="shared" si="21"/>
        <v>count=0</v>
      </c>
      <c r="AA110" s="71" t="str">
        <f t="shared" si="21"/>
        <v>count=0</v>
      </c>
      <c r="AB110" s="71" t="str">
        <f t="shared" si="21"/>
        <v>count=0</v>
      </c>
      <c r="AC110" s="71" t="str">
        <f t="shared" si="21"/>
        <v>count=0</v>
      </c>
      <c r="AD110" s="71" t="str">
        <f t="shared" si="21"/>
        <v>count=0</v>
      </c>
      <c r="AE110" s="187" t="str">
        <f t="shared" si="21"/>
        <v>count=0</v>
      </c>
      <c r="AF110" s="187" t="str">
        <f t="shared" si="21"/>
        <v>count=0</v>
      </c>
      <c r="AG110" s="71" t="str">
        <f t="shared" si="21"/>
        <v>count=0</v>
      </c>
      <c r="AH110" s="71" t="str">
        <f t="shared" si="21"/>
        <v>count=0</v>
      </c>
      <c r="AI110" s="186" t="str">
        <f t="shared" si="21"/>
        <v>count=0</v>
      </c>
      <c r="AJ110" s="188" t="str">
        <f t="shared" si="21"/>
        <v>count=0</v>
      </c>
      <c r="AK110" s="71" t="str">
        <f t="shared" si="21"/>
        <v>count=0</v>
      </c>
      <c r="AL110" s="71" t="str">
        <f t="shared" si="21"/>
        <v>count=0</v>
      </c>
      <c r="AM110" s="71" t="str">
        <f t="shared" si="21"/>
        <v>count=0</v>
      </c>
      <c r="AN110" s="71" t="str">
        <f t="shared" si="21"/>
        <v>count=0</v>
      </c>
      <c r="AO110" s="80" t="str">
        <f t="shared" si="21"/>
        <v>count=0</v>
      </c>
      <c r="AP110" s="71" t="str">
        <f t="shared" si="21"/>
        <v>count=0</v>
      </c>
      <c r="AQ110" s="71" t="str">
        <f t="shared" si="21"/>
        <v>count=0</v>
      </c>
      <c r="AR110" s="71" t="str">
        <f t="shared" si="21"/>
        <v>count=0</v>
      </c>
      <c r="AS110" s="71" t="str">
        <f t="shared" si="21"/>
        <v>count=0</v>
      </c>
      <c r="AT110" s="71" t="str">
        <f t="shared" si="21"/>
        <v>count=0</v>
      </c>
      <c r="AU110" s="71" t="str">
        <f t="shared" si="21"/>
        <v>count=0</v>
      </c>
      <c r="AV110" s="71" t="str">
        <f t="shared" si="21"/>
        <v>count=0</v>
      </c>
      <c r="AW110" s="71" t="str">
        <f t="shared" si="21"/>
        <v>count=0</v>
      </c>
      <c r="AX110" s="187" t="str">
        <f t="shared" si="21"/>
        <v>count=1</v>
      </c>
      <c r="AY110" s="71" t="str">
        <f t="shared" si="21"/>
        <v>count=1</v>
      </c>
      <c r="AZ110" s="71" t="str">
        <f t="shared" si="21"/>
        <v>count=1</v>
      </c>
      <c r="BA110" s="163" t="s">
        <v>129</v>
      </c>
      <c r="BB110" s="75" t="s">
        <v>129</v>
      </c>
      <c r="BC110" s="27" t="s">
        <v>1</v>
      </c>
    </row>
    <row r="111" spans="1:55">
      <c r="A111" s="36" t="s">
        <v>1262</v>
      </c>
      <c r="B111" s="128" t="s">
        <v>1263</v>
      </c>
      <c r="C111" s="45" t="s">
        <v>1264</v>
      </c>
      <c r="D111" s="165" t="s">
        <v>1267</v>
      </c>
      <c r="E111" s="61" t="s">
        <v>133</v>
      </c>
      <c r="F111" s="45" t="s">
        <v>1268</v>
      </c>
      <c r="G111" s="37" t="s">
        <v>354</v>
      </c>
      <c r="H111" s="37" t="s">
        <v>1281</v>
      </c>
      <c r="I111" s="46" t="s">
        <v>2865</v>
      </c>
      <c r="J111" s="151" t="s">
        <v>2581</v>
      </c>
      <c r="K111" s="62" t="s">
        <v>136</v>
      </c>
      <c r="L111" s="46" t="s">
        <v>136</v>
      </c>
      <c r="M111" s="151" t="s">
        <v>136</v>
      </c>
      <c r="N111" s="62" t="s">
        <v>136</v>
      </c>
      <c r="O111" s="46" t="s">
        <v>136</v>
      </c>
      <c r="P111" s="46" t="s">
        <v>136</v>
      </c>
      <c r="Q111" s="46" t="s">
        <v>136</v>
      </c>
      <c r="R111" s="46" t="s">
        <v>136</v>
      </c>
      <c r="S111" s="151" t="s">
        <v>136</v>
      </c>
      <c r="T111" s="36" t="s">
        <v>136</v>
      </c>
      <c r="U111" s="46" t="s">
        <v>136</v>
      </c>
      <c r="V111" s="151" t="s">
        <v>136</v>
      </c>
      <c r="W111" s="62" t="s">
        <v>136</v>
      </c>
      <c r="X111" s="46" t="s">
        <v>136</v>
      </c>
      <c r="Y111" s="46" t="s">
        <v>136</v>
      </c>
      <c r="Z111" s="46" t="s">
        <v>136</v>
      </c>
      <c r="AA111" s="46" t="s">
        <v>136</v>
      </c>
      <c r="AB111" s="173" t="s">
        <v>136</v>
      </c>
      <c r="AC111" s="46" t="s">
        <v>136</v>
      </c>
      <c r="AD111" s="46" t="s">
        <v>136</v>
      </c>
      <c r="AE111" s="47" t="s">
        <v>136</v>
      </c>
      <c r="AF111" s="47" t="s">
        <v>136</v>
      </c>
      <c r="AG111" s="46" t="s">
        <v>136</v>
      </c>
      <c r="AH111" s="46" t="s">
        <v>136</v>
      </c>
      <c r="AI111" s="151" t="s">
        <v>136</v>
      </c>
      <c r="AJ111" s="152" t="s">
        <v>136</v>
      </c>
      <c r="AK111" s="46" t="s">
        <v>136</v>
      </c>
      <c r="AL111" s="46" t="s">
        <v>136</v>
      </c>
      <c r="AM111" s="46" t="s">
        <v>136</v>
      </c>
      <c r="AN111" s="46" t="s">
        <v>136</v>
      </c>
      <c r="AO111" s="166" t="s">
        <v>136</v>
      </c>
      <c r="AP111" s="46" t="s">
        <v>136</v>
      </c>
      <c r="AQ111" s="46" t="s">
        <v>136</v>
      </c>
      <c r="AR111" s="46" t="s">
        <v>136</v>
      </c>
      <c r="AS111" s="46" t="s">
        <v>136</v>
      </c>
      <c r="AT111" s="46" t="s">
        <v>136</v>
      </c>
      <c r="AU111" s="46" t="s">
        <v>136</v>
      </c>
      <c r="AV111" s="46" t="s">
        <v>136</v>
      </c>
      <c r="AW111" s="46" t="s">
        <v>136</v>
      </c>
      <c r="AX111" s="47" t="s">
        <v>2866</v>
      </c>
      <c r="AY111" s="46" t="s">
        <v>2867</v>
      </c>
      <c r="AZ111" s="46" t="s">
        <v>1270</v>
      </c>
      <c r="BA111" s="139" t="s">
        <v>136</v>
      </c>
      <c r="BB111" s="26" t="str">
        <f t="shared" ref="BB111:BB116" si="22">_xlfn.CONCAT("count=",COUNTIFS(F111:AZ111,"&lt;&gt;no_info",F111:AZ111,"&lt;&gt;NA",F111:AZ111,"&lt;&gt;count*",F111:AZ111,"&lt;&gt;ADD",F111:AZ111,"&lt;&gt;blank_data",F111:AZ111,"&lt;&gt;not_yet",F111:AZ111,"&lt;&gt;not_informed"))</f>
        <v>count=8</v>
      </c>
      <c r="BC111" s="27" t="s">
        <v>1</v>
      </c>
    </row>
    <row r="112" spans="1:55">
      <c r="A112" s="48" t="s">
        <v>1262</v>
      </c>
      <c r="B112" s="129" t="s">
        <v>1289</v>
      </c>
      <c r="C112" s="58" t="s">
        <v>1264</v>
      </c>
      <c r="D112" s="167" t="s">
        <v>1267</v>
      </c>
      <c r="E112" s="67" t="s">
        <v>133</v>
      </c>
      <c r="F112" s="58" t="s">
        <v>1290</v>
      </c>
      <c r="G112" s="52" t="s">
        <v>156</v>
      </c>
      <c r="H112" s="52" t="s">
        <v>1295</v>
      </c>
      <c r="I112" s="49" t="s">
        <v>2624</v>
      </c>
      <c r="J112" s="150" t="s">
        <v>2868</v>
      </c>
      <c r="K112" s="26" t="s">
        <v>136</v>
      </c>
      <c r="L112" s="49" t="s">
        <v>136</v>
      </c>
      <c r="M112" s="154" t="s">
        <v>136</v>
      </c>
      <c r="N112" s="85" t="s">
        <v>2562</v>
      </c>
      <c r="O112" s="49" t="s">
        <v>136</v>
      </c>
      <c r="P112" s="49" t="s">
        <v>136</v>
      </c>
      <c r="Q112" s="49" t="s">
        <v>136</v>
      </c>
      <c r="R112" s="49" t="s">
        <v>136</v>
      </c>
      <c r="S112" s="150" t="s">
        <v>136</v>
      </c>
      <c r="T112" s="48" t="s">
        <v>136</v>
      </c>
      <c r="U112" s="49" t="s">
        <v>136</v>
      </c>
      <c r="V112" s="150" t="s">
        <v>136</v>
      </c>
      <c r="W112" s="26" t="s">
        <v>136</v>
      </c>
      <c r="X112" s="49" t="s">
        <v>136</v>
      </c>
      <c r="Y112" s="49" t="s">
        <v>136</v>
      </c>
      <c r="Z112" s="49" t="s">
        <v>136</v>
      </c>
      <c r="AA112" s="49" t="s">
        <v>136</v>
      </c>
      <c r="AB112" s="170" t="s">
        <v>136</v>
      </c>
      <c r="AC112" s="49" t="s">
        <v>136</v>
      </c>
      <c r="AD112" s="49" t="s">
        <v>136</v>
      </c>
      <c r="AE112" s="60" t="s">
        <v>136</v>
      </c>
      <c r="AF112" s="60" t="s">
        <v>136</v>
      </c>
      <c r="AG112" s="49" t="s">
        <v>136</v>
      </c>
      <c r="AH112" s="49" t="s">
        <v>136</v>
      </c>
      <c r="AI112" s="150" t="s">
        <v>136</v>
      </c>
      <c r="AJ112" s="155" t="s">
        <v>136</v>
      </c>
      <c r="AK112" s="49" t="s">
        <v>136</v>
      </c>
      <c r="AL112" s="49" t="s">
        <v>136</v>
      </c>
      <c r="AM112" s="49" t="s">
        <v>136</v>
      </c>
      <c r="AN112" s="49" t="s">
        <v>136</v>
      </c>
      <c r="AO112" s="156" t="s">
        <v>136</v>
      </c>
      <c r="AP112" s="49" t="s">
        <v>136</v>
      </c>
      <c r="AQ112" s="49" t="s">
        <v>136</v>
      </c>
      <c r="AR112" s="49" t="s">
        <v>136</v>
      </c>
      <c r="AS112" s="49" t="s">
        <v>136</v>
      </c>
      <c r="AT112" s="49" t="s">
        <v>136</v>
      </c>
      <c r="AU112" s="49" t="s">
        <v>136</v>
      </c>
      <c r="AV112" s="49" t="s">
        <v>136</v>
      </c>
      <c r="AW112" s="49" t="s">
        <v>136</v>
      </c>
      <c r="AX112" s="60" t="s">
        <v>2869</v>
      </c>
      <c r="AY112" s="49" t="s">
        <v>2870</v>
      </c>
      <c r="AZ112" s="49" t="s">
        <v>1292</v>
      </c>
      <c r="BA112" s="153" t="s">
        <v>136</v>
      </c>
      <c r="BB112" s="26" t="str">
        <f t="shared" si="22"/>
        <v>count=9</v>
      </c>
      <c r="BC112" s="27" t="s">
        <v>1</v>
      </c>
    </row>
    <row r="113" spans="1:55">
      <c r="A113" s="48" t="s">
        <v>1262</v>
      </c>
      <c r="B113" s="129" t="s">
        <v>1298</v>
      </c>
      <c r="C113" s="58" t="s">
        <v>1264</v>
      </c>
      <c r="D113" s="167" t="s">
        <v>1267</v>
      </c>
      <c r="E113" s="67" t="s">
        <v>133</v>
      </c>
      <c r="F113" s="58" t="s">
        <v>1299</v>
      </c>
      <c r="G113" s="52" t="s">
        <v>156</v>
      </c>
      <c r="H113" s="52" t="s">
        <v>1303</v>
      </c>
      <c r="I113" s="49" t="s">
        <v>1743</v>
      </c>
      <c r="J113" s="150" t="s">
        <v>2871</v>
      </c>
      <c r="K113" s="26" t="s">
        <v>136</v>
      </c>
      <c r="L113" s="49" t="s">
        <v>136</v>
      </c>
      <c r="M113" s="154" t="s">
        <v>136</v>
      </c>
      <c r="N113" s="85" t="s">
        <v>2562</v>
      </c>
      <c r="O113" s="49" t="s">
        <v>136</v>
      </c>
      <c r="P113" s="49" t="s">
        <v>136</v>
      </c>
      <c r="Q113" s="49" t="s">
        <v>136</v>
      </c>
      <c r="R113" s="49" t="s">
        <v>136</v>
      </c>
      <c r="S113" s="150" t="s">
        <v>136</v>
      </c>
      <c r="T113" s="48" t="s">
        <v>136</v>
      </c>
      <c r="U113" s="49" t="s">
        <v>136</v>
      </c>
      <c r="V113" s="150" t="s">
        <v>136</v>
      </c>
      <c r="W113" s="26" t="s">
        <v>136</v>
      </c>
      <c r="X113" s="49" t="s">
        <v>136</v>
      </c>
      <c r="Y113" s="49" t="s">
        <v>136</v>
      </c>
      <c r="Z113" s="49" t="s">
        <v>136</v>
      </c>
      <c r="AA113" s="49" t="s">
        <v>136</v>
      </c>
      <c r="AB113" s="170" t="s">
        <v>136</v>
      </c>
      <c r="AC113" s="49" t="s">
        <v>136</v>
      </c>
      <c r="AD113" s="49" t="s">
        <v>136</v>
      </c>
      <c r="AE113" s="60" t="s">
        <v>136</v>
      </c>
      <c r="AF113" s="60" t="s">
        <v>136</v>
      </c>
      <c r="AG113" s="49" t="s">
        <v>136</v>
      </c>
      <c r="AH113" s="49" t="s">
        <v>136</v>
      </c>
      <c r="AI113" s="150" t="s">
        <v>136</v>
      </c>
      <c r="AJ113" s="155" t="s">
        <v>136</v>
      </c>
      <c r="AK113" s="49" t="s">
        <v>136</v>
      </c>
      <c r="AL113" s="49" t="s">
        <v>136</v>
      </c>
      <c r="AM113" s="49" t="s">
        <v>136</v>
      </c>
      <c r="AN113" s="49" t="s">
        <v>136</v>
      </c>
      <c r="AO113" s="156" t="s">
        <v>136</v>
      </c>
      <c r="AP113" s="49" t="s">
        <v>136</v>
      </c>
      <c r="AQ113" s="49" t="s">
        <v>136</v>
      </c>
      <c r="AR113" s="49" t="s">
        <v>136</v>
      </c>
      <c r="AS113" s="49" t="s">
        <v>136</v>
      </c>
      <c r="AT113" s="49" t="s">
        <v>136</v>
      </c>
      <c r="AU113" s="49" t="s">
        <v>136</v>
      </c>
      <c r="AV113" s="49" t="s">
        <v>136</v>
      </c>
      <c r="AW113" s="49" t="s">
        <v>136</v>
      </c>
      <c r="AX113" s="60" t="s">
        <v>2872</v>
      </c>
      <c r="AY113" s="49" t="s">
        <v>2873</v>
      </c>
      <c r="AZ113" s="49" t="s">
        <v>1300</v>
      </c>
      <c r="BA113" s="153" t="s">
        <v>136</v>
      </c>
      <c r="BB113" s="26" t="str">
        <f t="shared" si="22"/>
        <v>count=9</v>
      </c>
      <c r="BC113" s="27" t="s">
        <v>1</v>
      </c>
    </row>
    <row r="114" spans="1:55">
      <c r="A114" s="48" t="s">
        <v>1262</v>
      </c>
      <c r="B114" s="129" t="s">
        <v>1306</v>
      </c>
      <c r="C114" s="58" t="s">
        <v>1264</v>
      </c>
      <c r="D114" s="167" t="s">
        <v>1267</v>
      </c>
      <c r="E114" s="67" t="s">
        <v>133</v>
      </c>
      <c r="F114" s="58" t="s">
        <v>1307</v>
      </c>
      <c r="G114" s="52" t="s">
        <v>156</v>
      </c>
      <c r="H114" s="52" t="s">
        <v>1312</v>
      </c>
      <c r="I114" s="49" t="s">
        <v>1743</v>
      </c>
      <c r="J114" s="150" t="s">
        <v>2874</v>
      </c>
      <c r="K114" s="26" t="s">
        <v>136</v>
      </c>
      <c r="L114" s="49" t="s">
        <v>136</v>
      </c>
      <c r="M114" s="154" t="s">
        <v>136</v>
      </c>
      <c r="N114" s="85" t="s">
        <v>2562</v>
      </c>
      <c r="O114" s="49" t="s">
        <v>136</v>
      </c>
      <c r="P114" s="49" t="s">
        <v>136</v>
      </c>
      <c r="Q114" s="49" t="s">
        <v>136</v>
      </c>
      <c r="R114" s="49" t="s">
        <v>136</v>
      </c>
      <c r="S114" s="150" t="s">
        <v>136</v>
      </c>
      <c r="T114" s="48" t="s">
        <v>136</v>
      </c>
      <c r="U114" s="49" t="s">
        <v>136</v>
      </c>
      <c r="V114" s="150" t="s">
        <v>136</v>
      </c>
      <c r="W114" s="26" t="s">
        <v>136</v>
      </c>
      <c r="X114" s="49" t="s">
        <v>136</v>
      </c>
      <c r="Y114" s="49" t="s">
        <v>136</v>
      </c>
      <c r="Z114" s="49" t="s">
        <v>136</v>
      </c>
      <c r="AA114" s="49" t="s">
        <v>136</v>
      </c>
      <c r="AB114" s="170" t="s">
        <v>136</v>
      </c>
      <c r="AC114" s="49" t="s">
        <v>136</v>
      </c>
      <c r="AD114" s="49" t="s">
        <v>136</v>
      </c>
      <c r="AE114" s="60" t="s">
        <v>136</v>
      </c>
      <c r="AF114" s="60" t="s">
        <v>136</v>
      </c>
      <c r="AG114" s="49" t="s">
        <v>136</v>
      </c>
      <c r="AH114" s="49" t="s">
        <v>136</v>
      </c>
      <c r="AI114" s="150" t="s">
        <v>136</v>
      </c>
      <c r="AJ114" s="155" t="s">
        <v>136</v>
      </c>
      <c r="AK114" s="49" t="s">
        <v>136</v>
      </c>
      <c r="AL114" s="49" t="s">
        <v>136</v>
      </c>
      <c r="AM114" s="49" t="s">
        <v>136</v>
      </c>
      <c r="AN114" s="49" t="s">
        <v>136</v>
      </c>
      <c r="AO114" s="156" t="s">
        <v>136</v>
      </c>
      <c r="AP114" s="49" t="s">
        <v>136</v>
      </c>
      <c r="AQ114" s="49" t="s">
        <v>136</v>
      </c>
      <c r="AR114" s="49" t="s">
        <v>136</v>
      </c>
      <c r="AS114" s="49" t="s">
        <v>136</v>
      </c>
      <c r="AT114" s="49" t="s">
        <v>136</v>
      </c>
      <c r="AU114" s="49" t="s">
        <v>136</v>
      </c>
      <c r="AV114" s="49" t="s">
        <v>136</v>
      </c>
      <c r="AW114" s="49" t="s">
        <v>136</v>
      </c>
      <c r="AX114" s="60" t="s">
        <v>2875</v>
      </c>
      <c r="AY114" s="49" t="s">
        <v>2876</v>
      </c>
      <c r="AZ114" s="49" t="s">
        <v>1309</v>
      </c>
      <c r="BA114" s="153" t="s">
        <v>136</v>
      </c>
      <c r="BB114" s="26" t="str">
        <f t="shared" si="22"/>
        <v>count=9</v>
      </c>
      <c r="BC114" s="27" t="s">
        <v>1</v>
      </c>
    </row>
    <row r="115" spans="1:55">
      <c r="A115" s="48" t="s">
        <v>1262</v>
      </c>
      <c r="B115" s="129" t="s">
        <v>1315</v>
      </c>
      <c r="C115" s="58" t="s">
        <v>1264</v>
      </c>
      <c r="D115" s="167" t="s">
        <v>1267</v>
      </c>
      <c r="E115" s="67" t="s">
        <v>133</v>
      </c>
      <c r="F115" s="58" t="s">
        <v>1316</v>
      </c>
      <c r="G115" s="52" t="s">
        <v>156</v>
      </c>
      <c r="H115" s="52" t="s">
        <v>1321</v>
      </c>
      <c r="I115" s="49" t="s">
        <v>2724</v>
      </c>
      <c r="J115" s="150" t="s">
        <v>2570</v>
      </c>
      <c r="K115" s="26" t="s">
        <v>136</v>
      </c>
      <c r="L115" s="49" t="s">
        <v>136</v>
      </c>
      <c r="M115" s="154" t="s">
        <v>136</v>
      </c>
      <c r="N115" s="85" t="s">
        <v>2562</v>
      </c>
      <c r="O115" s="49" t="s">
        <v>136</v>
      </c>
      <c r="P115" s="49" t="s">
        <v>136</v>
      </c>
      <c r="Q115" s="49" t="s">
        <v>136</v>
      </c>
      <c r="R115" s="49" t="s">
        <v>136</v>
      </c>
      <c r="S115" s="150" t="s">
        <v>136</v>
      </c>
      <c r="T115" s="48" t="s">
        <v>136</v>
      </c>
      <c r="U115" s="49" t="s">
        <v>136</v>
      </c>
      <c r="V115" s="150" t="s">
        <v>136</v>
      </c>
      <c r="W115" s="26" t="s">
        <v>136</v>
      </c>
      <c r="X115" s="49" t="s">
        <v>136</v>
      </c>
      <c r="Y115" s="49" t="s">
        <v>136</v>
      </c>
      <c r="Z115" s="49" t="s">
        <v>136</v>
      </c>
      <c r="AA115" s="49" t="s">
        <v>136</v>
      </c>
      <c r="AB115" s="170" t="s">
        <v>136</v>
      </c>
      <c r="AC115" s="49" t="s">
        <v>136</v>
      </c>
      <c r="AD115" s="49" t="s">
        <v>136</v>
      </c>
      <c r="AE115" s="60" t="s">
        <v>136</v>
      </c>
      <c r="AF115" s="60" t="s">
        <v>136</v>
      </c>
      <c r="AG115" s="49" t="s">
        <v>136</v>
      </c>
      <c r="AH115" s="49" t="s">
        <v>136</v>
      </c>
      <c r="AI115" s="150" t="s">
        <v>136</v>
      </c>
      <c r="AJ115" s="155" t="s">
        <v>136</v>
      </c>
      <c r="AK115" s="49" t="s">
        <v>136</v>
      </c>
      <c r="AL115" s="49" t="s">
        <v>136</v>
      </c>
      <c r="AM115" s="49" t="s">
        <v>136</v>
      </c>
      <c r="AN115" s="49" t="s">
        <v>136</v>
      </c>
      <c r="AO115" s="156" t="s">
        <v>136</v>
      </c>
      <c r="AP115" s="49" t="s">
        <v>136</v>
      </c>
      <c r="AQ115" s="49" t="s">
        <v>136</v>
      </c>
      <c r="AR115" s="49" t="s">
        <v>136</v>
      </c>
      <c r="AS115" s="49" t="s">
        <v>136</v>
      </c>
      <c r="AT115" s="49" t="s">
        <v>136</v>
      </c>
      <c r="AU115" s="49" t="s">
        <v>136</v>
      </c>
      <c r="AV115" s="49" t="s">
        <v>136</v>
      </c>
      <c r="AW115" s="49" t="s">
        <v>136</v>
      </c>
      <c r="AX115" s="60" t="s">
        <v>2877</v>
      </c>
      <c r="AY115" s="49" t="s">
        <v>2878</v>
      </c>
      <c r="AZ115" s="49" t="s">
        <v>1318</v>
      </c>
      <c r="BA115" s="153" t="s">
        <v>136</v>
      </c>
      <c r="BB115" s="26" t="str">
        <f t="shared" si="22"/>
        <v>count=9</v>
      </c>
      <c r="BC115" s="27" t="s">
        <v>1</v>
      </c>
    </row>
    <row r="116" spans="1:55">
      <c r="A116" s="48" t="s">
        <v>1262</v>
      </c>
      <c r="B116" s="129" t="s">
        <v>1324</v>
      </c>
      <c r="C116" s="58" t="s">
        <v>1264</v>
      </c>
      <c r="D116" s="167" t="s">
        <v>1267</v>
      </c>
      <c r="E116" s="67" t="s">
        <v>133</v>
      </c>
      <c r="F116" s="58" t="s">
        <v>1325</v>
      </c>
      <c r="G116" s="52" t="s">
        <v>156</v>
      </c>
      <c r="H116" s="52" t="s">
        <v>1330</v>
      </c>
      <c r="I116" s="49" t="s">
        <v>2724</v>
      </c>
      <c r="J116" s="150" t="s">
        <v>2879</v>
      </c>
      <c r="K116" s="26" t="s">
        <v>136</v>
      </c>
      <c r="L116" s="49" t="s">
        <v>136</v>
      </c>
      <c r="M116" s="154" t="s">
        <v>136</v>
      </c>
      <c r="N116" s="85" t="s">
        <v>2562</v>
      </c>
      <c r="O116" s="49" t="s">
        <v>136</v>
      </c>
      <c r="P116" s="49" t="s">
        <v>136</v>
      </c>
      <c r="Q116" s="49" t="s">
        <v>136</v>
      </c>
      <c r="R116" s="49" t="s">
        <v>136</v>
      </c>
      <c r="S116" s="150" t="s">
        <v>136</v>
      </c>
      <c r="T116" s="48" t="s">
        <v>136</v>
      </c>
      <c r="U116" s="49" t="s">
        <v>136</v>
      </c>
      <c r="V116" s="150" t="s">
        <v>136</v>
      </c>
      <c r="W116" s="26" t="s">
        <v>136</v>
      </c>
      <c r="X116" s="49" t="s">
        <v>136</v>
      </c>
      <c r="Y116" s="49" t="s">
        <v>136</v>
      </c>
      <c r="Z116" s="49" t="s">
        <v>136</v>
      </c>
      <c r="AA116" s="49" t="s">
        <v>136</v>
      </c>
      <c r="AB116" s="170" t="s">
        <v>136</v>
      </c>
      <c r="AC116" s="49" t="s">
        <v>136</v>
      </c>
      <c r="AD116" s="49" t="s">
        <v>136</v>
      </c>
      <c r="AE116" s="60" t="s">
        <v>136</v>
      </c>
      <c r="AF116" s="60" t="s">
        <v>136</v>
      </c>
      <c r="AG116" s="49" t="s">
        <v>136</v>
      </c>
      <c r="AH116" s="49" t="s">
        <v>136</v>
      </c>
      <c r="AI116" s="150" t="s">
        <v>136</v>
      </c>
      <c r="AJ116" s="155" t="s">
        <v>136</v>
      </c>
      <c r="AK116" s="49" t="s">
        <v>136</v>
      </c>
      <c r="AL116" s="49" t="s">
        <v>136</v>
      </c>
      <c r="AM116" s="49" t="s">
        <v>136</v>
      </c>
      <c r="AN116" s="49" t="s">
        <v>136</v>
      </c>
      <c r="AO116" s="156" t="s">
        <v>136</v>
      </c>
      <c r="AP116" s="49" t="s">
        <v>136</v>
      </c>
      <c r="AQ116" s="49" t="s">
        <v>136</v>
      </c>
      <c r="AR116" s="49" t="s">
        <v>136</v>
      </c>
      <c r="AS116" s="49" t="s">
        <v>136</v>
      </c>
      <c r="AT116" s="49" t="s">
        <v>136</v>
      </c>
      <c r="AU116" s="49" t="s">
        <v>136</v>
      </c>
      <c r="AV116" s="49" t="s">
        <v>136</v>
      </c>
      <c r="AW116" s="49" t="s">
        <v>136</v>
      </c>
      <c r="AX116" s="60" t="s">
        <v>2880</v>
      </c>
      <c r="AY116" s="49" t="s">
        <v>2881</v>
      </c>
      <c r="AZ116" s="49" t="s">
        <v>1327</v>
      </c>
      <c r="BA116" s="153" t="s">
        <v>136</v>
      </c>
      <c r="BB116" s="26" t="str">
        <f t="shared" si="22"/>
        <v>count=9</v>
      </c>
      <c r="BC116" s="27" t="s">
        <v>1</v>
      </c>
    </row>
    <row r="117" spans="1:55">
      <c r="A117" s="48" t="s">
        <v>1262</v>
      </c>
      <c r="B117" s="129" t="s">
        <v>129</v>
      </c>
      <c r="C117" s="58" t="s">
        <v>1264</v>
      </c>
      <c r="D117" s="167" t="s">
        <v>1267</v>
      </c>
      <c r="E117" s="26" t="str">
        <f t="shared" ref="E117:AZ117" si="23">_xlfn.CONCAT("count=",COUNTIFS(E111:E116,"&lt;&gt;no_info",E111:E116,"&lt;&gt;NA",E111:E116,"&lt;&gt;count*",E111:E116,"&lt;&gt;ADD",E111:E116,"&lt;&gt;blank_data",E111:E116,"&lt;&gt;not_yet",E111:E116,"&lt;&gt;not_informed"))</f>
        <v>count=6</v>
      </c>
      <c r="F117" s="26" t="str">
        <f t="shared" si="23"/>
        <v>count=6</v>
      </c>
      <c r="G117" s="49" t="str">
        <f t="shared" si="23"/>
        <v>count=6</v>
      </c>
      <c r="H117" s="49" t="str">
        <f t="shared" si="23"/>
        <v>count=6</v>
      </c>
      <c r="I117" s="49" t="str">
        <f t="shared" si="23"/>
        <v>count=6</v>
      </c>
      <c r="J117" s="150" t="str">
        <f t="shared" si="23"/>
        <v>count=6</v>
      </c>
      <c r="K117" s="26" t="str">
        <f t="shared" si="23"/>
        <v>count=0</v>
      </c>
      <c r="L117" s="49" t="str">
        <f t="shared" si="23"/>
        <v>count=0</v>
      </c>
      <c r="M117" s="150" t="str">
        <f t="shared" si="23"/>
        <v>count=0</v>
      </c>
      <c r="N117" s="26" t="str">
        <f t="shared" si="23"/>
        <v>count=5</v>
      </c>
      <c r="O117" s="49" t="str">
        <f t="shared" si="23"/>
        <v>count=0</v>
      </c>
      <c r="P117" s="49" t="str">
        <f t="shared" si="23"/>
        <v>count=0</v>
      </c>
      <c r="Q117" s="49" t="str">
        <f t="shared" si="23"/>
        <v>count=0</v>
      </c>
      <c r="R117" s="49" t="str">
        <f t="shared" si="23"/>
        <v>count=0</v>
      </c>
      <c r="S117" s="150" t="str">
        <f t="shared" si="23"/>
        <v>count=0</v>
      </c>
      <c r="T117" s="48" t="str">
        <f t="shared" si="23"/>
        <v>count=0</v>
      </c>
      <c r="U117" s="49" t="str">
        <f t="shared" si="23"/>
        <v>count=0</v>
      </c>
      <c r="V117" s="150" t="str">
        <f t="shared" si="23"/>
        <v>count=0</v>
      </c>
      <c r="W117" s="26" t="str">
        <f t="shared" si="23"/>
        <v>count=0</v>
      </c>
      <c r="X117" s="49" t="str">
        <f t="shared" si="23"/>
        <v>count=0</v>
      </c>
      <c r="Y117" s="49" t="str">
        <f t="shared" si="23"/>
        <v>count=0</v>
      </c>
      <c r="Z117" s="49" t="str">
        <f t="shared" si="23"/>
        <v>count=0</v>
      </c>
      <c r="AA117" s="49" t="str">
        <f t="shared" si="23"/>
        <v>count=0</v>
      </c>
      <c r="AB117" s="49" t="str">
        <f t="shared" si="23"/>
        <v>count=0</v>
      </c>
      <c r="AC117" s="49" t="str">
        <f t="shared" si="23"/>
        <v>count=0</v>
      </c>
      <c r="AD117" s="49" t="str">
        <f t="shared" si="23"/>
        <v>count=0</v>
      </c>
      <c r="AE117" s="60" t="str">
        <f t="shared" si="23"/>
        <v>count=0</v>
      </c>
      <c r="AF117" s="60" t="str">
        <f t="shared" si="23"/>
        <v>count=0</v>
      </c>
      <c r="AG117" s="49" t="str">
        <f t="shared" si="23"/>
        <v>count=0</v>
      </c>
      <c r="AH117" s="49" t="str">
        <f t="shared" si="23"/>
        <v>count=0</v>
      </c>
      <c r="AI117" s="150" t="str">
        <f t="shared" si="23"/>
        <v>count=0</v>
      </c>
      <c r="AJ117" s="155" t="str">
        <f t="shared" si="23"/>
        <v>count=0</v>
      </c>
      <c r="AK117" s="49" t="str">
        <f t="shared" si="23"/>
        <v>count=0</v>
      </c>
      <c r="AL117" s="49" t="str">
        <f t="shared" si="23"/>
        <v>count=0</v>
      </c>
      <c r="AM117" s="49" t="str">
        <f t="shared" si="23"/>
        <v>count=0</v>
      </c>
      <c r="AN117" s="49" t="str">
        <f t="shared" si="23"/>
        <v>count=0</v>
      </c>
      <c r="AO117" s="156" t="str">
        <f t="shared" si="23"/>
        <v>count=0</v>
      </c>
      <c r="AP117" s="49" t="str">
        <f t="shared" si="23"/>
        <v>count=0</v>
      </c>
      <c r="AQ117" s="49" t="str">
        <f t="shared" si="23"/>
        <v>count=0</v>
      </c>
      <c r="AR117" s="49" t="str">
        <f t="shared" si="23"/>
        <v>count=0</v>
      </c>
      <c r="AS117" s="49" t="str">
        <f t="shared" si="23"/>
        <v>count=0</v>
      </c>
      <c r="AT117" s="49" t="str">
        <f t="shared" si="23"/>
        <v>count=0</v>
      </c>
      <c r="AU117" s="49" t="str">
        <f t="shared" si="23"/>
        <v>count=0</v>
      </c>
      <c r="AV117" s="49" t="str">
        <f t="shared" si="23"/>
        <v>count=0</v>
      </c>
      <c r="AW117" s="49" t="str">
        <f t="shared" si="23"/>
        <v>count=0</v>
      </c>
      <c r="AX117" s="60" t="str">
        <f t="shared" si="23"/>
        <v>count=6</v>
      </c>
      <c r="AY117" s="49" t="str">
        <f t="shared" si="23"/>
        <v>count=6</v>
      </c>
      <c r="AZ117" s="49" t="str">
        <f t="shared" si="23"/>
        <v>count=6</v>
      </c>
      <c r="BA117" s="153" t="s">
        <v>2882</v>
      </c>
      <c r="BB117" s="75" t="s">
        <v>129</v>
      </c>
      <c r="BC117" s="27" t="s">
        <v>1</v>
      </c>
    </row>
    <row r="118" spans="1:55">
      <c r="A118" s="36" t="s">
        <v>1333</v>
      </c>
      <c r="B118" s="36" t="s">
        <v>439</v>
      </c>
      <c r="C118" s="45" t="s">
        <v>1334</v>
      </c>
      <c r="D118" s="165" t="s">
        <v>1337</v>
      </c>
      <c r="E118" s="88" t="s">
        <v>440</v>
      </c>
      <c r="F118" s="157" t="s">
        <v>1338</v>
      </c>
      <c r="G118" s="37" t="s">
        <v>156</v>
      </c>
      <c r="H118" s="37" t="s">
        <v>1321</v>
      </c>
      <c r="I118" s="37" t="s">
        <v>442</v>
      </c>
      <c r="J118" s="151" t="s">
        <v>2883</v>
      </c>
      <c r="K118" s="62" t="s">
        <v>136</v>
      </c>
      <c r="L118" s="46" t="s">
        <v>136</v>
      </c>
      <c r="M118" s="164" t="s">
        <v>136</v>
      </c>
      <c r="N118" s="157" t="s">
        <v>2562</v>
      </c>
      <c r="O118" s="46" t="s">
        <v>136</v>
      </c>
      <c r="P118" s="46" t="s">
        <v>136</v>
      </c>
      <c r="Q118" s="46" t="s">
        <v>136</v>
      </c>
      <c r="R118" s="46" t="s">
        <v>136</v>
      </c>
      <c r="S118" s="151" t="s">
        <v>136</v>
      </c>
      <c r="T118" s="36" t="s">
        <v>136</v>
      </c>
      <c r="U118" s="46" t="s">
        <v>136</v>
      </c>
      <c r="V118" s="151" t="s">
        <v>136</v>
      </c>
      <c r="W118" s="62" t="s">
        <v>136</v>
      </c>
      <c r="X118" s="46" t="s">
        <v>136</v>
      </c>
      <c r="Y118" s="46" t="s">
        <v>136</v>
      </c>
      <c r="Z118" s="46" t="s">
        <v>136</v>
      </c>
      <c r="AA118" s="46" t="s">
        <v>136</v>
      </c>
      <c r="AB118" s="173" t="s">
        <v>136</v>
      </c>
      <c r="AC118" s="46" t="s">
        <v>136</v>
      </c>
      <c r="AD118" s="46" t="s">
        <v>136</v>
      </c>
      <c r="AE118" s="47" t="s">
        <v>136</v>
      </c>
      <c r="AF118" s="47" t="s">
        <v>136</v>
      </c>
      <c r="AG118" s="46" t="s">
        <v>136</v>
      </c>
      <c r="AH118" s="46" t="s">
        <v>136</v>
      </c>
      <c r="AI118" s="151" t="s">
        <v>136</v>
      </c>
      <c r="AJ118" s="152" t="s">
        <v>136</v>
      </c>
      <c r="AK118" s="46" t="s">
        <v>136</v>
      </c>
      <c r="AL118" s="46" t="s">
        <v>136</v>
      </c>
      <c r="AM118" s="46" t="s">
        <v>136</v>
      </c>
      <c r="AN118" s="46" t="s">
        <v>136</v>
      </c>
      <c r="AO118" s="166" t="s">
        <v>136</v>
      </c>
      <c r="AP118" s="46" t="s">
        <v>136</v>
      </c>
      <c r="AQ118" s="46" t="s">
        <v>136</v>
      </c>
      <c r="AR118" s="46" t="s">
        <v>136</v>
      </c>
      <c r="AS118" s="46" t="s">
        <v>136</v>
      </c>
      <c r="AT118" s="46" t="s">
        <v>136</v>
      </c>
      <c r="AU118" s="46" t="s">
        <v>136</v>
      </c>
      <c r="AV118" s="46" t="s">
        <v>136</v>
      </c>
      <c r="AW118" s="46" t="s">
        <v>136</v>
      </c>
      <c r="AX118" s="47" t="s">
        <v>2884</v>
      </c>
      <c r="AY118" s="46" t="s">
        <v>2647</v>
      </c>
      <c r="AZ118" s="46" t="s">
        <v>1339</v>
      </c>
      <c r="BA118" s="139" t="s">
        <v>136</v>
      </c>
      <c r="BB118" s="26" t="str">
        <f>_xlfn.CONCAT("count=",COUNTIFS(F118:AZ118,"&lt;&gt;no_info",F118:AZ118,"&lt;&gt;NA",F118:AZ118,"&lt;&gt;count*",F118:AZ118,"&lt;&gt;ADD",F118:AZ118,"&lt;&gt;blank_data",F118:AZ118,"&lt;&gt;not_yet",F118:AZ118,"&lt;&gt;not_informed"))</f>
        <v>count=9</v>
      </c>
      <c r="BC118" s="27" t="s">
        <v>1</v>
      </c>
    </row>
    <row r="119" spans="1:55">
      <c r="A119" s="48" t="s">
        <v>1333</v>
      </c>
      <c r="B119" s="48" t="s">
        <v>461</v>
      </c>
      <c r="C119" s="58" t="s">
        <v>1334</v>
      </c>
      <c r="D119" s="167" t="s">
        <v>1337</v>
      </c>
      <c r="E119" s="27" t="s">
        <v>440</v>
      </c>
      <c r="F119" s="85" t="s">
        <v>1351</v>
      </c>
      <c r="G119" s="52" t="s">
        <v>156</v>
      </c>
      <c r="H119" s="52" t="s">
        <v>1312</v>
      </c>
      <c r="I119" s="52" t="s">
        <v>1352</v>
      </c>
      <c r="J119" s="150" t="s">
        <v>1356</v>
      </c>
      <c r="K119" s="26" t="s">
        <v>136</v>
      </c>
      <c r="L119" s="49" t="s">
        <v>136</v>
      </c>
      <c r="M119" s="154" t="s">
        <v>136</v>
      </c>
      <c r="N119" s="85" t="s">
        <v>2562</v>
      </c>
      <c r="O119" s="49" t="s">
        <v>136</v>
      </c>
      <c r="P119" s="49" t="s">
        <v>136</v>
      </c>
      <c r="Q119" s="49" t="s">
        <v>136</v>
      </c>
      <c r="R119" s="49" t="s">
        <v>136</v>
      </c>
      <c r="S119" s="150" t="s">
        <v>136</v>
      </c>
      <c r="T119" s="48" t="s">
        <v>136</v>
      </c>
      <c r="U119" s="49" t="s">
        <v>136</v>
      </c>
      <c r="V119" s="150" t="s">
        <v>136</v>
      </c>
      <c r="W119" s="26" t="s">
        <v>136</v>
      </c>
      <c r="X119" s="49" t="s">
        <v>136</v>
      </c>
      <c r="Y119" s="49" t="s">
        <v>136</v>
      </c>
      <c r="Z119" s="49" t="s">
        <v>136</v>
      </c>
      <c r="AA119" s="49" t="s">
        <v>136</v>
      </c>
      <c r="AB119" s="170" t="s">
        <v>136</v>
      </c>
      <c r="AC119" s="49" t="s">
        <v>136</v>
      </c>
      <c r="AD119" s="49" t="s">
        <v>136</v>
      </c>
      <c r="AE119" s="60" t="s">
        <v>136</v>
      </c>
      <c r="AF119" s="60" t="s">
        <v>136</v>
      </c>
      <c r="AG119" s="49" t="s">
        <v>136</v>
      </c>
      <c r="AH119" s="49" t="s">
        <v>136</v>
      </c>
      <c r="AI119" s="150" t="s">
        <v>136</v>
      </c>
      <c r="AJ119" s="155" t="s">
        <v>136</v>
      </c>
      <c r="AK119" s="49" t="s">
        <v>136</v>
      </c>
      <c r="AL119" s="49" t="s">
        <v>136</v>
      </c>
      <c r="AM119" s="49" t="s">
        <v>136</v>
      </c>
      <c r="AN119" s="49" t="s">
        <v>136</v>
      </c>
      <c r="AO119" s="156" t="s">
        <v>136</v>
      </c>
      <c r="AP119" s="49" t="s">
        <v>136</v>
      </c>
      <c r="AQ119" s="49" t="s">
        <v>136</v>
      </c>
      <c r="AR119" s="49" t="s">
        <v>136</v>
      </c>
      <c r="AS119" s="49" t="s">
        <v>136</v>
      </c>
      <c r="AT119" s="49" t="s">
        <v>136</v>
      </c>
      <c r="AU119" s="49" t="s">
        <v>136</v>
      </c>
      <c r="AV119" s="49" t="s">
        <v>136</v>
      </c>
      <c r="AW119" s="49" t="s">
        <v>136</v>
      </c>
      <c r="AX119" s="60" t="s">
        <v>2885</v>
      </c>
      <c r="AY119" s="49" t="s">
        <v>1352</v>
      </c>
      <c r="AZ119" s="49" t="s">
        <v>1353</v>
      </c>
      <c r="BA119" s="153" t="s">
        <v>136</v>
      </c>
      <c r="BB119" s="26" t="str">
        <f>_xlfn.CONCAT("count=",COUNTIFS(F119:AZ119,"&lt;&gt;no_info",F119:AZ119,"&lt;&gt;NA",F119:AZ119,"&lt;&gt;count*",F119:AZ119,"&lt;&gt;ADD",F119:AZ119,"&lt;&gt;blank_data",F119:AZ119,"&lt;&gt;not_yet",F119:AZ119,"&lt;&gt;not_informed"))</f>
        <v>count=9</v>
      </c>
      <c r="BC119" s="27" t="s">
        <v>1</v>
      </c>
    </row>
    <row r="120" spans="1:55">
      <c r="A120" s="68" t="s">
        <v>1333</v>
      </c>
      <c r="B120" s="68" t="s">
        <v>129</v>
      </c>
      <c r="C120" s="169" t="s">
        <v>1334</v>
      </c>
      <c r="D120" s="168" t="s">
        <v>1337</v>
      </c>
      <c r="E120" s="75" t="str">
        <f t="shared" ref="E120:AZ120" si="24">_xlfn.CONCAT("count=",COUNTIFS(E118:E119,"&lt;&gt;no_info",E118:E119,"&lt;&gt;NA",E118:E119,"&lt;&gt;count*",E118:E119,"&lt;&gt;ADD",E118:E119,"&lt;&gt;blank_data",E118:E119,"&lt;&gt;not_yet",E118:E119,"&lt;&gt;not_informed"))</f>
        <v>count=2</v>
      </c>
      <c r="F120" s="75" t="str">
        <f t="shared" si="24"/>
        <v>count=2</v>
      </c>
      <c r="G120" s="69" t="str">
        <f t="shared" si="24"/>
        <v>count=2</v>
      </c>
      <c r="H120" s="69" t="str">
        <f t="shared" si="24"/>
        <v>count=2</v>
      </c>
      <c r="I120" s="69" t="str">
        <f t="shared" si="24"/>
        <v>count=2</v>
      </c>
      <c r="J120" s="160" t="str">
        <f t="shared" si="24"/>
        <v>count=2</v>
      </c>
      <c r="K120" s="75" t="str">
        <f t="shared" si="24"/>
        <v>count=0</v>
      </c>
      <c r="L120" s="69" t="str">
        <f t="shared" si="24"/>
        <v>count=0</v>
      </c>
      <c r="M120" s="160" t="str">
        <f t="shared" si="24"/>
        <v>count=0</v>
      </c>
      <c r="N120" s="75" t="str">
        <f t="shared" si="24"/>
        <v>count=2</v>
      </c>
      <c r="O120" s="69" t="str">
        <f t="shared" si="24"/>
        <v>count=0</v>
      </c>
      <c r="P120" s="69" t="str">
        <f t="shared" si="24"/>
        <v>count=0</v>
      </c>
      <c r="Q120" s="69" t="str">
        <f t="shared" si="24"/>
        <v>count=0</v>
      </c>
      <c r="R120" s="69" t="str">
        <f t="shared" si="24"/>
        <v>count=0</v>
      </c>
      <c r="S120" s="160" t="str">
        <f t="shared" si="24"/>
        <v>count=0</v>
      </c>
      <c r="T120" s="68" t="str">
        <f t="shared" si="24"/>
        <v>count=0</v>
      </c>
      <c r="U120" s="69" t="str">
        <f t="shared" si="24"/>
        <v>count=0</v>
      </c>
      <c r="V120" s="160" t="str">
        <f t="shared" si="24"/>
        <v>count=0</v>
      </c>
      <c r="W120" s="75" t="str">
        <f t="shared" si="24"/>
        <v>count=0</v>
      </c>
      <c r="X120" s="69" t="str">
        <f t="shared" si="24"/>
        <v>count=0</v>
      </c>
      <c r="Y120" s="69" t="str">
        <f t="shared" si="24"/>
        <v>count=0</v>
      </c>
      <c r="Z120" s="69" t="str">
        <f t="shared" si="24"/>
        <v>count=0</v>
      </c>
      <c r="AA120" s="69" t="str">
        <f t="shared" si="24"/>
        <v>count=0</v>
      </c>
      <c r="AB120" s="69" t="str">
        <f t="shared" si="24"/>
        <v>count=0</v>
      </c>
      <c r="AC120" s="69" t="str">
        <f t="shared" si="24"/>
        <v>count=0</v>
      </c>
      <c r="AD120" s="69" t="str">
        <f t="shared" si="24"/>
        <v>count=0</v>
      </c>
      <c r="AE120" s="76" t="str">
        <f t="shared" si="24"/>
        <v>count=0</v>
      </c>
      <c r="AF120" s="76" t="str">
        <f t="shared" si="24"/>
        <v>count=0</v>
      </c>
      <c r="AG120" s="69" t="str">
        <f t="shared" si="24"/>
        <v>count=0</v>
      </c>
      <c r="AH120" s="69" t="str">
        <f t="shared" si="24"/>
        <v>count=0</v>
      </c>
      <c r="AI120" s="160" t="str">
        <f t="shared" si="24"/>
        <v>count=0</v>
      </c>
      <c r="AJ120" s="161" t="str">
        <f t="shared" si="24"/>
        <v>count=0</v>
      </c>
      <c r="AK120" s="69" t="str">
        <f t="shared" si="24"/>
        <v>count=0</v>
      </c>
      <c r="AL120" s="69" t="str">
        <f t="shared" si="24"/>
        <v>count=0</v>
      </c>
      <c r="AM120" s="69" t="str">
        <f t="shared" si="24"/>
        <v>count=0</v>
      </c>
      <c r="AN120" s="69" t="str">
        <f t="shared" si="24"/>
        <v>count=0</v>
      </c>
      <c r="AO120" s="162" t="str">
        <f t="shared" si="24"/>
        <v>count=0</v>
      </c>
      <c r="AP120" s="69" t="str">
        <f t="shared" si="24"/>
        <v>count=0</v>
      </c>
      <c r="AQ120" s="69" t="str">
        <f t="shared" si="24"/>
        <v>count=0</v>
      </c>
      <c r="AR120" s="69" t="str">
        <f t="shared" si="24"/>
        <v>count=0</v>
      </c>
      <c r="AS120" s="69" t="str">
        <f t="shared" si="24"/>
        <v>count=0</v>
      </c>
      <c r="AT120" s="69" t="str">
        <f t="shared" si="24"/>
        <v>count=0</v>
      </c>
      <c r="AU120" s="69" t="str">
        <f t="shared" si="24"/>
        <v>count=0</v>
      </c>
      <c r="AV120" s="69" t="str">
        <f t="shared" si="24"/>
        <v>count=0</v>
      </c>
      <c r="AW120" s="69" t="str">
        <f t="shared" si="24"/>
        <v>count=0</v>
      </c>
      <c r="AX120" s="76" t="str">
        <f t="shared" si="24"/>
        <v>count=2</v>
      </c>
      <c r="AY120" s="69" t="str">
        <f t="shared" si="24"/>
        <v>count=2</v>
      </c>
      <c r="AZ120" s="69" t="str">
        <f t="shared" si="24"/>
        <v>count=2</v>
      </c>
      <c r="BA120" s="163" t="s">
        <v>129</v>
      </c>
      <c r="BB120" s="75" t="s">
        <v>129</v>
      </c>
      <c r="BC120" s="27" t="s">
        <v>1</v>
      </c>
    </row>
    <row r="121" spans="1:55">
      <c r="A121" s="36" t="s">
        <v>1358</v>
      </c>
      <c r="B121" s="36" t="s">
        <v>439</v>
      </c>
      <c r="C121" s="58" t="s">
        <v>1359</v>
      </c>
      <c r="D121" s="167" t="s">
        <v>1362</v>
      </c>
      <c r="E121" s="88" t="s">
        <v>440</v>
      </c>
      <c r="F121" s="78" t="s">
        <v>1363</v>
      </c>
      <c r="G121" s="49" t="s">
        <v>450</v>
      </c>
      <c r="H121" s="49" t="s">
        <v>1371</v>
      </c>
      <c r="I121" s="52" t="s">
        <v>442</v>
      </c>
      <c r="J121" s="48" t="s">
        <v>2886</v>
      </c>
      <c r="K121" s="62" t="s">
        <v>136</v>
      </c>
      <c r="L121" s="46" t="s">
        <v>136</v>
      </c>
      <c r="M121" s="164" t="s">
        <v>136</v>
      </c>
      <c r="N121" s="62" t="s">
        <v>136</v>
      </c>
      <c r="O121" s="46" t="s">
        <v>136</v>
      </c>
      <c r="P121" s="46" t="s">
        <v>136</v>
      </c>
      <c r="Q121" s="46" t="s">
        <v>136</v>
      </c>
      <c r="R121" s="46" t="s">
        <v>136</v>
      </c>
      <c r="S121" s="151" t="s">
        <v>136</v>
      </c>
      <c r="T121" s="36" t="s">
        <v>136</v>
      </c>
      <c r="U121" s="46" t="s">
        <v>136</v>
      </c>
      <c r="V121" s="151" t="s">
        <v>136</v>
      </c>
      <c r="W121" s="62" t="s">
        <v>136</v>
      </c>
      <c r="X121" s="46" t="s">
        <v>136</v>
      </c>
      <c r="Y121" s="46" t="s">
        <v>136</v>
      </c>
      <c r="Z121" s="46" t="s">
        <v>136</v>
      </c>
      <c r="AA121" s="46" t="s">
        <v>136</v>
      </c>
      <c r="AB121" s="173" t="s">
        <v>136</v>
      </c>
      <c r="AC121" s="46" t="s">
        <v>136</v>
      </c>
      <c r="AD121" s="46" t="s">
        <v>136</v>
      </c>
      <c r="AE121" s="47" t="s">
        <v>136</v>
      </c>
      <c r="AF121" s="47" t="s">
        <v>136</v>
      </c>
      <c r="AG121" s="46" t="s">
        <v>136</v>
      </c>
      <c r="AH121" s="46" t="s">
        <v>136</v>
      </c>
      <c r="AI121" s="151" t="s">
        <v>136</v>
      </c>
      <c r="AJ121" s="152" t="s">
        <v>136</v>
      </c>
      <c r="AK121" s="46" t="s">
        <v>136</v>
      </c>
      <c r="AL121" s="46" t="s">
        <v>136</v>
      </c>
      <c r="AM121" s="46" t="s">
        <v>136</v>
      </c>
      <c r="AN121" s="46" t="s">
        <v>136</v>
      </c>
      <c r="AO121" s="166" t="s">
        <v>136</v>
      </c>
      <c r="AP121" s="46" t="s">
        <v>136</v>
      </c>
      <c r="AQ121" s="46" t="s">
        <v>136</v>
      </c>
      <c r="AR121" s="46" t="s">
        <v>136</v>
      </c>
      <c r="AS121" s="46" t="s">
        <v>136</v>
      </c>
      <c r="AT121" s="46" t="s">
        <v>136</v>
      </c>
      <c r="AU121" s="46" t="s">
        <v>136</v>
      </c>
      <c r="AV121" s="46" t="s">
        <v>136</v>
      </c>
      <c r="AW121" s="46" t="s">
        <v>136</v>
      </c>
      <c r="AX121" s="195" t="s">
        <v>2887</v>
      </c>
      <c r="AY121" s="49" t="s">
        <v>2647</v>
      </c>
      <c r="AZ121" s="49" t="s">
        <v>1364</v>
      </c>
      <c r="BA121" s="139" t="s">
        <v>136</v>
      </c>
      <c r="BB121" s="26" t="str">
        <f>_xlfn.CONCAT("count=",COUNTIFS(F121:AZ121,"&lt;&gt;no_info",F121:AZ121,"&lt;&gt;NA",F121:AZ121,"&lt;&gt;count*",F121:AZ121,"&lt;&gt;ADD",F121:AZ121,"&lt;&gt;blank_data",F121:AZ121,"&lt;&gt;not_yet",F121:AZ121,"&lt;&gt;not_informed"))</f>
        <v>count=8</v>
      </c>
      <c r="BC121" s="27" t="s">
        <v>1</v>
      </c>
    </row>
    <row r="122" spans="1:55">
      <c r="A122" s="48" t="s">
        <v>1358</v>
      </c>
      <c r="B122" s="48" t="s">
        <v>461</v>
      </c>
      <c r="C122" s="58" t="s">
        <v>1359</v>
      </c>
      <c r="D122" s="167" t="s">
        <v>1362</v>
      </c>
      <c r="E122" s="27" t="s">
        <v>440</v>
      </c>
      <c r="F122" s="78" t="s">
        <v>1380</v>
      </c>
      <c r="G122" s="49" t="s">
        <v>450</v>
      </c>
      <c r="H122" s="49" t="s">
        <v>1371</v>
      </c>
      <c r="I122" s="52" t="s">
        <v>442</v>
      </c>
      <c r="J122" s="48" t="s">
        <v>2886</v>
      </c>
      <c r="K122" s="26" t="s">
        <v>136</v>
      </c>
      <c r="L122" s="49" t="s">
        <v>136</v>
      </c>
      <c r="M122" s="154" t="s">
        <v>136</v>
      </c>
      <c r="N122" s="26" t="s">
        <v>136</v>
      </c>
      <c r="O122" s="49" t="s">
        <v>136</v>
      </c>
      <c r="P122" s="49" t="s">
        <v>136</v>
      </c>
      <c r="Q122" s="49" t="s">
        <v>136</v>
      </c>
      <c r="R122" s="49" t="s">
        <v>136</v>
      </c>
      <c r="S122" s="150" t="s">
        <v>136</v>
      </c>
      <c r="T122" s="48" t="s">
        <v>136</v>
      </c>
      <c r="U122" s="49" t="s">
        <v>136</v>
      </c>
      <c r="V122" s="150" t="s">
        <v>136</v>
      </c>
      <c r="W122" s="26" t="s">
        <v>136</v>
      </c>
      <c r="X122" s="49" t="s">
        <v>136</v>
      </c>
      <c r="Y122" s="49" t="s">
        <v>136</v>
      </c>
      <c r="Z122" s="49" t="s">
        <v>136</v>
      </c>
      <c r="AA122" s="49" t="s">
        <v>136</v>
      </c>
      <c r="AB122" s="170" t="s">
        <v>136</v>
      </c>
      <c r="AC122" s="49" t="s">
        <v>136</v>
      </c>
      <c r="AD122" s="49" t="s">
        <v>136</v>
      </c>
      <c r="AE122" s="60" t="s">
        <v>136</v>
      </c>
      <c r="AF122" s="60" t="s">
        <v>136</v>
      </c>
      <c r="AG122" s="49" t="s">
        <v>136</v>
      </c>
      <c r="AH122" s="49" t="s">
        <v>136</v>
      </c>
      <c r="AI122" s="150" t="s">
        <v>136</v>
      </c>
      <c r="AJ122" s="155" t="s">
        <v>136</v>
      </c>
      <c r="AK122" s="49" t="s">
        <v>136</v>
      </c>
      <c r="AL122" s="49" t="s">
        <v>136</v>
      </c>
      <c r="AM122" s="49" t="s">
        <v>136</v>
      </c>
      <c r="AN122" s="49" t="s">
        <v>136</v>
      </c>
      <c r="AO122" s="156" t="s">
        <v>136</v>
      </c>
      <c r="AP122" s="49" t="s">
        <v>136</v>
      </c>
      <c r="AQ122" s="49" t="s">
        <v>136</v>
      </c>
      <c r="AR122" s="49" t="s">
        <v>136</v>
      </c>
      <c r="AS122" s="49" t="s">
        <v>136</v>
      </c>
      <c r="AT122" s="49" t="s">
        <v>136</v>
      </c>
      <c r="AU122" s="49" t="s">
        <v>136</v>
      </c>
      <c r="AV122" s="49" t="s">
        <v>136</v>
      </c>
      <c r="AW122" s="49" t="s">
        <v>136</v>
      </c>
      <c r="AX122" s="196" t="s">
        <v>2888</v>
      </c>
      <c r="AY122" s="49" t="s">
        <v>2647</v>
      </c>
      <c r="AZ122" s="49" t="s">
        <v>1381</v>
      </c>
      <c r="BA122" s="153" t="s">
        <v>136</v>
      </c>
      <c r="BB122" s="26" t="str">
        <f>_xlfn.CONCAT("count=",COUNTIFS(F122:AZ122,"&lt;&gt;no_info",F122:AZ122,"&lt;&gt;NA",F122:AZ122,"&lt;&gt;count*",F122:AZ122,"&lt;&gt;ADD",F122:AZ122,"&lt;&gt;blank_data",F122:AZ122,"&lt;&gt;not_yet",F122:AZ122,"&lt;&gt;not_informed"))</f>
        <v>count=8</v>
      </c>
      <c r="BC122" s="27" t="s">
        <v>1</v>
      </c>
    </row>
    <row r="123" spans="1:55">
      <c r="A123" s="68" t="s">
        <v>1358</v>
      </c>
      <c r="B123" s="48" t="s">
        <v>129</v>
      </c>
      <c r="C123" s="58" t="s">
        <v>1359</v>
      </c>
      <c r="D123" s="167" t="s">
        <v>1362</v>
      </c>
      <c r="E123" s="75" t="str">
        <f>_xlfn.CONCAT("count=",COUNTIFS(E121:E122,"&lt;&gt;no_info",E121:E122,"&lt;&gt;NA",E121:E122,"&lt;&gt;count*",E121:E122,"&lt;&gt;ADD",E121:E122,"&lt;&gt;blank_data",E121:E122,"&lt;&gt;not_yet",E121:E122,"&lt;&gt;not_informed"))</f>
        <v>count=2</v>
      </c>
      <c r="F123" s="75" t="str">
        <f>_xlfn.CONCAT("count=",COUNTIFS(F121:F122,"&lt;&gt;no_info",F121:F122,"&lt;&gt;NA",F121:F122,"&lt;&gt;count*",F121:F122,"&lt;&gt;ADD",F121:F122,"&lt;&gt;blank_data",F121:F122,"&lt;&gt;not_yet",F121:F122,"&lt;&gt;not_informed"))</f>
        <v>count=2</v>
      </c>
      <c r="G123" s="69" t="str">
        <f>_xlfn.CONCAT("count=",COUNTIFS(G121:G122,"&lt;&gt;no_info",G121:G122,"&lt;&gt;NA",G121:G122,"&lt;&gt;count*",G121:G122,"&lt;&gt;ADD",G121:G122,"&lt;&gt;blank_data",G121:G122,"&lt;&gt;not_yet",G121:G122,"&lt;&gt;not_informed"))</f>
        <v>count=2</v>
      </c>
      <c r="H123" s="69" t="str">
        <f>_xlfn.CONCAT("count=",COUNTIFS(H121:H122,"&lt;&gt;no_info",H121:H122,"&lt;&gt;NA",H121:H122,"&lt;&gt;count*",H121:H122,"&lt;&gt;ADD",H121:H122,"&lt;&gt;blank_data",H121:H122,"&lt;&gt;not_yet",H121:H122,"&lt;&gt;not_informed"))</f>
        <v>count=2</v>
      </c>
      <c r="I123" s="69" t="str">
        <f>_xlfn.CONCAT("count=",COUNTIFS(I121:I122,"&lt;&gt;no_info",I121:I122,"&lt;&gt;NA",I121:I122,"&lt;&gt;count*",I121:I122,"&lt;&gt;ADD",I121:I122,"&lt;&gt;blank_data",I121:I122,"&lt;&gt;not_yet",I121:I122,"&lt;&gt;not_informed"))</f>
        <v>count=2</v>
      </c>
      <c r="J123" s="68" t="e">
        <f>_xlfn.CONCAT("count=",COUNTIFS(#REF!,"&lt;&gt;no_info",#REF!,"&lt;&gt;NA",#REF!,"&lt;&gt;count*",#REF!,"&lt;&gt;ADD",#REF!,"&lt;&gt;blank_data",#REF!,"&lt;&gt;not_yet",#REF!,"&lt;&gt;not_informed"))</f>
        <v>#REF!</v>
      </c>
      <c r="K123" s="75" t="str">
        <f t="shared" ref="K123:AZ123" si="25">_xlfn.CONCAT("count=",COUNTIFS(K121:K122,"&lt;&gt;no_info",K121:K122,"&lt;&gt;NA",K121:K122,"&lt;&gt;count*",K121:K122,"&lt;&gt;ADD",K121:K122,"&lt;&gt;blank_data",K121:K122,"&lt;&gt;not_yet",K121:K122,"&lt;&gt;not_informed"))</f>
        <v>count=0</v>
      </c>
      <c r="L123" s="69" t="str">
        <f t="shared" si="25"/>
        <v>count=0</v>
      </c>
      <c r="M123" s="160" t="str">
        <f t="shared" si="25"/>
        <v>count=0</v>
      </c>
      <c r="N123" s="75" t="str">
        <f t="shared" si="25"/>
        <v>count=0</v>
      </c>
      <c r="O123" s="69" t="str">
        <f t="shared" si="25"/>
        <v>count=0</v>
      </c>
      <c r="P123" s="69" t="str">
        <f t="shared" si="25"/>
        <v>count=0</v>
      </c>
      <c r="Q123" s="69" t="str">
        <f t="shared" si="25"/>
        <v>count=0</v>
      </c>
      <c r="R123" s="69" t="str">
        <f t="shared" si="25"/>
        <v>count=0</v>
      </c>
      <c r="S123" s="160" t="str">
        <f t="shared" si="25"/>
        <v>count=0</v>
      </c>
      <c r="T123" s="68" t="str">
        <f t="shared" si="25"/>
        <v>count=0</v>
      </c>
      <c r="U123" s="69" t="str">
        <f t="shared" si="25"/>
        <v>count=0</v>
      </c>
      <c r="V123" s="160" t="str">
        <f t="shared" si="25"/>
        <v>count=0</v>
      </c>
      <c r="W123" s="75" t="str">
        <f t="shared" si="25"/>
        <v>count=0</v>
      </c>
      <c r="X123" s="69" t="str">
        <f t="shared" si="25"/>
        <v>count=0</v>
      </c>
      <c r="Y123" s="69" t="str">
        <f t="shared" si="25"/>
        <v>count=0</v>
      </c>
      <c r="Z123" s="69" t="str">
        <f t="shared" si="25"/>
        <v>count=0</v>
      </c>
      <c r="AA123" s="69" t="str">
        <f t="shared" si="25"/>
        <v>count=0</v>
      </c>
      <c r="AB123" s="69" t="str">
        <f t="shared" si="25"/>
        <v>count=0</v>
      </c>
      <c r="AC123" s="69" t="str">
        <f t="shared" si="25"/>
        <v>count=0</v>
      </c>
      <c r="AD123" s="69" t="str">
        <f t="shared" si="25"/>
        <v>count=0</v>
      </c>
      <c r="AE123" s="76" t="str">
        <f t="shared" si="25"/>
        <v>count=0</v>
      </c>
      <c r="AF123" s="76" t="str">
        <f t="shared" si="25"/>
        <v>count=0</v>
      </c>
      <c r="AG123" s="69" t="str">
        <f t="shared" si="25"/>
        <v>count=0</v>
      </c>
      <c r="AH123" s="69" t="str">
        <f t="shared" si="25"/>
        <v>count=0</v>
      </c>
      <c r="AI123" s="160" t="str">
        <f t="shared" si="25"/>
        <v>count=0</v>
      </c>
      <c r="AJ123" s="161" t="str">
        <f t="shared" si="25"/>
        <v>count=0</v>
      </c>
      <c r="AK123" s="69" t="str">
        <f t="shared" si="25"/>
        <v>count=0</v>
      </c>
      <c r="AL123" s="69" t="str">
        <f t="shared" si="25"/>
        <v>count=0</v>
      </c>
      <c r="AM123" s="69" t="str">
        <f t="shared" si="25"/>
        <v>count=0</v>
      </c>
      <c r="AN123" s="69" t="str">
        <f t="shared" si="25"/>
        <v>count=0</v>
      </c>
      <c r="AO123" s="162" t="str">
        <f t="shared" si="25"/>
        <v>count=0</v>
      </c>
      <c r="AP123" s="69" t="str">
        <f t="shared" si="25"/>
        <v>count=0</v>
      </c>
      <c r="AQ123" s="69" t="str">
        <f t="shared" si="25"/>
        <v>count=0</v>
      </c>
      <c r="AR123" s="69" t="str">
        <f t="shared" si="25"/>
        <v>count=0</v>
      </c>
      <c r="AS123" s="69" t="str">
        <f t="shared" si="25"/>
        <v>count=0</v>
      </c>
      <c r="AT123" s="69" t="str">
        <f t="shared" si="25"/>
        <v>count=0</v>
      </c>
      <c r="AU123" s="69" t="str">
        <f t="shared" si="25"/>
        <v>count=0</v>
      </c>
      <c r="AV123" s="69" t="str">
        <f t="shared" si="25"/>
        <v>count=0</v>
      </c>
      <c r="AW123" s="69" t="str">
        <f t="shared" si="25"/>
        <v>count=0</v>
      </c>
      <c r="AX123" s="76" t="str">
        <f t="shared" si="25"/>
        <v>count=2</v>
      </c>
      <c r="AY123" s="69" t="str">
        <f t="shared" si="25"/>
        <v>count=2</v>
      </c>
      <c r="AZ123" s="69" t="str">
        <f t="shared" si="25"/>
        <v>count=2</v>
      </c>
      <c r="BA123" s="163" t="s">
        <v>129</v>
      </c>
      <c r="BB123" s="160" t="s">
        <v>129</v>
      </c>
      <c r="BC123" s="27" t="s">
        <v>1</v>
      </c>
    </row>
    <row r="124" spans="1:55">
      <c r="A124" s="36" t="s">
        <v>1387</v>
      </c>
      <c r="B124" s="128" t="s">
        <v>286</v>
      </c>
      <c r="C124" s="45" t="s">
        <v>1388</v>
      </c>
      <c r="D124" s="165" t="s">
        <v>1393</v>
      </c>
      <c r="E124" s="117" t="s">
        <v>980</v>
      </c>
      <c r="F124" s="157" t="s">
        <v>1394</v>
      </c>
      <c r="G124" s="46" t="s">
        <v>1405</v>
      </c>
      <c r="H124" s="46" t="s">
        <v>1406</v>
      </c>
      <c r="I124" s="46" t="s">
        <v>442</v>
      </c>
      <c r="J124" s="151" t="s">
        <v>2889</v>
      </c>
      <c r="K124" s="62" t="s">
        <v>136</v>
      </c>
      <c r="L124" s="46" t="s">
        <v>136</v>
      </c>
      <c r="M124" s="164" t="s">
        <v>136</v>
      </c>
      <c r="N124" s="45" t="s">
        <v>2890</v>
      </c>
      <c r="O124" s="46" t="s">
        <v>136</v>
      </c>
      <c r="P124" s="46" t="s">
        <v>136</v>
      </c>
      <c r="Q124" s="46" t="s">
        <v>136</v>
      </c>
      <c r="R124" s="46" t="s">
        <v>136</v>
      </c>
      <c r="S124" s="151" t="s">
        <v>136</v>
      </c>
      <c r="T124" s="36" t="s">
        <v>136</v>
      </c>
      <c r="U124" s="46" t="s">
        <v>136</v>
      </c>
      <c r="V124" s="151" t="s">
        <v>136</v>
      </c>
      <c r="W124" s="62" t="s">
        <v>136</v>
      </c>
      <c r="X124" s="46" t="s">
        <v>136</v>
      </c>
      <c r="Y124" s="46" t="s">
        <v>136</v>
      </c>
      <c r="Z124" s="46" t="s">
        <v>136</v>
      </c>
      <c r="AA124" s="46" t="s">
        <v>136</v>
      </c>
      <c r="AB124" s="173" t="s">
        <v>136</v>
      </c>
      <c r="AC124" s="46" t="s">
        <v>136</v>
      </c>
      <c r="AD124" s="46" t="s">
        <v>136</v>
      </c>
      <c r="AE124" s="47" t="s">
        <v>136</v>
      </c>
      <c r="AF124" s="47" t="s">
        <v>136</v>
      </c>
      <c r="AG124" s="46" t="s">
        <v>2891</v>
      </c>
      <c r="AH124" s="46" t="s">
        <v>136</v>
      </c>
      <c r="AI124" s="151" t="s">
        <v>136</v>
      </c>
      <c r="AJ124" s="152" t="s">
        <v>136</v>
      </c>
      <c r="AK124" s="46" t="s">
        <v>136</v>
      </c>
      <c r="AL124" s="46" t="s">
        <v>136</v>
      </c>
      <c r="AM124" s="46" t="s">
        <v>136</v>
      </c>
      <c r="AN124" s="46" t="s">
        <v>136</v>
      </c>
      <c r="AO124" s="166" t="s">
        <v>136</v>
      </c>
      <c r="AP124" s="46" t="s">
        <v>136</v>
      </c>
      <c r="AQ124" s="46" t="s">
        <v>136</v>
      </c>
      <c r="AR124" s="46" t="s">
        <v>136</v>
      </c>
      <c r="AS124" s="46" t="s">
        <v>136</v>
      </c>
      <c r="AT124" s="46" t="s">
        <v>136</v>
      </c>
      <c r="AU124" s="46" t="s">
        <v>136</v>
      </c>
      <c r="AV124" s="46" t="s">
        <v>136</v>
      </c>
      <c r="AW124" s="46" t="s">
        <v>136</v>
      </c>
      <c r="AX124" s="47" t="s">
        <v>2892</v>
      </c>
      <c r="AY124" s="46" t="s">
        <v>2893</v>
      </c>
      <c r="AZ124" s="46" t="s">
        <v>1397</v>
      </c>
      <c r="BA124" s="139" t="s">
        <v>136</v>
      </c>
      <c r="BB124" s="26" t="str">
        <f>_xlfn.CONCAT("count=",COUNTIFS(F124:AZ124,"&lt;&gt;no_info",F124:AZ124,"&lt;&gt;NA",F124:AZ124,"&lt;&gt;count*",F124:AZ124,"&lt;&gt;ADD",F124:AZ124,"&lt;&gt;blank_data",F124:AZ124,"&lt;&gt;not_yet",F124:AZ124,"&lt;&gt;not_informed"))</f>
        <v>count=10</v>
      </c>
      <c r="BC124" s="27" t="s">
        <v>1</v>
      </c>
    </row>
    <row r="125" spans="1:55">
      <c r="A125" s="48" t="s">
        <v>1387</v>
      </c>
      <c r="B125" s="129" t="s">
        <v>310</v>
      </c>
      <c r="C125" s="58" t="s">
        <v>1388</v>
      </c>
      <c r="D125" s="167" t="s">
        <v>1393</v>
      </c>
      <c r="E125" s="77" t="s">
        <v>980</v>
      </c>
      <c r="F125" s="85" t="s">
        <v>1411</v>
      </c>
      <c r="G125" s="49" t="s">
        <v>1405</v>
      </c>
      <c r="H125" s="49" t="s">
        <v>1418</v>
      </c>
      <c r="I125" s="49" t="s">
        <v>442</v>
      </c>
      <c r="J125" s="150" t="s">
        <v>2894</v>
      </c>
      <c r="K125" s="26" t="s">
        <v>136</v>
      </c>
      <c r="L125" s="49" t="s">
        <v>136</v>
      </c>
      <c r="M125" s="154" t="s">
        <v>136</v>
      </c>
      <c r="N125" s="58" t="s">
        <v>2890</v>
      </c>
      <c r="O125" s="49" t="s">
        <v>136</v>
      </c>
      <c r="P125" s="49" t="s">
        <v>136</v>
      </c>
      <c r="Q125" s="49" t="s">
        <v>136</v>
      </c>
      <c r="R125" s="49" t="s">
        <v>136</v>
      </c>
      <c r="S125" s="150" t="s">
        <v>136</v>
      </c>
      <c r="T125" s="48" t="s">
        <v>136</v>
      </c>
      <c r="U125" s="49" t="s">
        <v>136</v>
      </c>
      <c r="V125" s="150" t="s">
        <v>136</v>
      </c>
      <c r="W125" s="26" t="s">
        <v>136</v>
      </c>
      <c r="X125" s="49" t="s">
        <v>136</v>
      </c>
      <c r="Y125" s="49" t="s">
        <v>136</v>
      </c>
      <c r="Z125" s="49" t="s">
        <v>136</v>
      </c>
      <c r="AA125" s="49" t="s">
        <v>136</v>
      </c>
      <c r="AB125" s="170" t="s">
        <v>136</v>
      </c>
      <c r="AC125" s="49" t="s">
        <v>136</v>
      </c>
      <c r="AD125" s="49" t="s">
        <v>136</v>
      </c>
      <c r="AE125" s="60" t="s">
        <v>136</v>
      </c>
      <c r="AF125" s="60" t="s">
        <v>136</v>
      </c>
      <c r="AG125" s="49" t="s">
        <v>2891</v>
      </c>
      <c r="AH125" s="49" t="s">
        <v>136</v>
      </c>
      <c r="AI125" s="150" t="s">
        <v>136</v>
      </c>
      <c r="AJ125" s="155" t="s">
        <v>136</v>
      </c>
      <c r="AK125" s="49" t="s">
        <v>136</v>
      </c>
      <c r="AL125" s="49" t="s">
        <v>136</v>
      </c>
      <c r="AM125" s="49" t="s">
        <v>136</v>
      </c>
      <c r="AN125" s="49" t="s">
        <v>136</v>
      </c>
      <c r="AO125" s="156" t="s">
        <v>136</v>
      </c>
      <c r="AP125" s="49" t="s">
        <v>136</v>
      </c>
      <c r="AQ125" s="49" t="s">
        <v>136</v>
      </c>
      <c r="AR125" s="49" t="s">
        <v>136</v>
      </c>
      <c r="AS125" s="49" t="s">
        <v>136</v>
      </c>
      <c r="AT125" s="49" t="s">
        <v>136</v>
      </c>
      <c r="AU125" s="49" t="s">
        <v>136</v>
      </c>
      <c r="AV125" s="49" t="s">
        <v>136</v>
      </c>
      <c r="AW125" s="49" t="s">
        <v>136</v>
      </c>
      <c r="AX125" s="60" t="s">
        <v>2895</v>
      </c>
      <c r="AY125" s="49" t="s">
        <v>2896</v>
      </c>
      <c r="AZ125" s="49" t="s">
        <v>1413</v>
      </c>
      <c r="BA125" s="153" t="s">
        <v>136</v>
      </c>
      <c r="BB125" s="26" t="str">
        <f>_xlfn.CONCAT("count=",COUNTIFS(F125:AZ125,"&lt;&gt;no_info",F125:AZ125,"&lt;&gt;NA",F125:AZ125,"&lt;&gt;count*",F125:AZ125,"&lt;&gt;ADD",F125:AZ125,"&lt;&gt;blank_data",F125:AZ125,"&lt;&gt;not_yet",F125:AZ125,"&lt;&gt;not_informed"))</f>
        <v>count=10</v>
      </c>
      <c r="BC125" s="27" t="s">
        <v>1</v>
      </c>
    </row>
    <row r="126" spans="1:55">
      <c r="A126" s="48" t="s">
        <v>1387</v>
      </c>
      <c r="B126" s="129" t="s">
        <v>318</v>
      </c>
      <c r="C126" s="58" t="s">
        <v>1388</v>
      </c>
      <c r="D126" s="167" t="s">
        <v>1393</v>
      </c>
      <c r="E126" s="77" t="s">
        <v>980</v>
      </c>
      <c r="F126" s="85" t="s">
        <v>1421</v>
      </c>
      <c r="G126" s="49" t="s">
        <v>1405</v>
      </c>
      <c r="H126" s="49" t="s">
        <v>1428</v>
      </c>
      <c r="I126" s="49" t="s">
        <v>442</v>
      </c>
      <c r="J126" s="150" t="s">
        <v>2897</v>
      </c>
      <c r="K126" s="26" t="s">
        <v>136</v>
      </c>
      <c r="L126" s="49" t="s">
        <v>136</v>
      </c>
      <c r="M126" s="154" t="s">
        <v>136</v>
      </c>
      <c r="N126" s="58" t="s">
        <v>2890</v>
      </c>
      <c r="O126" s="49" t="s">
        <v>136</v>
      </c>
      <c r="P126" s="49" t="s">
        <v>136</v>
      </c>
      <c r="Q126" s="49" t="s">
        <v>136</v>
      </c>
      <c r="R126" s="49" t="s">
        <v>136</v>
      </c>
      <c r="S126" s="150" t="s">
        <v>136</v>
      </c>
      <c r="T126" s="48" t="s">
        <v>136</v>
      </c>
      <c r="U126" s="49" t="s">
        <v>136</v>
      </c>
      <c r="V126" s="150" t="s">
        <v>136</v>
      </c>
      <c r="W126" s="26" t="s">
        <v>136</v>
      </c>
      <c r="X126" s="49" t="s">
        <v>136</v>
      </c>
      <c r="Y126" s="49" t="s">
        <v>136</v>
      </c>
      <c r="Z126" s="49" t="s">
        <v>136</v>
      </c>
      <c r="AA126" s="49" t="s">
        <v>136</v>
      </c>
      <c r="AB126" s="170" t="s">
        <v>136</v>
      </c>
      <c r="AC126" s="49" t="s">
        <v>136</v>
      </c>
      <c r="AD126" s="49" t="s">
        <v>136</v>
      </c>
      <c r="AE126" s="60" t="s">
        <v>136</v>
      </c>
      <c r="AF126" s="60" t="s">
        <v>136</v>
      </c>
      <c r="AG126" s="49" t="s">
        <v>2891</v>
      </c>
      <c r="AH126" s="49" t="s">
        <v>136</v>
      </c>
      <c r="AI126" s="150" t="s">
        <v>136</v>
      </c>
      <c r="AJ126" s="155" t="s">
        <v>136</v>
      </c>
      <c r="AK126" s="49" t="s">
        <v>136</v>
      </c>
      <c r="AL126" s="49" t="s">
        <v>136</v>
      </c>
      <c r="AM126" s="49" t="s">
        <v>136</v>
      </c>
      <c r="AN126" s="49" t="s">
        <v>136</v>
      </c>
      <c r="AO126" s="156" t="s">
        <v>136</v>
      </c>
      <c r="AP126" s="49" t="s">
        <v>136</v>
      </c>
      <c r="AQ126" s="49" t="s">
        <v>136</v>
      </c>
      <c r="AR126" s="49" t="s">
        <v>136</v>
      </c>
      <c r="AS126" s="49" t="s">
        <v>136</v>
      </c>
      <c r="AT126" s="49" t="s">
        <v>136</v>
      </c>
      <c r="AU126" s="49" t="s">
        <v>136</v>
      </c>
      <c r="AV126" s="49" t="s">
        <v>136</v>
      </c>
      <c r="AW126" s="49" t="s">
        <v>136</v>
      </c>
      <c r="AX126" s="60" t="s">
        <v>2898</v>
      </c>
      <c r="AY126" s="49" t="s">
        <v>2899</v>
      </c>
      <c r="AZ126" s="49" t="s">
        <v>1423</v>
      </c>
      <c r="BA126" s="153" t="s">
        <v>136</v>
      </c>
      <c r="BB126" s="26" t="str">
        <f>_xlfn.CONCAT("count=",COUNTIFS(F126:AZ126,"&lt;&gt;no_info",F126:AZ126,"&lt;&gt;NA",F126:AZ126,"&lt;&gt;count*",F126:AZ126,"&lt;&gt;ADD",F126:AZ126,"&lt;&gt;blank_data",F126:AZ126,"&lt;&gt;not_yet",F126:AZ126,"&lt;&gt;not_informed"))</f>
        <v>count=10</v>
      </c>
      <c r="BC126" s="27" t="s">
        <v>1</v>
      </c>
    </row>
    <row r="127" spans="1:55">
      <c r="A127" s="48" t="s">
        <v>1387</v>
      </c>
      <c r="B127" s="129" t="s">
        <v>327</v>
      </c>
      <c r="C127" s="58" t="s">
        <v>1388</v>
      </c>
      <c r="D127" s="167" t="s">
        <v>1393</v>
      </c>
      <c r="E127" s="77" t="s">
        <v>980</v>
      </c>
      <c r="F127" s="85" t="s">
        <v>1431</v>
      </c>
      <c r="G127" s="49" t="s">
        <v>1405</v>
      </c>
      <c r="H127" s="49" t="s">
        <v>1436</v>
      </c>
      <c r="I127" s="49" t="s">
        <v>442</v>
      </c>
      <c r="J127" s="150" t="s">
        <v>2900</v>
      </c>
      <c r="K127" s="26" t="s">
        <v>136</v>
      </c>
      <c r="L127" s="49" t="s">
        <v>136</v>
      </c>
      <c r="M127" s="154" t="s">
        <v>136</v>
      </c>
      <c r="N127" s="58" t="s">
        <v>2890</v>
      </c>
      <c r="O127" s="49" t="s">
        <v>136</v>
      </c>
      <c r="P127" s="49" t="s">
        <v>136</v>
      </c>
      <c r="Q127" s="49" t="s">
        <v>136</v>
      </c>
      <c r="R127" s="49" t="s">
        <v>136</v>
      </c>
      <c r="S127" s="150" t="s">
        <v>136</v>
      </c>
      <c r="T127" s="48" t="s">
        <v>136</v>
      </c>
      <c r="U127" s="49" t="s">
        <v>136</v>
      </c>
      <c r="V127" s="150" t="s">
        <v>136</v>
      </c>
      <c r="W127" s="26" t="s">
        <v>136</v>
      </c>
      <c r="X127" s="49" t="s">
        <v>136</v>
      </c>
      <c r="Y127" s="49" t="s">
        <v>136</v>
      </c>
      <c r="Z127" s="49" t="s">
        <v>136</v>
      </c>
      <c r="AA127" s="49" t="s">
        <v>136</v>
      </c>
      <c r="AB127" s="170" t="s">
        <v>136</v>
      </c>
      <c r="AC127" s="49" t="s">
        <v>136</v>
      </c>
      <c r="AD127" s="49" t="s">
        <v>136</v>
      </c>
      <c r="AE127" s="60" t="s">
        <v>136</v>
      </c>
      <c r="AF127" s="60" t="s">
        <v>136</v>
      </c>
      <c r="AG127" s="49" t="s">
        <v>2891</v>
      </c>
      <c r="AH127" s="49" t="s">
        <v>136</v>
      </c>
      <c r="AI127" s="150" t="s">
        <v>136</v>
      </c>
      <c r="AJ127" s="155" t="s">
        <v>136</v>
      </c>
      <c r="AK127" s="49" t="s">
        <v>136</v>
      </c>
      <c r="AL127" s="49" t="s">
        <v>136</v>
      </c>
      <c r="AM127" s="49" t="s">
        <v>136</v>
      </c>
      <c r="AN127" s="49" t="s">
        <v>136</v>
      </c>
      <c r="AO127" s="156" t="s">
        <v>136</v>
      </c>
      <c r="AP127" s="49" t="s">
        <v>136</v>
      </c>
      <c r="AQ127" s="49" t="s">
        <v>136</v>
      </c>
      <c r="AR127" s="49" t="s">
        <v>136</v>
      </c>
      <c r="AS127" s="49" t="s">
        <v>136</v>
      </c>
      <c r="AT127" s="49" t="s">
        <v>136</v>
      </c>
      <c r="AU127" s="49" t="s">
        <v>136</v>
      </c>
      <c r="AV127" s="49" t="s">
        <v>136</v>
      </c>
      <c r="AW127" s="49" t="s">
        <v>136</v>
      </c>
      <c r="AX127" s="60" t="s">
        <v>2901</v>
      </c>
      <c r="AY127" s="49" t="s">
        <v>2902</v>
      </c>
      <c r="AZ127" s="49" t="s">
        <v>1432</v>
      </c>
      <c r="BA127" s="153" t="s">
        <v>136</v>
      </c>
      <c r="BB127" s="26" t="str">
        <f>_xlfn.CONCAT("count=",COUNTIFS(F127:AZ127,"&lt;&gt;no_info",F127:AZ127,"&lt;&gt;NA",F127:AZ127,"&lt;&gt;count*",F127:AZ127,"&lt;&gt;ADD",F127:AZ127,"&lt;&gt;blank_data",F127:AZ127,"&lt;&gt;not_yet",F127:AZ127,"&lt;&gt;not_informed"))</f>
        <v>count=10</v>
      </c>
      <c r="BC127" s="27" t="s">
        <v>1</v>
      </c>
    </row>
    <row r="128" spans="1:55">
      <c r="A128" s="68" t="s">
        <v>1387</v>
      </c>
      <c r="B128" s="129" t="s">
        <v>129</v>
      </c>
      <c r="C128" s="58" t="s">
        <v>1388</v>
      </c>
      <c r="D128" s="167" t="s">
        <v>1393</v>
      </c>
      <c r="E128" s="26" t="str">
        <f t="shared" ref="E128:AZ128" si="26">_xlfn.CONCAT("count=",COUNTIFS(E124:E127,"&lt;&gt;no_info",E124:E127,"&lt;&gt;NA",E124:E127,"&lt;&gt;count*",E124:E127,"&lt;&gt;ADD",E124:E127,"&lt;&gt;blank_data",E124:E127,"&lt;&gt;not_yet",E124:E127,"&lt;&gt;not_informed"))</f>
        <v>count=4</v>
      </c>
      <c r="F128" s="26" t="str">
        <f t="shared" si="26"/>
        <v>count=4</v>
      </c>
      <c r="G128" s="49" t="str">
        <f t="shared" si="26"/>
        <v>count=4</v>
      </c>
      <c r="H128" s="49" t="str">
        <f t="shared" si="26"/>
        <v>count=4</v>
      </c>
      <c r="I128" s="49" t="str">
        <f t="shared" si="26"/>
        <v>count=4</v>
      </c>
      <c r="J128" s="150" t="str">
        <f t="shared" si="26"/>
        <v>count=4</v>
      </c>
      <c r="K128" s="26" t="str">
        <f t="shared" si="26"/>
        <v>count=0</v>
      </c>
      <c r="L128" s="49" t="str">
        <f t="shared" si="26"/>
        <v>count=0</v>
      </c>
      <c r="M128" s="150" t="str">
        <f t="shared" si="26"/>
        <v>count=0</v>
      </c>
      <c r="N128" s="26" t="str">
        <f t="shared" si="26"/>
        <v>count=4</v>
      </c>
      <c r="O128" s="49" t="str">
        <f t="shared" si="26"/>
        <v>count=0</v>
      </c>
      <c r="P128" s="49" t="str">
        <f t="shared" si="26"/>
        <v>count=0</v>
      </c>
      <c r="Q128" s="49" t="str">
        <f t="shared" si="26"/>
        <v>count=0</v>
      </c>
      <c r="R128" s="49" t="str">
        <f t="shared" si="26"/>
        <v>count=0</v>
      </c>
      <c r="S128" s="150" t="str">
        <f t="shared" si="26"/>
        <v>count=0</v>
      </c>
      <c r="T128" s="48" t="str">
        <f t="shared" si="26"/>
        <v>count=0</v>
      </c>
      <c r="U128" s="49" t="str">
        <f t="shared" si="26"/>
        <v>count=0</v>
      </c>
      <c r="V128" s="150" t="str">
        <f t="shared" si="26"/>
        <v>count=0</v>
      </c>
      <c r="W128" s="26" t="str">
        <f t="shared" si="26"/>
        <v>count=0</v>
      </c>
      <c r="X128" s="49" t="str">
        <f t="shared" si="26"/>
        <v>count=0</v>
      </c>
      <c r="Y128" s="49" t="str">
        <f t="shared" si="26"/>
        <v>count=0</v>
      </c>
      <c r="Z128" s="49" t="str">
        <f t="shared" si="26"/>
        <v>count=0</v>
      </c>
      <c r="AA128" s="49" t="str">
        <f t="shared" si="26"/>
        <v>count=0</v>
      </c>
      <c r="AB128" s="49" t="str">
        <f t="shared" si="26"/>
        <v>count=0</v>
      </c>
      <c r="AC128" s="49" t="str">
        <f t="shared" si="26"/>
        <v>count=0</v>
      </c>
      <c r="AD128" s="49" t="str">
        <f t="shared" si="26"/>
        <v>count=0</v>
      </c>
      <c r="AE128" s="60" t="str">
        <f t="shared" si="26"/>
        <v>count=0</v>
      </c>
      <c r="AF128" s="60" t="str">
        <f t="shared" si="26"/>
        <v>count=0</v>
      </c>
      <c r="AG128" s="49" t="str">
        <f t="shared" si="26"/>
        <v>count=4</v>
      </c>
      <c r="AH128" s="49" t="str">
        <f t="shared" si="26"/>
        <v>count=0</v>
      </c>
      <c r="AI128" s="150" t="str">
        <f t="shared" si="26"/>
        <v>count=0</v>
      </c>
      <c r="AJ128" s="155" t="str">
        <f t="shared" si="26"/>
        <v>count=0</v>
      </c>
      <c r="AK128" s="49" t="str">
        <f t="shared" si="26"/>
        <v>count=0</v>
      </c>
      <c r="AL128" s="49" t="str">
        <f t="shared" si="26"/>
        <v>count=0</v>
      </c>
      <c r="AM128" s="49" t="str">
        <f t="shared" si="26"/>
        <v>count=0</v>
      </c>
      <c r="AN128" s="49" t="str">
        <f t="shared" si="26"/>
        <v>count=0</v>
      </c>
      <c r="AO128" s="156" t="str">
        <f t="shared" si="26"/>
        <v>count=0</v>
      </c>
      <c r="AP128" s="49" t="str">
        <f t="shared" si="26"/>
        <v>count=0</v>
      </c>
      <c r="AQ128" s="49" t="str">
        <f t="shared" si="26"/>
        <v>count=0</v>
      </c>
      <c r="AR128" s="49" t="str">
        <f t="shared" si="26"/>
        <v>count=0</v>
      </c>
      <c r="AS128" s="49" t="str">
        <f t="shared" si="26"/>
        <v>count=0</v>
      </c>
      <c r="AT128" s="49" t="str">
        <f t="shared" si="26"/>
        <v>count=0</v>
      </c>
      <c r="AU128" s="49" t="str">
        <f t="shared" si="26"/>
        <v>count=0</v>
      </c>
      <c r="AV128" s="49" t="str">
        <f t="shared" si="26"/>
        <v>count=0</v>
      </c>
      <c r="AW128" s="49" t="str">
        <f t="shared" si="26"/>
        <v>count=0</v>
      </c>
      <c r="AX128" s="60" t="str">
        <f t="shared" si="26"/>
        <v>count=4</v>
      </c>
      <c r="AY128" s="49" t="str">
        <f t="shared" si="26"/>
        <v>count=4</v>
      </c>
      <c r="AZ128" s="49" t="str">
        <f t="shared" si="26"/>
        <v>count=4</v>
      </c>
      <c r="BA128" s="121" t="s">
        <v>2891</v>
      </c>
      <c r="BB128" s="75" t="s">
        <v>129</v>
      </c>
      <c r="BC128" s="27" t="s">
        <v>1</v>
      </c>
    </row>
    <row r="129" spans="1:55">
      <c r="A129" s="36" t="s">
        <v>1439</v>
      </c>
      <c r="B129" s="36" t="s">
        <v>550</v>
      </c>
      <c r="C129" s="45" t="s">
        <v>1388</v>
      </c>
      <c r="D129" s="165" t="s">
        <v>1393</v>
      </c>
      <c r="E129" s="88" t="s">
        <v>440</v>
      </c>
      <c r="F129" s="157" t="s">
        <v>1440</v>
      </c>
      <c r="G129" s="46" t="s">
        <v>450</v>
      </c>
      <c r="H129" s="37" t="s">
        <v>1447</v>
      </c>
      <c r="I129" s="46" t="s">
        <v>442</v>
      </c>
      <c r="J129" s="151" t="s">
        <v>2903</v>
      </c>
      <c r="K129" s="62" t="s">
        <v>136</v>
      </c>
      <c r="L129" s="46" t="s">
        <v>136</v>
      </c>
      <c r="M129" s="164" t="s">
        <v>136</v>
      </c>
      <c r="N129" s="62" t="s">
        <v>136</v>
      </c>
      <c r="O129" s="46" t="s">
        <v>136</v>
      </c>
      <c r="P129" s="46" t="s">
        <v>136</v>
      </c>
      <c r="Q129" s="46" t="s">
        <v>136</v>
      </c>
      <c r="R129" s="46" t="s">
        <v>136</v>
      </c>
      <c r="S129" s="151" t="s">
        <v>136</v>
      </c>
      <c r="T129" s="36" t="s">
        <v>136</v>
      </c>
      <c r="U129" s="46" t="s">
        <v>136</v>
      </c>
      <c r="V129" s="164" t="s">
        <v>136</v>
      </c>
      <c r="W129" s="62" t="s">
        <v>136</v>
      </c>
      <c r="X129" s="46" t="s">
        <v>136</v>
      </c>
      <c r="Y129" s="46" t="s">
        <v>136</v>
      </c>
      <c r="Z129" s="46" t="s">
        <v>136</v>
      </c>
      <c r="AA129" s="46" t="s">
        <v>136</v>
      </c>
      <c r="AB129" s="173" t="s">
        <v>136</v>
      </c>
      <c r="AC129" s="46" t="s">
        <v>136</v>
      </c>
      <c r="AD129" s="46" t="s">
        <v>136</v>
      </c>
      <c r="AE129" s="47" t="s">
        <v>136</v>
      </c>
      <c r="AF129" s="47" t="s">
        <v>136</v>
      </c>
      <c r="AG129" s="46" t="s">
        <v>136</v>
      </c>
      <c r="AH129" s="46" t="s">
        <v>136</v>
      </c>
      <c r="AI129" s="151" t="s">
        <v>136</v>
      </c>
      <c r="AJ129" s="152" t="s">
        <v>136</v>
      </c>
      <c r="AK129" s="46" t="s">
        <v>136</v>
      </c>
      <c r="AL129" s="46" t="s">
        <v>136</v>
      </c>
      <c r="AM129" s="46" t="s">
        <v>136</v>
      </c>
      <c r="AN129" s="46" t="s">
        <v>136</v>
      </c>
      <c r="AO129" s="166" t="s">
        <v>136</v>
      </c>
      <c r="AP129" s="46" t="s">
        <v>136</v>
      </c>
      <c r="AQ129" s="46" t="s">
        <v>136</v>
      </c>
      <c r="AR129" s="46" t="s">
        <v>136</v>
      </c>
      <c r="AS129" s="46" t="s">
        <v>136</v>
      </c>
      <c r="AT129" s="46" t="s">
        <v>136</v>
      </c>
      <c r="AU129" s="46" t="s">
        <v>136</v>
      </c>
      <c r="AV129" s="46" t="s">
        <v>136</v>
      </c>
      <c r="AW129" s="46" t="s">
        <v>136</v>
      </c>
      <c r="AX129" s="47" t="s">
        <v>2904</v>
      </c>
      <c r="AY129" s="46" t="s">
        <v>2647</v>
      </c>
      <c r="AZ129" s="46" t="s">
        <v>1432</v>
      </c>
      <c r="BA129" s="139" t="s">
        <v>136</v>
      </c>
      <c r="BB129" s="26" t="str">
        <f>_xlfn.CONCAT("count=",COUNTIFS(F129:AZ129,"&lt;&gt;no_info",F129:AZ129,"&lt;&gt;NA",F129:AZ129,"&lt;&gt;count*",F129:AZ129,"&lt;&gt;ADD",F129:AZ129,"&lt;&gt;blank_data",F129:AZ129,"&lt;&gt;not_yet",F129:AZ129,"&lt;&gt;not_informed"))</f>
        <v>count=8</v>
      </c>
      <c r="BC129" s="27" t="s">
        <v>1</v>
      </c>
    </row>
    <row r="130" spans="1:55">
      <c r="A130" s="68" t="s">
        <v>1439</v>
      </c>
      <c r="B130" s="48" t="s">
        <v>129</v>
      </c>
      <c r="C130" s="58" t="s">
        <v>1388</v>
      </c>
      <c r="D130" s="167" t="s">
        <v>1393</v>
      </c>
      <c r="E130" s="26" t="str">
        <f t="shared" ref="E130:AZ130" si="27">_xlfn.CONCAT("count=",COUNTIFS(E129,"&lt;&gt;no_info",E129,"&lt;&gt;NA",E129,"&lt;&gt;count*",E129,"&lt;&gt;ADD",E129,"&lt;&gt;blank_data",E129,"&lt;&gt;not_yet",E129,"&lt;&gt;not_informed"))</f>
        <v>count=1</v>
      </c>
      <c r="F130" s="26" t="str">
        <f t="shared" si="27"/>
        <v>count=1</v>
      </c>
      <c r="G130" s="49" t="str">
        <f t="shared" si="27"/>
        <v>count=1</v>
      </c>
      <c r="H130" s="49" t="str">
        <f t="shared" si="27"/>
        <v>count=1</v>
      </c>
      <c r="I130" s="49" t="str">
        <f t="shared" si="27"/>
        <v>count=1</v>
      </c>
      <c r="J130" s="150" t="str">
        <f t="shared" si="27"/>
        <v>count=1</v>
      </c>
      <c r="K130" s="26" t="str">
        <f t="shared" si="27"/>
        <v>count=0</v>
      </c>
      <c r="L130" s="49" t="str">
        <f t="shared" si="27"/>
        <v>count=0</v>
      </c>
      <c r="M130" s="150" t="str">
        <f t="shared" si="27"/>
        <v>count=0</v>
      </c>
      <c r="N130" s="26" t="str">
        <f t="shared" si="27"/>
        <v>count=0</v>
      </c>
      <c r="O130" s="49" t="str">
        <f t="shared" si="27"/>
        <v>count=0</v>
      </c>
      <c r="P130" s="49" t="str">
        <f t="shared" si="27"/>
        <v>count=0</v>
      </c>
      <c r="Q130" s="49" t="str">
        <f t="shared" si="27"/>
        <v>count=0</v>
      </c>
      <c r="R130" s="49" t="str">
        <f t="shared" si="27"/>
        <v>count=0</v>
      </c>
      <c r="S130" s="150" t="str">
        <f t="shared" si="27"/>
        <v>count=0</v>
      </c>
      <c r="T130" s="48" t="str">
        <f t="shared" si="27"/>
        <v>count=0</v>
      </c>
      <c r="U130" s="49" t="str">
        <f t="shared" si="27"/>
        <v>count=0</v>
      </c>
      <c r="V130" s="150" t="str">
        <f t="shared" si="27"/>
        <v>count=0</v>
      </c>
      <c r="W130" s="26" t="str">
        <f t="shared" si="27"/>
        <v>count=0</v>
      </c>
      <c r="X130" s="49" t="str">
        <f t="shared" si="27"/>
        <v>count=0</v>
      </c>
      <c r="Y130" s="49" t="str">
        <f t="shared" si="27"/>
        <v>count=0</v>
      </c>
      <c r="Z130" s="49" t="str">
        <f t="shared" si="27"/>
        <v>count=0</v>
      </c>
      <c r="AA130" s="49" t="str">
        <f t="shared" si="27"/>
        <v>count=0</v>
      </c>
      <c r="AB130" s="49" t="str">
        <f t="shared" si="27"/>
        <v>count=0</v>
      </c>
      <c r="AC130" s="49" t="str">
        <f t="shared" si="27"/>
        <v>count=0</v>
      </c>
      <c r="AD130" s="49" t="str">
        <f t="shared" si="27"/>
        <v>count=0</v>
      </c>
      <c r="AE130" s="60" t="str">
        <f t="shared" si="27"/>
        <v>count=0</v>
      </c>
      <c r="AF130" s="60" t="str">
        <f t="shared" si="27"/>
        <v>count=0</v>
      </c>
      <c r="AG130" s="49" t="str">
        <f t="shared" si="27"/>
        <v>count=0</v>
      </c>
      <c r="AH130" s="49" t="str">
        <f t="shared" si="27"/>
        <v>count=0</v>
      </c>
      <c r="AI130" s="150" t="str">
        <f t="shared" si="27"/>
        <v>count=0</v>
      </c>
      <c r="AJ130" s="155" t="str">
        <f t="shared" si="27"/>
        <v>count=0</v>
      </c>
      <c r="AK130" s="49" t="str">
        <f t="shared" si="27"/>
        <v>count=0</v>
      </c>
      <c r="AL130" s="49" t="str">
        <f t="shared" si="27"/>
        <v>count=0</v>
      </c>
      <c r="AM130" s="49" t="str">
        <f t="shared" si="27"/>
        <v>count=0</v>
      </c>
      <c r="AN130" s="49" t="str">
        <f t="shared" si="27"/>
        <v>count=0</v>
      </c>
      <c r="AO130" s="156" t="str">
        <f t="shared" si="27"/>
        <v>count=0</v>
      </c>
      <c r="AP130" s="49" t="str">
        <f t="shared" si="27"/>
        <v>count=0</v>
      </c>
      <c r="AQ130" s="49" t="str">
        <f t="shared" si="27"/>
        <v>count=0</v>
      </c>
      <c r="AR130" s="49" t="str">
        <f t="shared" si="27"/>
        <v>count=0</v>
      </c>
      <c r="AS130" s="49" t="str">
        <f t="shared" si="27"/>
        <v>count=0</v>
      </c>
      <c r="AT130" s="49" t="str">
        <f t="shared" si="27"/>
        <v>count=0</v>
      </c>
      <c r="AU130" s="49" t="str">
        <f t="shared" si="27"/>
        <v>count=0</v>
      </c>
      <c r="AV130" s="49" t="str">
        <f t="shared" si="27"/>
        <v>count=0</v>
      </c>
      <c r="AW130" s="49" t="str">
        <f t="shared" si="27"/>
        <v>count=0</v>
      </c>
      <c r="AX130" s="60" t="str">
        <f t="shared" si="27"/>
        <v>count=1</v>
      </c>
      <c r="AY130" s="49" t="str">
        <f t="shared" si="27"/>
        <v>count=1</v>
      </c>
      <c r="AZ130" s="49" t="str">
        <f t="shared" si="27"/>
        <v>count=1</v>
      </c>
      <c r="BA130" s="163" t="s">
        <v>129</v>
      </c>
      <c r="BB130" s="75" t="s">
        <v>129</v>
      </c>
      <c r="BC130" s="27" t="s">
        <v>1</v>
      </c>
    </row>
    <row r="131" spans="1:55">
      <c r="A131" s="36" t="s">
        <v>1454</v>
      </c>
      <c r="B131" s="36" t="s">
        <v>1455</v>
      </c>
      <c r="C131" s="45" t="s">
        <v>1456</v>
      </c>
      <c r="D131" s="165" t="s">
        <v>1462</v>
      </c>
      <c r="E131" s="39" t="s">
        <v>440</v>
      </c>
      <c r="F131" s="157" t="s">
        <v>1463</v>
      </c>
      <c r="G131" s="46" t="s">
        <v>450</v>
      </c>
      <c r="H131" s="46" t="s">
        <v>1470</v>
      </c>
      <c r="I131" s="37" t="s">
        <v>1120</v>
      </c>
      <c r="J131" s="151" t="s">
        <v>2905</v>
      </c>
      <c r="K131" s="62" t="s">
        <v>136</v>
      </c>
      <c r="L131" s="46" t="s">
        <v>136</v>
      </c>
      <c r="M131" s="151" t="s">
        <v>136</v>
      </c>
      <c r="N131" s="62" t="s">
        <v>136</v>
      </c>
      <c r="O131" s="46" t="s">
        <v>136</v>
      </c>
      <c r="P131" s="46" t="s">
        <v>136</v>
      </c>
      <c r="Q131" s="46" t="s">
        <v>136</v>
      </c>
      <c r="R131" s="46" t="s">
        <v>136</v>
      </c>
      <c r="S131" s="151" t="s">
        <v>136</v>
      </c>
      <c r="T131" s="36" t="s">
        <v>136</v>
      </c>
      <c r="U131" s="46" t="s">
        <v>136</v>
      </c>
      <c r="V131" s="151" t="s">
        <v>136</v>
      </c>
      <c r="W131" s="62" t="s">
        <v>136</v>
      </c>
      <c r="X131" s="46" t="s">
        <v>136</v>
      </c>
      <c r="Y131" s="46" t="s">
        <v>136</v>
      </c>
      <c r="Z131" s="46" t="s">
        <v>136</v>
      </c>
      <c r="AA131" s="46" t="s">
        <v>136</v>
      </c>
      <c r="AB131" s="173" t="s">
        <v>136</v>
      </c>
      <c r="AC131" s="46" t="s">
        <v>136</v>
      </c>
      <c r="AD131" s="46" t="s">
        <v>136</v>
      </c>
      <c r="AE131" s="47" t="s">
        <v>136</v>
      </c>
      <c r="AF131" s="47" t="s">
        <v>136</v>
      </c>
      <c r="AG131" s="46" t="s">
        <v>136</v>
      </c>
      <c r="AH131" s="46" t="s">
        <v>136</v>
      </c>
      <c r="AI131" s="151" t="s">
        <v>136</v>
      </c>
      <c r="AJ131" s="152" t="s">
        <v>136</v>
      </c>
      <c r="AK131" s="46" t="s">
        <v>136</v>
      </c>
      <c r="AL131" s="46" t="s">
        <v>136</v>
      </c>
      <c r="AM131" s="46" t="s">
        <v>136</v>
      </c>
      <c r="AN131" s="46" t="s">
        <v>136</v>
      </c>
      <c r="AO131" s="166" t="s">
        <v>136</v>
      </c>
      <c r="AP131" s="46" t="s">
        <v>136</v>
      </c>
      <c r="AQ131" s="46" t="s">
        <v>136</v>
      </c>
      <c r="AR131" s="46" t="s">
        <v>136</v>
      </c>
      <c r="AS131" s="46" t="s">
        <v>136</v>
      </c>
      <c r="AT131" s="46" t="s">
        <v>136</v>
      </c>
      <c r="AU131" s="46" t="s">
        <v>136</v>
      </c>
      <c r="AV131" s="46" t="s">
        <v>136</v>
      </c>
      <c r="AW131" s="46" t="s">
        <v>136</v>
      </c>
      <c r="AX131" s="47" t="s">
        <v>2906</v>
      </c>
      <c r="AY131" s="46" t="s">
        <v>2831</v>
      </c>
      <c r="AZ131" s="46" t="s">
        <v>2907</v>
      </c>
      <c r="BA131" s="139" t="s">
        <v>136</v>
      </c>
      <c r="BB131" s="26" t="str">
        <f>_xlfn.CONCAT("count=",COUNTIFS(F131:AZ131,"&lt;&gt;no_info",F131:AZ131,"&lt;&gt;NA",F131:AZ131,"&lt;&gt;count*",F131:AZ131,"&lt;&gt;ADD",F131:AZ131,"&lt;&gt;blank_data",F131:AZ131,"&lt;&gt;not_yet",F131:AZ131,"&lt;&gt;not_informed"))</f>
        <v>count=8</v>
      </c>
      <c r="BC131" s="27" t="s">
        <v>1</v>
      </c>
    </row>
    <row r="132" spans="1:55">
      <c r="A132" s="48" t="s">
        <v>1454</v>
      </c>
      <c r="B132" s="48" t="s">
        <v>1476</v>
      </c>
      <c r="C132" s="58" t="s">
        <v>1456</v>
      </c>
      <c r="D132" s="167" t="s">
        <v>1462</v>
      </c>
      <c r="E132" s="64" t="s">
        <v>440</v>
      </c>
      <c r="F132" s="85" t="s">
        <v>1477</v>
      </c>
      <c r="G132" s="49" t="s">
        <v>450</v>
      </c>
      <c r="H132" s="49" t="s">
        <v>1482</v>
      </c>
      <c r="I132" s="52" t="s">
        <v>1478</v>
      </c>
      <c r="J132" s="150" t="s">
        <v>2908</v>
      </c>
      <c r="K132" s="26" t="s">
        <v>136</v>
      </c>
      <c r="L132" s="49" t="s">
        <v>136</v>
      </c>
      <c r="M132" s="150" t="s">
        <v>136</v>
      </c>
      <c r="N132" s="26" t="s">
        <v>136</v>
      </c>
      <c r="O132" s="49" t="s">
        <v>136</v>
      </c>
      <c r="P132" s="49" t="s">
        <v>136</v>
      </c>
      <c r="Q132" s="49" t="s">
        <v>136</v>
      </c>
      <c r="R132" s="49" t="s">
        <v>136</v>
      </c>
      <c r="S132" s="150" t="s">
        <v>136</v>
      </c>
      <c r="T132" s="48" t="s">
        <v>136</v>
      </c>
      <c r="U132" s="49" t="s">
        <v>136</v>
      </c>
      <c r="V132" s="150" t="s">
        <v>136</v>
      </c>
      <c r="W132" s="26" t="s">
        <v>136</v>
      </c>
      <c r="X132" s="49" t="s">
        <v>136</v>
      </c>
      <c r="Y132" s="49" t="s">
        <v>136</v>
      </c>
      <c r="Z132" s="49" t="s">
        <v>136</v>
      </c>
      <c r="AA132" s="49" t="s">
        <v>136</v>
      </c>
      <c r="AB132" s="170" t="s">
        <v>136</v>
      </c>
      <c r="AC132" s="49" t="s">
        <v>136</v>
      </c>
      <c r="AD132" s="49" t="s">
        <v>136</v>
      </c>
      <c r="AE132" s="60" t="s">
        <v>136</v>
      </c>
      <c r="AF132" s="60" t="s">
        <v>136</v>
      </c>
      <c r="AG132" s="49" t="s">
        <v>136</v>
      </c>
      <c r="AH132" s="49" t="s">
        <v>136</v>
      </c>
      <c r="AI132" s="150" t="s">
        <v>136</v>
      </c>
      <c r="AJ132" s="155" t="s">
        <v>136</v>
      </c>
      <c r="AK132" s="49" t="s">
        <v>136</v>
      </c>
      <c r="AL132" s="49" t="s">
        <v>136</v>
      </c>
      <c r="AM132" s="49" t="s">
        <v>136</v>
      </c>
      <c r="AN132" s="49" t="s">
        <v>136</v>
      </c>
      <c r="AO132" s="156" t="s">
        <v>136</v>
      </c>
      <c r="AP132" s="49" t="s">
        <v>136</v>
      </c>
      <c r="AQ132" s="49" t="s">
        <v>136</v>
      </c>
      <c r="AR132" s="49" t="s">
        <v>136</v>
      </c>
      <c r="AS132" s="49" t="s">
        <v>136</v>
      </c>
      <c r="AT132" s="49" t="s">
        <v>136</v>
      </c>
      <c r="AU132" s="49" t="s">
        <v>136</v>
      </c>
      <c r="AV132" s="49" t="s">
        <v>136</v>
      </c>
      <c r="AW132" s="49" t="s">
        <v>136</v>
      </c>
      <c r="AX132" s="60" t="s">
        <v>2909</v>
      </c>
      <c r="AY132" s="49" t="s">
        <v>2910</v>
      </c>
      <c r="AZ132" s="49" t="s">
        <v>2911</v>
      </c>
      <c r="BA132" s="153" t="s">
        <v>136</v>
      </c>
      <c r="BB132" s="26" t="str">
        <f>_xlfn.CONCAT("count=",COUNTIFS(F132:AZ132,"&lt;&gt;no_info",F132:AZ132,"&lt;&gt;NA",F132:AZ132,"&lt;&gt;count*",F132:AZ132,"&lt;&gt;ADD",F132:AZ132,"&lt;&gt;blank_data",F132:AZ132,"&lt;&gt;not_yet",F132:AZ132,"&lt;&gt;not_informed"))</f>
        <v>count=8</v>
      </c>
      <c r="BC132" s="27" t="s">
        <v>1</v>
      </c>
    </row>
    <row r="133" spans="1:55">
      <c r="A133" s="48" t="s">
        <v>1454</v>
      </c>
      <c r="B133" s="48" t="s">
        <v>1486</v>
      </c>
      <c r="C133" s="58" t="s">
        <v>1456</v>
      </c>
      <c r="D133" s="167" t="s">
        <v>1462</v>
      </c>
      <c r="E133" s="64" t="s">
        <v>440</v>
      </c>
      <c r="F133" s="85" t="s">
        <v>1487</v>
      </c>
      <c r="G133" s="49" t="s">
        <v>450</v>
      </c>
      <c r="H133" s="49" t="s">
        <v>1492</v>
      </c>
      <c r="I133" s="52" t="s">
        <v>1488</v>
      </c>
      <c r="J133" s="150" t="s">
        <v>1492</v>
      </c>
      <c r="K133" s="26" t="s">
        <v>136</v>
      </c>
      <c r="L133" s="49" t="s">
        <v>136</v>
      </c>
      <c r="M133" s="150" t="s">
        <v>136</v>
      </c>
      <c r="N133" s="26" t="s">
        <v>136</v>
      </c>
      <c r="O133" s="49" t="s">
        <v>136</v>
      </c>
      <c r="P133" s="49" t="s">
        <v>136</v>
      </c>
      <c r="Q133" s="49" t="s">
        <v>136</v>
      </c>
      <c r="R133" s="49" t="s">
        <v>136</v>
      </c>
      <c r="S133" s="150" t="s">
        <v>136</v>
      </c>
      <c r="T133" s="48" t="s">
        <v>136</v>
      </c>
      <c r="U133" s="49" t="s">
        <v>136</v>
      </c>
      <c r="V133" s="150" t="s">
        <v>136</v>
      </c>
      <c r="W133" s="26" t="s">
        <v>136</v>
      </c>
      <c r="X133" s="49" t="s">
        <v>136</v>
      </c>
      <c r="Y133" s="49" t="s">
        <v>136</v>
      </c>
      <c r="Z133" s="49" t="s">
        <v>136</v>
      </c>
      <c r="AA133" s="49" t="s">
        <v>136</v>
      </c>
      <c r="AB133" s="170" t="s">
        <v>136</v>
      </c>
      <c r="AC133" s="49" t="s">
        <v>136</v>
      </c>
      <c r="AD133" s="49" t="s">
        <v>136</v>
      </c>
      <c r="AE133" s="60" t="s">
        <v>136</v>
      </c>
      <c r="AF133" s="60" t="s">
        <v>136</v>
      </c>
      <c r="AG133" s="49" t="s">
        <v>136</v>
      </c>
      <c r="AH133" s="49" t="s">
        <v>136</v>
      </c>
      <c r="AI133" s="150" t="s">
        <v>136</v>
      </c>
      <c r="AJ133" s="155" t="s">
        <v>136</v>
      </c>
      <c r="AK133" s="49" t="s">
        <v>136</v>
      </c>
      <c r="AL133" s="49" t="s">
        <v>136</v>
      </c>
      <c r="AM133" s="49" t="s">
        <v>136</v>
      </c>
      <c r="AN133" s="49" t="s">
        <v>136</v>
      </c>
      <c r="AO133" s="156" t="s">
        <v>136</v>
      </c>
      <c r="AP133" s="49" t="s">
        <v>136</v>
      </c>
      <c r="AQ133" s="49" t="s">
        <v>136</v>
      </c>
      <c r="AR133" s="49" t="s">
        <v>136</v>
      </c>
      <c r="AS133" s="49" t="s">
        <v>136</v>
      </c>
      <c r="AT133" s="49" t="s">
        <v>136</v>
      </c>
      <c r="AU133" s="49" t="s">
        <v>136</v>
      </c>
      <c r="AV133" s="49" t="s">
        <v>136</v>
      </c>
      <c r="AW133" s="49" t="s">
        <v>136</v>
      </c>
      <c r="AX133" s="60" t="s">
        <v>2912</v>
      </c>
      <c r="AY133" s="49" t="s">
        <v>1488</v>
      </c>
      <c r="AZ133" s="49" t="s">
        <v>1489</v>
      </c>
      <c r="BA133" s="153" t="s">
        <v>136</v>
      </c>
      <c r="BB133" s="26" t="str">
        <f>_xlfn.CONCAT("count=",COUNTIFS(F133:AZ133,"&lt;&gt;no_info",F133:AZ133,"&lt;&gt;NA",F133:AZ133,"&lt;&gt;count*",F133:AZ133,"&lt;&gt;ADD",F133:AZ133,"&lt;&gt;blank_data",F133:AZ133,"&lt;&gt;not_yet",F133:AZ133,"&lt;&gt;not_informed"))</f>
        <v>count=8</v>
      </c>
      <c r="BC133" s="27" t="s">
        <v>1</v>
      </c>
    </row>
    <row r="134" spans="1:55">
      <c r="A134" s="68" t="s">
        <v>1454</v>
      </c>
      <c r="B134" s="48" t="s">
        <v>129</v>
      </c>
      <c r="C134" s="58" t="s">
        <v>1456</v>
      </c>
      <c r="D134" s="167" t="s">
        <v>1462</v>
      </c>
      <c r="E134" s="26" t="str">
        <f t="shared" ref="E134:AZ134" si="28">_xlfn.CONCAT("count=",COUNTIFS(E131:E133,"&lt;&gt;no_info",E131:E133,"&lt;&gt;NA",E131:E133,"&lt;&gt;count*",E131:E133,"&lt;&gt;ADD",E131:E133,"&lt;&gt;blank_data",E131:E133,"&lt;&gt;not_yet",E131:E133,"&lt;&gt;not_informed"))</f>
        <v>count=3</v>
      </c>
      <c r="F134" s="26" t="str">
        <f t="shared" si="28"/>
        <v>count=3</v>
      </c>
      <c r="G134" s="49" t="str">
        <f t="shared" si="28"/>
        <v>count=3</v>
      </c>
      <c r="H134" s="49" t="str">
        <f t="shared" si="28"/>
        <v>count=3</v>
      </c>
      <c r="I134" s="49" t="str">
        <f t="shared" si="28"/>
        <v>count=3</v>
      </c>
      <c r="J134" s="150" t="str">
        <f t="shared" si="28"/>
        <v>count=3</v>
      </c>
      <c r="K134" s="26" t="str">
        <f t="shared" si="28"/>
        <v>count=0</v>
      </c>
      <c r="L134" s="49" t="str">
        <f t="shared" si="28"/>
        <v>count=0</v>
      </c>
      <c r="M134" s="150" t="str">
        <f t="shared" si="28"/>
        <v>count=0</v>
      </c>
      <c r="N134" s="26" t="str">
        <f t="shared" si="28"/>
        <v>count=0</v>
      </c>
      <c r="O134" s="49" t="str">
        <f t="shared" si="28"/>
        <v>count=0</v>
      </c>
      <c r="P134" s="49" t="str">
        <f t="shared" si="28"/>
        <v>count=0</v>
      </c>
      <c r="Q134" s="49" t="str">
        <f t="shared" si="28"/>
        <v>count=0</v>
      </c>
      <c r="R134" s="49" t="str">
        <f t="shared" si="28"/>
        <v>count=0</v>
      </c>
      <c r="S134" s="150" t="str">
        <f t="shared" si="28"/>
        <v>count=0</v>
      </c>
      <c r="T134" s="48" t="str">
        <f t="shared" si="28"/>
        <v>count=0</v>
      </c>
      <c r="U134" s="49" t="str">
        <f t="shared" si="28"/>
        <v>count=0</v>
      </c>
      <c r="V134" s="150" t="str">
        <f t="shared" si="28"/>
        <v>count=0</v>
      </c>
      <c r="W134" s="26" t="str">
        <f t="shared" si="28"/>
        <v>count=0</v>
      </c>
      <c r="X134" s="49" t="str">
        <f t="shared" si="28"/>
        <v>count=0</v>
      </c>
      <c r="Y134" s="49" t="str">
        <f t="shared" si="28"/>
        <v>count=0</v>
      </c>
      <c r="Z134" s="49" t="str">
        <f t="shared" si="28"/>
        <v>count=0</v>
      </c>
      <c r="AA134" s="49" t="str">
        <f t="shared" si="28"/>
        <v>count=0</v>
      </c>
      <c r="AB134" s="49" t="str">
        <f t="shared" si="28"/>
        <v>count=0</v>
      </c>
      <c r="AC134" s="49" t="str">
        <f t="shared" si="28"/>
        <v>count=0</v>
      </c>
      <c r="AD134" s="49" t="str">
        <f t="shared" si="28"/>
        <v>count=0</v>
      </c>
      <c r="AE134" s="60" t="str">
        <f t="shared" si="28"/>
        <v>count=0</v>
      </c>
      <c r="AF134" s="60" t="str">
        <f t="shared" si="28"/>
        <v>count=0</v>
      </c>
      <c r="AG134" s="49" t="str">
        <f t="shared" si="28"/>
        <v>count=0</v>
      </c>
      <c r="AH134" s="49" t="str">
        <f t="shared" si="28"/>
        <v>count=0</v>
      </c>
      <c r="AI134" s="150" t="str">
        <f t="shared" si="28"/>
        <v>count=0</v>
      </c>
      <c r="AJ134" s="155" t="str">
        <f t="shared" si="28"/>
        <v>count=0</v>
      </c>
      <c r="AK134" s="49" t="str">
        <f t="shared" si="28"/>
        <v>count=0</v>
      </c>
      <c r="AL134" s="49" t="str">
        <f t="shared" si="28"/>
        <v>count=0</v>
      </c>
      <c r="AM134" s="49" t="str">
        <f t="shared" si="28"/>
        <v>count=0</v>
      </c>
      <c r="AN134" s="49" t="str">
        <f t="shared" si="28"/>
        <v>count=0</v>
      </c>
      <c r="AO134" s="156" t="str">
        <f t="shared" si="28"/>
        <v>count=0</v>
      </c>
      <c r="AP134" s="49" t="str">
        <f t="shared" si="28"/>
        <v>count=0</v>
      </c>
      <c r="AQ134" s="49" t="str">
        <f t="shared" si="28"/>
        <v>count=0</v>
      </c>
      <c r="AR134" s="49" t="str">
        <f t="shared" si="28"/>
        <v>count=0</v>
      </c>
      <c r="AS134" s="49" t="str">
        <f t="shared" si="28"/>
        <v>count=0</v>
      </c>
      <c r="AT134" s="49" t="str">
        <f t="shared" si="28"/>
        <v>count=0</v>
      </c>
      <c r="AU134" s="49" t="str">
        <f t="shared" si="28"/>
        <v>count=0</v>
      </c>
      <c r="AV134" s="49" t="str">
        <f t="shared" si="28"/>
        <v>count=0</v>
      </c>
      <c r="AW134" s="49" t="str">
        <f t="shared" si="28"/>
        <v>count=0</v>
      </c>
      <c r="AX134" s="60" t="str">
        <f t="shared" si="28"/>
        <v>count=3</v>
      </c>
      <c r="AY134" s="49" t="str">
        <f t="shared" si="28"/>
        <v>count=3</v>
      </c>
      <c r="AZ134" s="49" t="str">
        <f t="shared" si="28"/>
        <v>count=3</v>
      </c>
      <c r="BA134" s="163" t="s">
        <v>129</v>
      </c>
      <c r="BB134" s="75" t="s">
        <v>129</v>
      </c>
      <c r="BC134" s="27" t="s">
        <v>1</v>
      </c>
    </row>
    <row r="135" spans="1:55">
      <c r="A135" s="36" t="s">
        <v>1494</v>
      </c>
      <c r="B135" s="128" t="s">
        <v>550</v>
      </c>
      <c r="C135" s="45" t="s">
        <v>1495</v>
      </c>
      <c r="D135" s="165" t="s">
        <v>1497</v>
      </c>
      <c r="E135" s="88" t="s">
        <v>440</v>
      </c>
      <c r="F135" s="83" t="s">
        <v>1498</v>
      </c>
      <c r="G135" s="46" t="s">
        <v>1072</v>
      </c>
      <c r="H135" s="46" t="s">
        <v>1506</v>
      </c>
      <c r="I135" s="37" t="s">
        <v>442</v>
      </c>
      <c r="J135" s="151" t="s">
        <v>2913</v>
      </c>
      <c r="K135" s="62" t="s">
        <v>136</v>
      </c>
      <c r="L135" s="46" t="s">
        <v>136</v>
      </c>
      <c r="M135" s="164" t="s">
        <v>136</v>
      </c>
      <c r="N135" s="62" t="s">
        <v>136</v>
      </c>
      <c r="O135" s="46" t="s">
        <v>136</v>
      </c>
      <c r="P135" s="46" t="s">
        <v>136</v>
      </c>
      <c r="Q135" s="46" t="s">
        <v>136</v>
      </c>
      <c r="R135" s="46" t="s">
        <v>136</v>
      </c>
      <c r="S135" s="151" t="s">
        <v>136</v>
      </c>
      <c r="T135" s="36" t="s">
        <v>136</v>
      </c>
      <c r="U135" s="46" t="s">
        <v>136</v>
      </c>
      <c r="V135" s="164" t="s">
        <v>136</v>
      </c>
      <c r="W135" s="62" t="s">
        <v>136</v>
      </c>
      <c r="X135" s="46" t="s">
        <v>136</v>
      </c>
      <c r="Y135" s="46" t="s">
        <v>136</v>
      </c>
      <c r="Z135" s="46" t="s">
        <v>136</v>
      </c>
      <c r="AA135" s="46" t="s">
        <v>136</v>
      </c>
      <c r="AB135" s="173" t="s">
        <v>136</v>
      </c>
      <c r="AC135" s="46" t="s">
        <v>136</v>
      </c>
      <c r="AD135" s="46" t="s">
        <v>136</v>
      </c>
      <c r="AE135" s="47" t="s">
        <v>136</v>
      </c>
      <c r="AF135" s="47" t="s">
        <v>136</v>
      </c>
      <c r="AG135" s="46" t="s">
        <v>136</v>
      </c>
      <c r="AH135" s="46" t="s">
        <v>136</v>
      </c>
      <c r="AI135" s="151" t="s">
        <v>136</v>
      </c>
      <c r="AJ135" s="152" t="s">
        <v>136</v>
      </c>
      <c r="AK135" s="46" t="s">
        <v>136</v>
      </c>
      <c r="AL135" s="46" t="s">
        <v>136</v>
      </c>
      <c r="AM135" s="46" t="s">
        <v>136</v>
      </c>
      <c r="AN135" s="46" t="s">
        <v>136</v>
      </c>
      <c r="AO135" s="166" t="s">
        <v>136</v>
      </c>
      <c r="AP135" s="46" t="s">
        <v>136</v>
      </c>
      <c r="AQ135" s="46" t="s">
        <v>136</v>
      </c>
      <c r="AR135" s="46" t="s">
        <v>136</v>
      </c>
      <c r="AS135" s="46" t="s">
        <v>136</v>
      </c>
      <c r="AT135" s="46" t="s">
        <v>136</v>
      </c>
      <c r="AU135" s="46" t="s">
        <v>136</v>
      </c>
      <c r="AV135" s="46" t="s">
        <v>136</v>
      </c>
      <c r="AW135" s="46" t="s">
        <v>136</v>
      </c>
      <c r="AX135" s="47" t="s">
        <v>2914</v>
      </c>
      <c r="AY135" s="46" t="s">
        <v>2647</v>
      </c>
      <c r="AZ135" s="46" t="s">
        <v>1499</v>
      </c>
      <c r="BA135" s="139" t="s">
        <v>136</v>
      </c>
      <c r="BB135" s="26" t="str">
        <f>_xlfn.CONCAT("count=",COUNTIFS(F135:AZ135,"&lt;&gt;no_info",F135:AZ135,"&lt;&gt;NA",F135:AZ135,"&lt;&gt;count*",F135:AZ135,"&lt;&gt;ADD",F135:AZ135,"&lt;&gt;blank_data",F135:AZ135,"&lt;&gt;not_yet",F135:AZ135,"&lt;&gt;not_informed"))</f>
        <v>count=8</v>
      </c>
      <c r="BC135" s="88"/>
    </row>
    <row r="136" spans="1:55">
      <c r="A136" s="68" t="s">
        <v>1494</v>
      </c>
      <c r="B136" s="130" t="s">
        <v>129</v>
      </c>
      <c r="C136" s="58" t="s">
        <v>1495</v>
      </c>
      <c r="D136" s="167" t="s">
        <v>1497</v>
      </c>
      <c r="E136" s="26" t="str">
        <f t="shared" ref="E136:AZ136" si="29">_xlfn.CONCAT("count=",COUNTIFS(E135,"&lt;&gt;no_info",E135,"&lt;&gt;NA",E135,"&lt;&gt;count*",E135,"&lt;&gt;ADD",E135,"&lt;&gt;blank_data",E135,"&lt;&gt;not_yet",E135,"&lt;&gt;not_informed"))</f>
        <v>count=1</v>
      </c>
      <c r="F136" s="26" t="str">
        <f t="shared" si="29"/>
        <v>count=1</v>
      </c>
      <c r="G136" s="49" t="str">
        <f t="shared" si="29"/>
        <v>count=1</v>
      </c>
      <c r="H136" s="49" t="str">
        <f t="shared" si="29"/>
        <v>count=1</v>
      </c>
      <c r="I136" s="49" t="str">
        <f t="shared" si="29"/>
        <v>count=1</v>
      </c>
      <c r="J136" s="150" t="str">
        <f t="shared" si="29"/>
        <v>count=1</v>
      </c>
      <c r="K136" s="26" t="str">
        <f t="shared" si="29"/>
        <v>count=0</v>
      </c>
      <c r="L136" s="49" t="str">
        <f t="shared" si="29"/>
        <v>count=0</v>
      </c>
      <c r="M136" s="150" t="str">
        <f t="shared" si="29"/>
        <v>count=0</v>
      </c>
      <c r="N136" s="26" t="str">
        <f t="shared" si="29"/>
        <v>count=0</v>
      </c>
      <c r="O136" s="49" t="str">
        <f t="shared" si="29"/>
        <v>count=0</v>
      </c>
      <c r="P136" s="49" t="str">
        <f t="shared" si="29"/>
        <v>count=0</v>
      </c>
      <c r="Q136" s="49" t="str">
        <f t="shared" si="29"/>
        <v>count=0</v>
      </c>
      <c r="R136" s="49" t="str">
        <f t="shared" si="29"/>
        <v>count=0</v>
      </c>
      <c r="S136" s="150" t="str">
        <f t="shared" si="29"/>
        <v>count=0</v>
      </c>
      <c r="T136" s="48" t="str">
        <f t="shared" si="29"/>
        <v>count=0</v>
      </c>
      <c r="U136" s="49" t="str">
        <f t="shared" si="29"/>
        <v>count=0</v>
      </c>
      <c r="V136" s="150" t="str">
        <f t="shared" si="29"/>
        <v>count=0</v>
      </c>
      <c r="W136" s="26" t="str">
        <f t="shared" si="29"/>
        <v>count=0</v>
      </c>
      <c r="X136" s="49" t="str">
        <f t="shared" si="29"/>
        <v>count=0</v>
      </c>
      <c r="Y136" s="49" t="str">
        <f t="shared" si="29"/>
        <v>count=0</v>
      </c>
      <c r="Z136" s="49" t="str">
        <f t="shared" si="29"/>
        <v>count=0</v>
      </c>
      <c r="AA136" s="49" t="str">
        <f t="shared" si="29"/>
        <v>count=0</v>
      </c>
      <c r="AB136" s="49" t="str">
        <f t="shared" si="29"/>
        <v>count=0</v>
      </c>
      <c r="AC136" s="49" t="str">
        <f t="shared" si="29"/>
        <v>count=0</v>
      </c>
      <c r="AD136" s="49" t="str">
        <f t="shared" si="29"/>
        <v>count=0</v>
      </c>
      <c r="AE136" s="60" t="str">
        <f t="shared" si="29"/>
        <v>count=0</v>
      </c>
      <c r="AF136" s="60" t="str">
        <f t="shared" si="29"/>
        <v>count=0</v>
      </c>
      <c r="AG136" s="49" t="str">
        <f t="shared" si="29"/>
        <v>count=0</v>
      </c>
      <c r="AH136" s="49" t="str">
        <f t="shared" si="29"/>
        <v>count=0</v>
      </c>
      <c r="AI136" s="150" t="str">
        <f t="shared" si="29"/>
        <v>count=0</v>
      </c>
      <c r="AJ136" s="155" t="str">
        <f t="shared" si="29"/>
        <v>count=0</v>
      </c>
      <c r="AK136" s="49" t="str">
        <f t="shared" si="29"/>
        <v>count=0</v>
      </c>
      <c r="AL136" s="49" t="str">
        <f t="shared" si="29"/>
        <v>count=0</v>
      </c>
      <c r="AM136" s="49" t="str">
        <f t="shared" si="29"/>
        <v>count=0</v>
      </c>
      <c r="AN136" s="49" t="str">
        <f t="shared" si="29"/>
        <v>count=0</v>
      </c>
      <c r="AO136" s="156" t="str">
        <f t="shared" si="29"/>
        <v>count=0</v>
      </c>
      <c r="AP136" s="49" t="str">
        <f t="shared" si="29"/>
        <v>count=0</v>
      </c>
      <c r="AQ136" s="49" t="str">
        <f t="shared" si="29"/>
        <v>count=0</v>
      </c>
      <c r="AR136" s="49" t="str">
        <f t="shared" si="29"/>
        <v>count=0</v>
      </c>
      <c r="AS136" s="49" t="str">
        <f t="shared" si="29"/>
        <v>count=0</v>
      </c>
      <c r="AT136" s="49" t="str">
        <f t="shared" si="29"/>
        <v>count=0</v>
      </c>
      <c r="AU136" s="49" t="str">
        <f t="shared" si="29"/>
        <v>count=0</v>
      </c>
      <c r="AV136" s="49" t="str">
        <f t="shared" si="29"/>
        <v>count=0</v>
      </c>
      <c r="AW136" s="49" t="str">
        <f t="shared" si="29"/>
        <v>count=0</v>
      </c>
      <c r="AX136" s="60" t="str">
        <f t="shared" si="29"/>
        <v>count=1</v>
      </c>
      <c r="AY136" s="49" t="str">
        <f t="shared" si="29"/>
        <v>count=1</v>
      </c>
      <c r="AZ136" s="49" t="str">
        <f t="shared" si="29"/>
        <v>count=1</v>
      </c>
      <c r="BA136" s="163" t="s">
        <v>129</v>
      </c>
      <c r="BB136" s="75" t="s">
        <v>129</v>
      </c>
      <c r="BC136" s="27"/>
    </row>
    <row r="137" spans="1:55">
      <c r="A137" s="36" t="s">
        <v>1512</v>
      </c>
      <c r="B137" s="36" t="s">
        <v>550</v>
      </c>
      <c r="C137" s="45" t="s">
        <v>1513</v>
      </c>
      <c r="D137" s="165" t="s">
        <v>1519</v>
      </c>
      <c r="E137" s="45" t="s">
        <v>1520</v>
      </c>
      <c r="F137" s="157" t="s">
        <v>1522</v>
      </c>
      <c r="G137" s="46" t="s">
        <v>450</v>
      </c>
      <c r="H137" s="46" t="s">
        <v>1531</v>
      </c>
      <c r="I137" s="37" t="s">
        <v>442</v>
      </c>
      <c r="J137" s="151" t="s">
        <v>2915</v>
      </c>
      <c r="K137" s="62" t="s">
        <v>136</v>
      </c>
      <c r="L137" s="46" t="s">
        <v>136</v>
      </c>
      <c r="M137" s="151" t="s">
        <v>136</v>
      </c>
      <c r="N137" s="62" t="s">
        <v>136</v>
      </c>
      <c r="O137" s="46" t="s">
        <v>136</v>
      </c>
      <c r="P137" s="46" t="s">
        <v>136</v>
      </c>
      <c r="Q137" s="46" t="s">
        <v>136</v>
      </c>
      <c r="R137" s="46" t="s">
        <v>136</v>
      </c>
      <c r="S137" s="151" t="s">
        <v>136</v>
      </c>
      <c r="T137" s="36" t="s">
        <v>136</v>
      </c>
      <c r="U137" s="46" t="s">
        <v>136</v>
      </c>
      <c r="V137" s="151" t="s">
        <v>136</v>
      </c>
      <c r="W137" s="62" t="s">
        <v>136</v>
      </c>
      <c r="X137" s="46" t="s">
        <v>136</v>
      </c>
      <c r="Y137" s="46" t="s">
        <v>136</v>
      </c>
      <c r="Z137" s="46" t="s">
        <v>136</v>
      </c>
      <c r="AA137" s="46" t="s">
        <v>136</v>
      </c>
      <c r="AB137" s="173" t="s">
        <v>136</v>
      </c>
      <c r="AC137" s="46" t="s">
        <v>136</v>
      </c>
      <c r="AD137" s="46" t="s">
        <v>136</v>
      </c>
      <c r="AE137" s="47" t="s">
        <v>136</v>
      </c>
      <c r="AF137" s="47" t="s">
        <v>136</v>
      </c>
      <c r="AG137" s="46" t="s">
        <v>136</v>
      </c>
      <c r="AH137" s="46" t="s">
        <v>136</v>
      </c>
      <c r="AI137" s="151" t="s">
        <v>136</v>
      </c>
      <c r="AJ137" s="152" t="s">
        <v>136</v>
      </c>
      <c r="AK137" s="46" t="s">
        <v>136</v>
      </c>
      <c r="AL137" s="46" t="s">
        <v>136</v>
      </c>
      <c r="AM137" s="46" t="s">
        <v>136</v>
      </c>
      <c r="AN137" s="46" t="s">
        <v>136</v>
      </c>
      <c r="AO137" s="166" t="s">
        <v>136</v>
      </c>
      <c r="AP137" s="46" t="s">
        <v>136</v>
      </c>
      <c r="AQ137" s="46" t="s">
        <v>136</v>
      </c>
      <c r="AR137" s="46" t="s">
        <v>136</v>
      </c>
      <c r="AS137" s="46" t="s">
        <v>136</v>
      </c>
      <c r="AT137" s="46" t="s">
        <v>136</v>
      </c>
      <c r="AU137" s="46" t="s">
        <v>136</v>
      </c>
      <c r="AV137" s="46" t="s">
        <v>136</v>
      </c>
      <c r="AW137" s="46" t="s">
        <v>136</v>
      </c>
      <c r="AX137" s="47" t="s">
        <v>2916</v>
      </c>
      <c r="AY137" s="46" t="s">
        <v>2831</v>
      </c>
      <c r="AZ137" s="46" t="s">
        <v>1523</v>
      </c>
      <c r="BA137" s="139" t="s">
        <v>136</v>
      </c>
      <c r="BB137" s="26" t="str">
        <f>_xlfn.CONCAT("count=",COUNTIFS(F137:AZ137,"&lt;&gt;no_info",F137:AZ137,"&lt;&gt;NA",F137:AZ137,"&lt;&gt;count*",F137:AZ137,"&lt;&gt;ADD",F137:AZ137,"&lt;&gt;blank_data",F137:AZ137,"&lt;&gt;not_yet",F137:AZ137,"&lt;&gt;not_informed"))</f>
        <v>count=8</v>
      </c>
      <c r="BC137" s="27" t="s">
        <v>1</v>
      </c>
    </row>
    <row r="138" spans="1:55">
      <c r="A138" s="68" t="s">
        <v>1512</v>
      </c>
      <c r="B138" s="48" t="s">
        <v>129</v>
      </c>
      <c r="C138" s="169" t="s">
        <v>1513</v>
      </c>
      <c r="D138" s="167" t="s">
        <v>1519</v>
      </c>
      <c r="E138" s="26" t="str">
        <f t="shared" ref="E138:AZ138" si="30">_xlfn.CONCAT("count=",COUNTIFS(E137,"&lt;&gt;no_info",E137,"&lt;&gt;NA",E137,"&lt;&gt;count*",E137,"&lt;&gt;ADD",E137,"&lt;&gt;blank_data",E137,"&lt;&gt;not_yet",E137,"&lt;&gt;not_informed"))</f>
        <v>count=1</v>
      </c>
      <c r="F138" s="26" t="str">
        <f t="shared" si="30"/>
        <v>count=1</v>
      </c>
      <c r="G138" s="49" t="str">
        <f t="shared" si="30"/>
        <v>count=1</v>
      </c>
      <c r="H138" s="49" t="str">
        <f t="shared" si="30"/>
        <v>count=1</v>
      </c>
      <c r="I138" s="49" t="str">
        <f t="shared" si="30"/>
        <v>count=1</v>
      </c>
      <c r="J138" s="150" t="str">
        <f t="shared" si="30"/>
        <v>count=1</v>
      </c>
      <c r="K138" s="26" t="str">
        <f t="shared" si="30"/>
        <v>count=0</v>
      </c>
      <c r="L138" s="49" t="str">
        <f t="shared" si="30"/>
        <v>count=0</v>
      </c>
      <c r="M138" s="150" t="str">
        <f t="shared" si="30"/>
        <v>count=0</v>
      </c>
      <c r="N138" s="26" t="str">
        <f t="shared" si="30"/>
        <v>count=0</v>
      </c>
      <c r="O138" s="49" t="str">
        <f t="shared" si="30"/>
        <v>count=0</v>
      </c>
      <c r="P138" s="49" t="str">
        <f t="shared" si="30"/>
        <v>count=0</v>
      </c>
      <c r="Q138" s="49" t="str">
        <f t="shared" si="30"/>
        <v>count=0</v>
      </c>
      <c r="R138" s="49" t="str">
        <f t="shared" si="30"/>
        <v>count=0</v>
      </c>
      <c r="S138" s="150" t="str">
        <f t="shared" si="30"/>
        <v>count=0</v>
      </c>
      <c r="T138" s="48" t="str">
        <f t="shared" si="30"/>
        <v>count=0</v>
      </c>
      <c r="U138" s="49" t="str">
        <f t="shared" si="30"/>
        <v>count=0</v>
      </c>
      <c r="V138" s="150" t="str">
        <f t="shared" si="30"/>
        <v>count=0</v>
      </c>
      <c r="W138" s="26" t="str">
        <f t="shared" si="30"/>
        <v>count=0</v>
      </c>
      <c r="X138" s="49" t="str">
        <f t="shared" si="30"/>
        <v>count=0</v>
      </c>
      <c r="Y138" s="49" t="str">
        <f t="shared" si="30"/>
        <v>count=0</v>
      </c>
      <c r="Z138" s="49" t="str">
        <f t="shared" si="30"/>
        <v>count=0</v>
      </c>
      <c r="AA138" s="49" t="str">
        <f t="shared" si="30"/>
        <v>count=0</v>
      </c>
      <c r="AB138" s="49" t="str">
        <f t="shared" si="30"/>
        <v>count=0</v>
      </c>
      <c r="AC138" s="49" t="str">
        <f t="shared" si="30"/>
        <v>count=0</v>
      </c>
      <c r="AD138" s="49" t="str">
        <f t="shared" si="30"/>
        <v>count=0</v>
      </c>
      <c r="AE138" s="60" t="str">
        <f t="shared" si="30"/>
        <v>count=0</v>
      </c>
      <c r="AF138" s="60" t="str">
        <f t="shared" si="30"/>
        <v>count=0</v>
      </c>
      <c r="AG138" s="49" t="str">
        <f t="shared" si="30"/>
        <v>count=0</v>
      </c>
      <c r="AH138" s="49" t="str">
        <f t="shared" si="30"/>
        <v>count=0</v>
      </c>
      <c r="AI138" s="150" t="str">
        <f t="shared" si="30"/>
        <v>count=0</v>
      </c>
      <c r="AJ138" s="155" t="str">
        <f t="shared" si="30"/>
        <v>count=0</v>
      </c>
      <c r="AK138" s="49" t="str">
        <f t="shared" si="30"/>
        <v>count=0</v>
      </c>
      <c r="AL138" s="49" t="str">
        <f t="shared" si="30"/>
        <v>count=0</v>
      </c>
      <c r="AM138" s="49" t="str">
        <f t="shared" si="30"/>
        <v>count=0</v>
      </c>
      <c r="AN138" s="49" t="str">
        <f t="shared" si="30"/>
        <v>count=0</v>
      </c>
      <c r="AO138" s="156" t="str">
        <f t="shared" si="30"/>
        <v>count=0</v>
      </c>
      <c r="AP138" s="49" t="str">
        <f t="shared" si="30"/>
        <v>count=0</v>
      </c>
      <c r="AQ138" s="49" t="str">
        <f t="shared" si="30"/>
        <v>count=0</v>
      </c>
      <c r="AR138" s="49" t="str">
        <f t="shared" si="30"/>
        <v>count=0</v>
      </c>
      <c r="AS138" s="49" t="str">
        <f t="shared" si="30"/>
        <v>count=0</v>
      </c>
      <c r="AT138" s="49" t="str">
        <f t="shared" si="30"/>
        <v>count=0</v>
      </c>
      <c r="AU138" s="49" t="str">
        <f t="shared" si="30"/>
        <v>count=0</v>
      </c>
      <c r="AV138" s="49" t="str">
        <f t="shared" si="30"/>
        <v>count=0</v>
      </c>
      <c r="AW138" s="49" t="str">
        <f t="shared" si="30"/>
        <v>count=0</v>
      </c>
      <c r="AX138" s="60" t="str">
        <f t="shared" si="30"/>
        <v>count=1</v>
      </c>
      <c r="AY138" s="49" t="str">
        <f t="shared" si="30"/>
        <v>count=1</v>
      </c>
      <c r="AZ138" s="49" t="str">
        <f t="shared" si="30"/>
        <v>count=1</v>
      </c>
      <c r="BA138" s="163" t="s">
        <v>129</v>
      </c>
      <c r="BB138" s="75" t="s">
        <v>129</v>
      </c>
      <c r="BC138" s="27" t="s">
        <v>1</v>
      </c>
    </row>
    <row r="139" spans="1:55">
      <c r="A139" s="36" t="s">
        <v>1540</v>
      </c>
      <c r="B139" s="128" t="s">
        <v>1541</v>
      </c>
      <c r="C139" s="58" t="s">
        <v>1542</v>
      </c>
      <c r="D139" s="165" t="s">
        <v>1543</v>
      </c>
      <c r="E139" s="45" t="s">
        <v>1544</v>
      </c>
      <c r="F139" s="62" t="s">
        <v>136</v>
      </c>
      <c r="G139" s="108" t="s">
        <v>156</v>
      </c>
      <c r="H139" s="46" t="s">
        <v>136</v>
      </c>
      <c r="I139" s="37" t="s">
        <v>2917</v>
      </c>
      <c r="J139" s="151" t="s">
        <v>136</v>
      </c>
      <c r="K139" s="62" t="s">
        <v>136</v>
      </c>
      <c r="L139" s="46" t="s">
        <v>442</v>
      </c>
      <c r="M139" s="151" t="s">
        <v>136</v>
      </c>
      <c r="N139" s="62" t="s">
        <v>136</v>
      </c>
      <c r="O139" s="46" t="s">
        <v>136</v>
      </c>
      <c r="P139" s="46" t="s">
        <v>136</v>
      </c>
      <c r="Q139" s="46" t="s">
        <v>136</v>
      </c>
      <c r="R139" s="46" t="s">
        <v>136</v>
      </c>
      <c r="S139" s="151" t="s">
        <v>136</v>
      </c>
      <c r="T139" s="36" t="s">
        <v>136</v>
      </c>
      <c r="U139" s="46" t="s">
        <v>136</v>
      </c>
      <c r="V139" s="151" t="s">
        <v>136</v>
      </c>
      <c r="W139" s="62" t="s">
        <v>136</v>
      </c>
      <c r="X139" s="46" t="s">
        <v>136</v>
      </c>
      <c r="Y139" s="46" t="s">
        <v>136</v>
      </c>
      <c r="Z139" s="46" t="s">
        <v>136</v>
      </c>
      <c r="AA139" s="46" t="s">
        <v>136</v>
      </c>
      <c r="AB139" s="173" t="s">
        <v>136</v>
      </c>
      <c r="AC139" s="46" t="s">
        <v>136</v>
      </c>
      <c r="AD139" s="46" t="s">
        <v>136</v>
      </c>
      <c r="AE139" s="47" t="s">
        <v>136</v>
      </c>
      <c r="AF139" s="47" t="s">
        <v>136</v>
      </c>
      <c r="AG139" s="46" t="s">
        <v>136</v>
      </c>
      <c r="AH139" s="46" t="s">
        <v>136</v>
      </c>
      <c r="AI139" s="151" t="s">
        <v>136</v>
      </c>
      <c r="AJ139" s="152" t="s">
        <v>136</v>
      </c>
      <c r="AK139" s="46" t="s">
        <v>136</v>
      </c>
      <c r="AL139" s="46" t="s">
        <v>136</v>
      </c>
      <c r="AM139" s="46" t="s">
        <v>136</v>
      </c>
      <c r="AN139" s="46" t="s">
        <v>136</v>
      </c>
      <c r="AO139" s="166" t="s">
        <v>136</v>
      </c>
      <c r="AP139" s="46" t="s">
        <v>136</v>
      </c>
      <c r="AQ139" s="46" t="s">
        <v>136</v>
      </c>
      <c r="AR139" s="46" t="s">
        <v>136</v>
      </c>
      <c r="AS139" s="46" t="s">
        <v>136</v>
      </c>
      <c r="AT139" s="46" t="s">
        <v>136</v>
      </c>
      <c r="AU139" s="46" t="s">
        <v>136</v>
      </c>
      <c r="AV139" s="46" t="s">
        <v>136</v>
      </c>
      <c r="AW139" s="46" t="s">
        <v>136</v>
      </c>
      <c r="AX139" s="124" t="s">
        <v>2918</v>
      </c>
      <c r="AY139" s="108" t="s">
        <v>2919</v>
      </c>
      <c r="AZ139" s="108" t="s">
        <v>2920</v>
      </c>
      <c r="BA139" s="139" t="s">
        <v>136</v>
      </c>
      <c r="BB139" s="62" t="str">
        <f>_xlfn.CONCAT("count=",COUNTIFS(F139:AZ139,"&lt;&gt;no_info",F139:AZ139,"&lt;&gt;NA",F139:AZ139,"&lt;&gt;count*",F139:AZ139,"&lt;&gt;ADD",F139:AZ139,"&lt;&gt;blank_data",F139:AZ139,"&lt;&gt;not_yet",F139:AZ139,"&lt;&gt;not_informed"))</f>
        <v>count=6</v>
      </c>
      <c r="BC139" s="88" t="s">
        <v>1</v>
      </c>
    </row>
    <row r="140" spans="1:55">
      <c r="A140" s="48" t="s">
        <v>1540</v>
      </c>
      <c r="B140" s="129" t="s">
        <v>1545</v>
      </c>
      <c r="C140" s="58" t="s">
        <v>1542</v>
      </c>
      <c r="D140" s="167" t="s">
        <v>1543</v>
      </c>
      <c r="E140" s="58" t="s">
        <v>1544</v>
      </c>
      <c r="F140" s="26" t="s">
        <v>136</v>
      </c>
      <c r="G140" s="113" t="s">
        <v>156</v>
      </c>
      <c r="H140" s="49" t="s">
        <v>136</v>
      </c>
      <c r="I140" s="52" t="s">
        <v>2921</v>
      </c>
      <c r="J140" s="150" t="s">
        <v>136</v>
      </c>
      <c r="K140" s="26" t="s">
        <v>136</v>
      </c>
      <c r="L140" s="49" t="s">
        <v>442</v>
      </c>
      <c r="M140" s="150" t="s">
        <v>136</v>
      </c>
      <c r="N140" s="26" t="s">
        <v>136</v>
      </c>
      <c r="O140" s="49" t="s">
        <v>136</v>
      </c>
      <c r="P140" s="49" t="s">
        <v>136</v>
      </c>
      <c r="Q140" s="49" t="s">
        <v>136</v>
      </c>
      <c r="R140" s="49" t="s">
        <v>136</v>
      </c>
      <c r="S140" s="150" t="s">
        <v>136</v>
      </c>
      <c r="T140" s="48" t="s">
        <v>136</v>
      </c>
      <c r="U140" s="49" t="s">
        <v>136</v>
      </c>
      <c r="V140" s="150" t="s">
        <v>136</v>
      </c>
      <c r="W140" s="26" t="s">
        <v>136</v>
      </c>
      <c r="X140" s="49" t="s">
        <v>136</v>
      </c>
      <c r="Y140" s="49" t="s">
        <v>136</v>
      </c>
      <c r="Z140" s="49" t="s">
        <v>136</v>
      </c>
      <c r="AA140" s="49" t="s">
        <v>136</v>
      </c>
      <c r="AB140" s="170" t="s">
        <v>136</v>
      </c>
      <c r="AC140" s="49" t="s">
        <v>136</v>
      </c>
      <c r="AD140" s="49" t="s">
        <v>136</v>
      </c>
      <c r="AE140" s="60" t="s">
        <v>136</v>
      </c>
      <c r="AF140" s="60" t="s">
        <v>136</v>
      </c>
      <c r="AG140" s="49" t="s">
        <v>136</v>
      </c>
      <c r="AH140" s="49" t="s">
        <v>136</v>
      </c>
      <c r="AI140" s="150" t="s">
        <v>136</v>
      </c>
      <c r="AJ140" s="155" t="s">
        <v>136</v>
      </c>
      <c r="AK140" s="49" t="s">
        <v>136</v>
      </c>
      <c r="AL140" s="49" t="s">
        <v>136</v>
      </c>
      <c r="AM140" s="49" t="s">
        <v>136</v>
      </c>
      <c r="AN140" s="49" t="s">
        <v>136</v>
      </c>
      <c r="AO140" s="156" t="s">
        <v>136</v>
      </c>
      <c r="AP140" s="49" t="s">
        <v>136</v>
      </c>
      <c r="AQ140" s="49" t="s">
        <v>136</v>
      </c>
      <c r="AR140" s="49" t="s">
        <v>136</v>
      </c>
      <c r="AS140" s="49" t="s">
        <v>136</v>
      </c>
      <c r="AT140" s="49" t="s">
        <v>136</v>
      </c>
      <c r="AU140" s="49" t="s">
        <v>136</v>
      </c>
      <c r="AV140" s="49" t="s">
        <v>136</v>
      </c>
      <c r="AW140" s="49" t="s">
        <v>136</v>
      </c>
      <c r="AX140" s="125" t="s">
        <v>2922</v>
      </c>
      <c r="AY140" s="114" t="s">
        <v>2919</v>
      </c>
      <c r="AZ140" s="113" t="s">
        <v>2923</v>
      </c>
      <c r="BA140" s="153" t="s">
        <v>136</v>
      </c>
      <c r="BB140" s="26" t="str">
        <f>_xlfn.CONCAT("count=",COUNTIFS(F140:AZ140,"&lt;&gt;no_info",F140:AZ140,"&lt;&gt;NA",F140:AZ140,"&lt;&gt;count*",F140:AZ140,"&lt;&gt;ADD",F140:AZ140,"&lt;&gt;blank_data",F140:AZ140,"&lt;&gt;not_yet",F140:AZ140,"&lt;&gt;not_informed"))</f>
        <v>count=6</v>
      </c>
      <c r="BC140" s="27" t="s">
        <v>1</v>
      </c>
    </row>
    <row r="141" spans="1:55">
      <c r="A141" s="48" t="s">
        <v>1540</v>
      </c>
      <c r="B141" s="129" t="s">
        <v>1546</v>
      </c>
      <c r="C141" s="58" t="s">
        <v>1542</v>
      </c>
      <c r="D141" s="167" t="s">
        <v>1543</v>
      </c>
      <c r="E141" s="58" t="s">
        <v>1544</v>
      </c>
      <c r="F141" s="26" t="s">
        <v>136</v>
      </c>
      <c r="G141" s="113" t="s">
        <v>156</v>
      </c>
      <c r="H141" s="49" t="s">
        <v>136</v>
      </c>
      <c r="I141" s="52" t="s">
        <v>2924</v>
      </c>
      <c r="J141" s="150" t="s">
        <v>136</v>
      </c>
      <c r="K141" s="26" t="s">
        <v>136</v>
      </c>
      <c r="L141" s="49" t="s">
        <v>442</v>
      </c>
      <c r="M141" s="150" t="s">
        <v>136</v>
      </c>
      <c r="N141" s="26" t="s">
        <v>136</v>
      </c>
      <c r="O141" s="49" t="s">
        <v>136</v>
      </c>
      <c r="P141" s="49" t="s">
        <v>136</v>
      </c>
      <c r="Q141" s="49" t="s">
        <v>136</v>
      </c>
      <c r="R141" s="49" t="s">
        <v>136</v>
      </c>
      <c r="S141" s="150" t="s">
        <v>136</v>
      </c>
      <c r="T141" s="48" t="s">
        <v>136</v>
      </c>
      <c r="U141" s="49" t="s">
        <v>136</v>
      </c>
      <c r="V141" s="150" t="s">
        <v>136</v>
      </c>
      <c r="W141" s="26" t="s">
        <v>136</v>
      </c>
      <c r="X141" s="49" t="s">
        <v>136</v>
      </c>
      <c r="Y141" s="49" t="s">
        <v>136</v>
      </c>
      <c r="Z141" s="49" t="s">
        <v>136</v>
      </c>
      <c r="AA141" s="49" t="s">
        <v>136</v>
      </c>
      <c r="AB141" s="170" t="s">
        <v>136</v>
      </c>
      <c r="AC141" s="49" t="s">
        <v>136</v>
      </c>
      <c r="AD141" s="49" t="s">
        <v>136</v>
      </c>
      <c r="AE141" s="60" t="s">
        <v>136</v>
      </c>
      <c r="AF141" s="60" t="s">
        <v>136</v>
      </c>
      <c r="AG141" s="49" t="s">
        <v>136</v>
      </c>
      <c r="AH141" s="49" t="s">
        <v>136</v>
      </c>
      <c r="AI141" s="150" t="s">
        <v>136</v>
      </c>
      <c r="AJ141" s="155" t="s">
        <v>136</v>
      </c>
      <c r="AK141" s="49" t="s">
        <v>136</v>
      </c>
      <c r="AL141" s="49" t="s">
        <v>136</v>
      </c>
      <c r="AM141" s="49" t="s">
        <v>136</v>
      </c>
      <c r="AN141" s="49" t="s">
        <v>136</v>
      </c>
      <c r="AO141" s="156" t="s">
        <v>136</v>
      </c>
      <c r="AP141" s="49" t="s">
        <v>136</v>
      </c>
      <c r="AQ141" s="49" t="s">
        <v>136</v>
      </c>
      <c r="AR141" s="49" t="s">
        <v>136</v>
      </c>
      <c r="AS141" s="49" t="s">
        <v>136</v>
      </c>
      <c r="AT141" s="49" t="s">
        <v>136</v>
      </c>
      <c r="AU141" s="49" t="s">
        <v>136</v>
      </c>
      <c r="AV141" s="49" t="s">
        <v>136</v>
      </c>
      <c r="AW141" s="49" t="s">
        <v>136</v>
      </c>
      <c r="AX141" s="125" t="s">
        <v>2925</v>
      </c>
      <c r="AY141" s="113" t="s">
        <v>2919</v>
      </c>
      <c r="AZ141" s="113" t="s">
        <v>2926</v>
      </c>
      <c r="BA141" s="153" t="s">
        <v>136</v>
      </c>
      <c r="BB141" s="26" t="str">
        <f>_xlfn.CONCAT("count=",COUNTIFS(F141:AZ141,"&lt;&gt;no_info",F141:AZ141,"&lt;&gt;NA",F141:AZ141,"&lt;&gt;count*",F141:AZ141,"&lt;&gt;ADD",F141:AZ141,"&lt;&gt;blank_data",F141:AZ141,"&lt;&gt;not_yet",F141:AZ141,"&lt;&gt;not_informed"))</f>
        <v>count=6</v>
      </c>
      <c r="BC141" s="27" t="s">
        <v>1</v>
      </c>
    </row>
    <row r="142" spans="1:55">
      <c r="A142" s="48" t="s">
        <v>1540</v>
      </c>
      <c r="B142" s="129" t="s">
        <v>1547</v>
      </c>
      <c r="C142" s="58" t="s">
        <v>1542</v>
      </c>
      <c r="D142" s="167" t="s">
        <v>1543</v>
      </c>
      <c r="E142" s="58" t="s">
        <v>1544</v>
      </c>
      <c r="F142" s="26" t="s">
        <v>136</v>
      </c>
      <c r="G142" s="113" t="s">
        <v>156</v>
      </c>
      <c r="H142" s="49" t="s">
        <v>136</v>
      </c>
      <c r="I142" s="52" t="s">
        <v>2927</v>
      </c>
      <c r="J142" s="150" t="s">
        <v>136</v>
      </c>
      <c r="K142" s="26" t="s">
        <v>136</v>
      </c>
      <c r="L142" s="49" t="s">
        <v>442</v>
      </c>
      <c r="M142" s="150" t="s">
        <v>136</v>
      </c>
      <c r="N142" s="26" t="s">
        <v>136</v>
      </c>
      <c r="O142" s="49" t="s">
        <v>136</v>
      </c>
      <c r="P142" s="49" t="s">
        <v>136</v>
      </c>
      <c r="Q142" s="49" t="s">
        <v>136</v>
      </c>
      <c r="R142" s="49" t="s">
        <v>136</v>
      </c>
      <c r="S142" s="150" t="s">
        <v>136</v>
      </c>
      <c r="T142" s="48" t="s">
        <v>136</v>
      </c>
      <c r="U142" s="49" t="s">
        <v>136</v>
      </c>
      <c r="V142" s="150" t="s">
        <v>136</v>
      </c>
      <c r="W142" s="26" t="s">
        <v>136</v>
      </c>
      <c r="X142" s="49" t="s">
        <v>136</v>
      </c>
      <c r="Y142" s="49" t="s">
        <v>136</v>
      </c>
      <c r="Z142" s="49" t="s">
        <v>136</v>
      </c>
      <c r="AA142" s="49" t="s">
        <v>136</v>
      </c>
      <c r="AB142" s="170" t="s">
        <v>136</v>
      </c>
      <c r="AC142" s="49" t="s">
        <v>136</v>
      </c>
      <c r="AD142" s="49" t="s">
        <v>136</v>
      </c>
      <c r="AE142" s="60" t="s">
        <v>136</v>
      </c>
      <c r="AF142" s="60" t="s">
        <v>136</v>
      </c>
      <c r="AG142" s="49" t="s">
        <v>136</v>
      </c>
      <c r="AH142" s="49" t="s">
        <v>136</v>
      </c>
      <c r="AI142" s="150" t="s">
        <v>136</v>
      </c>
      <c r="AJ142" s="155" t="s">
        <v>136</v>
      </c>
      <c r="AK142" s="49" t="s">
        <v>136</v>
      </c>
      <c r="AL142" s="49" t="s">
        <v>136</v>
      </c>
      <c r="AM142" s="49" t="s">
        <v>136</v>
      </c>
      <c r="AN142" s="49" t="s">
        <v>136</v>
      </c>
      <c r="AO142" s="156" t="s">
        <v>136</v>
      </c>
      <c r="AP142" s="49" t="s">
        <v>136</v>
      </c>
      <c r="AQ142" s="49" t="s">
        <v>136</v>
      </c>
      <c r="AR142" s="49" t="s">
        <v>136</v>
      </c>
      <c r="AS142" s="49" t="s">
        <v>136</v>
      </c>
      <c r="AT142" s="49" t="s">
        <v>136</v>
      </c>
      <c r="AU142" s="49" t="s">
        <v>136</v>
      </c>
      <c r="AV142" s="49" t="s">
        <v>136</v>
      </c>
      <c r="AW142" s="49" t="s">
        <v>136</v>
      </c>
      <c r="AX142" s="125" t="s">
        <v>2928</v>
      </c>
      <c r="AY142" s="114" t="s">
        <v>2919</v>
      </c>
      <c r="AZ142" s="113" t="s">
        <v>2929</v>
      </c>
      <c r="BA142" s="153" t="s">
        <v>136</v>
      </c>
      <c r="BB142" s="26" t="str">
        <f>_xlfn.CONCAT("count=",COUNTIFS(F142:AZ142,"&lt;&gt;no_info",F142:AZ142,"&lt;&gt;NA",F142:AZ142,"&lt;&gt;count*",F142:AZ142,"&lt;&gt;ADD",F142:AZ142,"&lt;&gt;blank_data",F142:AZ142,"&lt;&gt;not_yet",F142:AZ142,"&lt;&gt;not_informed"))</f>
        <v>count=6</v>
      </c>
      <c r="BC142" s="27" t="s">
        <v>1</v>
      </c>
    </row>
    <row r="143" spans="1:55">
      <c r="A143" s="48" t="s">
        <v>1540</v>
      </c>
      <c r="B143" s="129" t="s">
        <v>1548</v>
      </c>
      <c r="C143" s="58" t="s">
        <v>1542</v>
      </c>
      <c r="D143" s="167" t="s">
        <v>1543</v>
      </c>
      <c r="E143" s="58" t="s">
        <v>1544</v>
      </c>
      <c r="F143" s="26" t="s">
        <v>136</v>
      </c>
      <c r="G143" s="113" t="s">
        <v>156</v>
      </c>
      <c r="H143" s="49" t="s">
        <v>136</v>
      </c>
      <c r="I143" s="52" t="s">
        <v>2930</v>
      </c>
      <c r="J143" s="150" t="s">
        <v>136</v>
      </c>
      <c r="K143" s="26" t="s">
        <v>136</v>
      </c>
      <c r="L143" s="49" t="s">
        <v>442</v>
      </c>
      <c r="M143" s="150" t="s">
        <v>136</v>
      </c>
      <c r="N143" s="26" t="s">
        <v>136</v>
      </c>
      <c r="O143" s="49" t="s">
        <v>136</v>
      </c>
      <c r="P143" s="49" t="s">
        <v>136</v>
      </c>
      <c r="Q143" s="49" t="s">
        <v>136</v>
      </c>
      <c r="R143" s="49" t="s">
        <v>136</v>
      </c>
      <c r="S143" s="150" t="s">
        <v>136</v>
      </c>
      <c r="T143" s="48" t="s">
        <v>136</v>
      </c>
      <c r="U143" s="49" t="s">
        <v>136</v>
      </c>
      <c r="V143" s="150" t="s">
        <v>136</v>
      </c>
      <c r="W143" s="26" t="s">
        <v>136</v>
      </c>
      <c r="X143" s="49" t="s">
        <v>136</v>
      </c>
      <c r="Y143" s="49" t="s">
        <v>136</v>
      </c>
      <c r="Z143" s="49" t="s">
        <v>136</v>
      </c>
      <c r="AA143" s="49" t="s">
        <v>136</v>
      </c>
      <c r="AB143" s="170" t="s">
        <v>136</v>
      </c>
      <c r="AC143" s="49" t="s">
        <v>136</v>
      </c>
      <c r="AD143" s="49" t="s">
        <v>136</v>
      </c>
      <c r="AE143" s="60" t="s">
        <v>136</v>
      </c>
      <c r="AF143" s="60" t="s">
        <v>136</v>
      </c>
      <c r="AG143" s="49" t="s">
        <v>136</v>
      </c>
      <c r="AH143" s="49" t="s">
        <v>136</v>
      </c>
      <c r="AI143" s="150" t="s">
        <v>136</v>
      </c>
      <c r="AJ143" s="155" t="s">
        <v>136</v>
      </c>
      <c r="AK143" s="49" t="s">
        <v>136</v>
      </c>
      <c r="AL143" s="49" t="s">
        <v>136</v>
      </c>
      <c r="AM143" s="49" t="s">
        <v>136</v>
      </c>
      <c r="AN143" s="49" t="s">
        <v>136</v>
      </c>
      <c r="AO143" s="156" t="s">
        <v>136</v>
      </c>
      <c r="AP143" s="49" t="s">
        <v>136</v>
      </c>
      <c r="AQ143" s="49" t="s">
        <v>136</v>
      </c>
      <c r="AR143" s="49" t="s">
        <v>136</v>
      </c>
      <c r="AS143" s="49" t="s">
        <v>136</v>
      </c>
      <c r="AT143" s="49" t="s">
        <v>136</v>
      </c>
      <c r="AU143" s="49" t="s">
        <v>136</v>
      </c>
      <c r="AV143" s="49" t="s">
        <v>136</v>
      </c>
      <c r="AW143" s="49" t="s">
        <v>136</v>
      </c>
      <c r="AX143" s="125" t="s">
        <v>2931</v>
      </c>
      <c r="AY143" s="114" t="s">
        <v>2919</v>
      </c>
      <c r="AZ143" s="113" t="s">
        <v>2932</v>
      </c>
      <c r="BA143" s="153" t="s">
        <v>136</v>
      </c>
      <c r="BB143" s="26" t="str">
        <f>_xlfn.CONCAT("count=",COUNTIFS(F143:AZ143,"&lt;&gt;no_info",F143:AZ143,"&lt;&gt;NA",F143:AZ143,"&lt;&gt;count*",F143:AZ143,"&lt;&gt;ADD",F143:AZ143,"&lt;&gt;blank_data",F143:AZ143,"&lt;&gt;not_yet",F143:AZ143,"&lt;&gt;not_informed"))</f>
        <v>count=6</v>
      </c>
      <c r="BC143" s="27" t="s">
        <v>1</v>
      </c>
    </row>
    <row r="144" spans="1:55">
      <c r="A144" s="68" t="s">
        <v>1540</v>
      </c>
      <c r="B144" s="130" t="s">
        <v>129</v>
      </c>
      <c r="C144" s="169" t="s">
        <v>1542</v>
      </c>
      <c r="D144" s="168" t="s">
        <v>1543</v>
      </c>
      <c r="E144" s="75" t="str">
        <f t="shared" ref="E144:AZ144" si="31">_xlfn.CONCAT("count=",COUNTIFS(E139:E143,"&lt;&gt;no_info",E139:E143,"&lt;&gt;NA",E139:E143,"&lt;&gt;count*",E139:E143,"&lt;&gt;ADD",E139:E143,"&lt;&gt;blank_data",E139:E143,"&lt;&gt;not_yet",E139:E143,"&lt;&gt;not_informed"))</f>
        <v>count=5</v>
      </c>
      <c r="F144" s="75" t="str">
        <f t="shared" si="31"/>
        <v>count=0</v>
      </c>
      <c r="G144" s="69" t="str">
        <f t="shared" si="31"/>
        <v>count=5</v>
      </c>
      <c r="H144" s="69" t="str">
        <f t="shared" si="31"/>
        <v>count=0</v>
      </c>
      <c r="I144" s="69" t="str">
        <f t="shared" si="31"/>
        <v>count=5</v>
      </c>
      <c r="J144" s="160" t="str">
        <f t="shared" si="31"/>
        <v>count=0</v>
      </c>
      <c r="K144" s="75" t="str">
        <f t="shared" si="31"/>
        <v>count=0</v>
      </c>
      <c r="L144" s="69" t="str">
        <f t="shared" si="31"/>
        <v>count=5</v>
      </c>
      <c r="M144" s="160" t="str">
        <f t="shared" si="31"/>
        <v>count=0</v>
      </c>
      <c r="N144" s="75" t="str">
        <f t="shared" si="31"/>
        <v>count=0</v>
      </c>
      <c r="O144" s="69" t="str">
        <f t="shared" si="31"/>
        <v>count=0</v>
      </c>
      <c r="P144" s="69" t="str">
        <f t="shared" si="31"/>
        <v>count=0</v>
      </c>
      <c r="Q144" s="69" t="str">
        <f t="shared" si="31"/>
        <v>count=0</v>
      </c>
      <c r="R144" s="69" t="str">
        <f t="shared" si="31"/>
        <v>count=0</v>
      </c>
      <c r="S144" s="160" t="str">
        <f t="shared" si="31"/>
        <v>count=0</v>
      </c>
      <c r="T144" s="68" t="str">
        <f t="shared" si="31"/>
        <v>count=0</v>
      </c>
      <c r="U144" s="69" t="str">
        <f t="shared" si="31"/>
        <v>count=0</v>
      </c>
      <c r="V144" s="160" t="str">
        <f t="shared" si="31"/>
        <v>count=0</v>
      </c>
      <c r="W144" s="75" t="str">
        <f t="shared" si="31"/>
        <v>count=0</v>
      </c>
      <c r="X144" s="69" t="str">
        <f t="shared" si="31"/>
        <v>count=0</v>
      </c>
      <c r="Y144" s="69" t="str">
        <f t="shared" si="31"/>
        <v>count=0</v>
      </c>
      <c r="Z144" s="69" t="str">
        <f t="shared" si="31"/>
        <v>count=0</v>
      </c>
      <c r="AA144" s="69" t="str">
        <f t="shared" si="31"/>
        <v>count=0</v>
      </c>
      <c r="AB144" s="69" t="str">
        <f t="shared" si="31"/>
        <v>count=0</v>
      </c>
      <c r="AC144" s="69" t="str">
        <f t="shared" si="31"/>
        <v>count=0</v>
      </c>
      <c r="AD144" s="69" t="str">
        <f t="shared" si="31"/>
        <v>count=0</v>
      </c>
      <c r="AE144" s="76" t="str">
        <f t="shared" si="31"/>
        <v>count=0</v>
      </c>
      <c r="AF144" s="76" t="str">
        <f t="shared" si="31"/>
        <v>count=0</v>
      </c>
      <c r="AG144" s="69" t="str">
        <f t="shared" si="31"/>
        <v>count=0</v>
      </c>
      <c r="AH144" s="69" t="str">
        <f t="shared" si="31"/>
        <v>count=0</v>
      </c>
      <c r="AI144" s="160" t="str">
        <f t="shared" si="31"/>
        <v>count=0</v>
      </c>
      <c r="AJ144" s="161" t="str">
        <f t="shared" si="31"/>
        <v>count=0</v>
      </c>
      <c r="AK144" s="69" t="str">
        <f t="shared" si="31"/>
        <v>count=0</v>
      </c>
      <c r="AL144" s="69" t="str">
        <f t="shared" si="31"/>
        <v>count=0</v>
      </c>
      <c r="AM144" s="69" t="str">
        <f t="shared" si="31"/>
        <v>count=0</v>
      </c>
      <c r="AN144" s="69" t="str">
        <f t="shared" si="31"/>
        <v>count=0</v>
      </c>
      <c r="AO144" s="162" t="str">
        <f t="shared" si="31"/>
        <v>count=0</v>
      </c>
      <c r="AP144" s="69" t="str">
        <f t="shared" si="31"/>
        <v>count=0</v>
      </c>
      <c r="AQ144" s="69" t="str">
        <f t="shared" si="31"/>
        <v>count=0</v>
      </c>
      <c r="AR144" s="69" t="str">
        <f t="shared" si="31"/>
        <v>count=0</v>
      </c>
      <c r="AS144" s="69" t="str">
        <f t="shared" si="31"/>
        <v>count=0</v>
      </c>
      <c r="AT144" s="69" t="str">
        <f t="shared" si="31"/>
        <v>count=0</v>
      </c>
      <c r="AU144" s="69" t="str">
        <f t="shared" si="31"/>
        <v>count=0</v>
      </c>
      <c r="AV144" s="69" t="str">
        <f t="shared" si="31"/>
        <v>count=0</v>
      </c>
      <c r="AW144" s="69" t="str">
        <f t="shared" si="31"/>
        <v>count=0</v>
      </c>
      <c r="AX144" s="76" t="str">
        <f t="shared" si="31"/>
        <v>count=5</v>
      </c>
      <c r="AY144" s="69" t="str">
        <f t="shared" si="31"/>
        <v>count=5</v>
      </c>
      <c r="AZ144" s="69" t="str">
        <f t="shared" si="31"/>
        <v>count=5</v>
      </c>
      <c r="BA144" s="163" t="s">
        <v>2933</v>
      </c>
      <c r="BB144" s="75" t="s">
        <v>129</v>
      </c>
      <c r="BC144" s="74" t="s">
        <v>1</v>
      </c>
    </row>
    <row r="145" spans="1:55">
      <c r="A145" s="48" t="s">
        <v>1549</v>
      </c>
      <c r="B145" s="48" t="s">
        <v>550</v>
      </c>
      <c r="C145" s="58" t="s">
        <v>1542</v>
      </c>
      <c r="D145" s="167" t="s">
        <v>1543</v>
      </c>
      <c r="E145" s="58" t="s">
        <v>1520</v>
      </c>
      <c r="F145" s="85" t="s">
        <v>1550</v>
      </c>
      <c r="G145" s="49" t="s">
        <v>450</v>
      </c>
      <c r="H145" s="49" t="s">
        <v>1556</v>
      </c>
      <c r="I145" s="52" t="s">
        <v>442</v>
      </c>
      <c r="J145" s="150" t="s">
        <v>2934</v>
      </c>
      <c r="K145" s="26" t="s">
        <v>136</v>
      </c>
      <c r="L145" s="49" t="s">
        <v>136</v>
      </c>
      <c r="M145" s="150" t="s">
        <v>136</v>
      </c>
      <c r="N145" s="26" t="s">
        <v>136</v>
      </c>
      <c r="O145" s="49" t="s">
        <v>136</v>
      </c>
      <c r="P145" s="49" t="s">
        <v>136</v>
      </c>
      <c r="Q145" s="49" t="s">
        <v>136</v>
      </c>
      <c r="R145" s="49" t="s">
        <v>136</v>
      </c>
      <c r="S145" s="150" t="s">
        <v>136</v>
      </c>
      <c r="T145" s="48" t="s">
        <v>136</v>
      </c>
      <c r="U145" s="49" t="s">
        <v>136</v>
      </c>
      <c r="V145" s="150" t="s">
        <v>136</v>
      </c>
      <c r="W145" s="26" t="s">
        <v>136</v>
      </c>
      <c r="X145" s="49" t="s">
        <v>136</v>
      </c>
      <c r="Y145" s="49" t="s">
        <v>136</v>
      </c>
      <c r="Z145" s="49" t="s">
        <v>136</v>
      </c>
      <c r="AA145" s="49" t="s">
        <v>136</v>
      </c>
      <c r="AB145" s="170" t="s">
        <v>136</v>
      </c>
      <c r="AC145" s="49" t="s">
        <v>136</v>
      </c>
      <c r="AD145" s="49" t="s">
        <v>136</v>
      </c>
      <c r="AE145" s="60" t="s">
        <v>136</v>
      </c>
      <c r="AF145" s="60" t="s">
        <v>136</v>
      </c>
      <c r="AG145" s="49" t="s">
        <v>136</v>
      </c>
      <c r="AH145" s="49" t="s">
        <v>136</v>
      </c>
      <c r="AI145" s="150" t="s">
        <v>136</v>
      </c>
      <c r="AJ145" s="155" t="s">
        <v>136</v>
      </c>
      <c r="AK145" s="49" t="s">
        <v>136</v>
      </c>
      <c r="AL145" s="49" t="s">
        <v>136</v>
      </c>
      <c r="AM145" s="49" t="s">
        <v>136</v>
      </c>
      <c r="AN145" s="49" t="s">
        <v>136</v>
      </c>
      <c r="AO145" s="156" t="s">
        <v>136</v>
      </c>
      <c r="AP145" s="49" t="s">
        <v>136</v>
      </c>
      <c r="AQ145" s="49" t="s">
        <v>136</v>
      </c>
      <c r="AR145" s="49" t="s">
        <v>136</v>
      </c>
      <c r="AS145" s="49" t="s">
        <v>136</v>
      </c>
      <c r="AT145" s="49" t="s">
        <v>136</v>
      </c>
      <c r="AU145" s="49" t="s">
        <v>136</v>
      </c>
      <c r="AV145" s="49" t="s">
        <v>136</v>
      </c>
      <c r="AW145" s="49" t="s">
        <v>136</v>
      </c>
      <c r="AX145" s="60" t="s">
        <v>2935</v>
      </c>
      <c r="AY145" s="49" t="s">
        <v>2831</v>
      </c>
      <c r="AZ145" s="49" t="s">
        <v>1551</v>
      </c>
      <c r="BA145" s="153" t="s">
        <v>136</v>
      </c>
      <c r="BB145" s="26" t="str">
        <f>_xlfn.CONCAT("count=",COUNTIFS(F145:AZ145,"&lt;&gt;no_info",F145:AZ145,"&lt;&gt;NA",F145:AZ145,"&lt;&gt;count*",F145:AZ145,"&lt;&gt;ADD",F145:AZ145,"&lt;&gt;blank_data",F145:AZ145,"&lt;&gt;not_yet",F145:AZ145,"&lt;&gt;not_informed"))</f>
        <v>count=8</v>
      </c>
      <c r="BC145" s="27" t="s">
        <v>1</v>
      </c>
    </row>
    <row r="146" spans="1:55">
      <c r="A146" s="68" t="s">
        <v>1549</v>
      </c>
      <c r="B146" s="48" t="s">
        <v>129</v>
      </c>
      <c r="C146" s="169" t="s">
        <v>1542</v>
      </c>
      <c r="D146" s="167" t="s">
        <v>1543</v>
      </c>
      <c r="E146" s="26" t="str">
        <f t="shared" ref="E146:AZ146" si="32">_xlfn.CONCAT("count=",COUNTIFS(E145,"&lt;&gt;no_info",E145,"&lt;&gt;NA",E145,"&lt;&gt;count*",E145,"&lt;&gt;ADD",E145,"&lt;&gt;blank_data",E145,"&lt;&gt;not_yet",E145,"&lt;&gt;not_informed"))</f>
        <v>count=1</v>
      </c>
      <c r="F146" s="26" t="str">
        <f t="shared" si="32"/>
        <v>count=1</v>
      </c>
      <c r="G146" s="49" t="str">
        <f t="shared" si="32"/>
        <v>count=1</v>
      </c>
      <c r="H146" s="49" t="str">
        <f t="shared" si="32"/>
        <v>count=1</v>
      </c>
      <c r="I146" s="49" t="str">
        <f t="shared" si="32"/>
        <v>count=1</v>
      </c>
      <c r="J146" s="150" t="str">
        <f t="shared" si="32"/>
        <v>count=1</v>
      </c>
      <c r="K146" s="26" t="str">
        <f t="shared" si="32"/>
        <v>count=0</v>
      </c>
      <c r="L146" s="49" t="str">
        <f t="shared" si="32"/>
        <v>count=0</v>
      </c>
      <c r="M146" s="150" t="str">
        <f t="shared" si="32"/>
        <v>count=0</v>
      </c>
      <c r="N146" s="26" t="str">
        <f t="shared" si="32"/>
        <v>count=0</v>
      </c>
      <c r="O146" s="49" t="str">
        <f t="shared" si="32"/>
        <v>count=0</v>
      </c>
      <c r="P146" s="49" t="str">
        <f t="shared" si="32"/>
        <v>count=0</v>
      </c>
      <c r="Q146" s="49" t="str">
        <f t="shared" si="32"/>
        <v>count=0</v>
      </c>
      <c r="R146" s="49" t="str">
        <f t="shared" si="32"/>
        <v>count=0</v>
      </c>
      <c r="S146" s="150" t="str">
        <f t="shared" si="32"/>
        <v>count=0</v>
      </c>
      <c r="T146" s="48" t="str">
        <f t="shared" si="32"/>
        <v>count=0</v>
      </c>
      <c r="U146" s="49" t="str">
        <f t="shared" si="32"/>
        <v>count=0</v>
      </c>
      <c r="V146" s="150" t="str">
        <f t="shared" si="32"/>
        <v>count=0</v>
      </c>
      <c r="W146" s="26" t="str">
        <f t="shared" si="32"/>
        <v>count=0</v>
      </c>
      <c r="X146" s="49" t="str">
        <f t="shared" si="32"/>
        <v>count=0</v>
      </c>
      <c r="Y146" s="49" t="str">
        <f t="shared" si="32"/>
        <v>count=0</v>
      </c>
      <c r="Z146" s="49" t="str">
        <f t="shared" si="32"/>
        <v>count=0</v>
      </c>
      <c r="AA146" s="49" t="str">
        <f t="shared" si="32"/>
        <v>count=0</v>
      </c>
      <c r="AB146" s="49" t="str">
        <f t="shared" si="32"/>
        <v>count=0</v>
      </c>
      <c r="AC146" s="49" t="str">
        <f t="shared" si="32"/>
        <v>count=0</v>
      </c>
      <c r="AD146" s="49" t="str">
        <f t="shared" si="32"/>
        <v>count=0</v>
      </c>
      <c r="AE146" s="60" t="str">
        <f t="shared" si="32"/>
        <v>count=0</v>
      </c>
      <c r="AF146" s="60" t="str">
        <f t="shared" si="32"/>
        <v>count=0</v>
      </c>
      <c r="AG146" s="49" t="str">
        <f t="shared" si="32"/>
        <v>count=0</v>
      </c>
      <c r="AH146" s="49" t="str">
        <f t="shared" si="32"/>
        <v>count=0</v>
      </c>
      <c r="AI146" s="150" t="str">
        <f t="shared" si="32"/>
        <v>count=0</v>
      </c>
      <c r="AJ146" s="155" t="str">
        <f t="shared" si="32"/>
        <v>count=0</v>
      </c>
      <c r="AK146" s="49" t="str">
        <f t="shared" si="32"/>
        <v>count=0</v>
      </c>
      <c r="AL146" s="49" t="str">
        <f t="shared" si="32"/>
        <v>count=0</v>
      </c>
      <c r="AM146" s="49" t="str">
        <f t="shared" si="32"/>
        <v>count=0</v>
      </c>
      <c r="AN146" s="49" t="str">
        <f t="shared" si="32"/>
        <v>count=0</v>
      </c>
      <c r="AO146" s="156" t="str">
        <f t="shared" si="32"/>
        <v>count=0</v>
      </c>
      <c r="AP146" s="49" t="str">
        <f t="shared" si="32"/>
        <v>count=0</v>
      </c>
      <c r="AQ146" s="49" t="str">
        <f t="shared" si="32"/>
        <v>count=0</v>
      </c>
      <c r="AR146" s="49" t="str">
        <f t="shared" si="32"/>
        <v>count=0</v>
      </c>
      <c r="AS146" s="49" t="str">
        <f t="shared" si="32"/>
        <v>count=0</v>
      </c>
      <c r="AT146" s="49" t="str">
        <f t="shared" si="32"/>
        <v>count=0</v>
      </c>
      <c r="AU146" s="49" t="str">
        <f t="shared" si="32"/>
        <v>count=0</v>
      </c>
      <c r="AV146" s="49" t="str">
        <f t="shared" si="32"/>
        <v>count=0</v>
      </c>
      <c r="AW146" s="49" t="str">
        <f t="shared" si="32"/>
        <v>count=0</v>
      </c>
      <c r="AX146" s="60" t="str">
        <f t="shared" si="32"/>
        <v>count=1</v>
      </c>
      <c r="AY146" s="49" t="str">
        <f t="shared" si="32"/>
        <v>count=1</v>
      </c>
      <c r="AZ146" s="49" t="str">
        <f t="shared" si="32"/>
        <v>count=1</v>
      </c>
      <c r="BA146" s="163" t="s">
        <v>129</v>
      </c>
      <c r="BB146" s="75" t="s">
        <v>129</v>
      </c>
      <c r="BC146" s="27" t="s">
        <v>1</v>
      </c>
    </row>
    <row r="147" spans="1:55">
      <c r="A147" s="36" t="s">
        <v>1561</v>
      </c>
      <c r="B147" s="128" t="s">
        <v>1040</v>
      </c>
      <c r="C147" s="45" t="s">
        <v>1562</v>
      </c>
      <c r="D147" s="165" t="s">
        <v>1563</v>
      </c>
      <c r="E147" s="45" t="s">
        <v>1564</v>
      </c>
      <c r="F147" s="157" t="s">
        <v>1565</v>
      </c>
      <c r="G147" s="46" t="s">
        <v>1574</v>
      </c>
      <c r="H147" s="46" t="s">
        <v>1575</v>
      </c>
      <c r="I147" s="46" t="s">
        <v>136</v>
      </c>
      <c r="J147" s="151" t="s">
        <v>2936</v>
      </c>
      <c r="K147" s="62" t="s">
        <v>136</v>
      </c>
      <c r="L147" s="46" t="s">
        <v>136</v>
      </c>
      <c r="M147" s="151" t="s">
        <v>136</v>
      </c>
      <c r="N147" s="62" t="s">
        <v>136</v>
      </c>
      <c r="O147" s="46" t="s">
        <v>136</v>
      </c>
      <c r="P147" s="46" t="s">
        <v>136</v>
      </c>
      <c r="Q147" s="46" t="s">
        <v>136</v>
      </c>
      <c r="R147" s="46" t="s">
        <v>136</v>
      </c>
      <c r="S147" s="151" t="s">
        <v>136</v>
      </c>
      <c r="T147" s="36" t="s">
        <v>136</v>
      </c>
      <c r="U147" s="46" t="s">
        <v>136</v>
      </c>
      <c r="V147" s="151" t="s">
        <v>136</v>
      </c>
      <c r="W147" s="62" t="s">
        <v>136</v>
      </c>
      <c r="X147" s="46" t="s">
        <v>136</v>
      </c>
      <c r="Y147" s="46" t="s">
        <v>136</v>
      </c>
      <c r="Z147" s="46" t="s">
        <v>136</v>
      </c>
      <c r="AA147" s="46" t="s">
        <v>136</v>
      </c>
      <c r="AB147" s="173" t="s">
        <v>136</v>
      </c>
      <c r="AC147" s="46" t="s">
        <v>136</v>
      </c>
      <c r="AD147" s="46" t="s">
        <v>136</v>
      </c>
      <c r="AE147" s="47" t="s">
        <v>136</v>
      </c>
      <c r="AF147" s="47" t="s">
        <v>136</v>
      </c>
      <c r="AG147" s="46" t="s">
        <v>136</v>
      </c>
      <c r="AH147" s="46" t="s">
        <v>136</v>
      </c>
      <c r="AI147" s="151" t="s">
        <v>136</v>
      </c>
      <c r="AJ147" s="152" t="s">
        <v>136</v>
      </c>
      <c r="AK147" s="46" t="s">
        <v>136</v>
      </c>
      <c r="AL147" s="46" t="s">
        <v>136</v>
      </c>
      <c r="AM147" s="46" t="s">
        <v>136</v>
      </c>
      <c r="AN147" s="46" t="s">
        <v>136</v>
      </c>
      <c r="AO147" s="166" t="s">
        <v>136</v>
      </c>
      <c r="AP147" s="46" t="s">
        <v>136</v>
      </c>
      <c r="AQ147" s="46" t="s">
        <v>136</v>
      </c>
      <c r="AR147" s="46" t="s">
        <v>136</v>
      </c>
      <c r="AS147" s="46" t="s">
        <v>136</v>
      </c>
      <c r="AT147" s="46" t="s">
        <v>136</v>
      </c>
      <c r="AU147" s="46" t="s">
        <v>136</v>
      </c>
      <c r="AV147" s="46" t="s">
        <v>136</v>
      </c>
      <c r="AW147" s="46" t="s">
        <v>136</v>
      </c>
      <c r="AX147" s="47" t="s">
        <v>2937</v>
      </c>
      <c r="AY147" s="46" t="s">
        <v>2938</v>
      </c>
      <c r="AZ147" s="46" t="s">
        <v>1567</v>
      </c>
      <c r="BA147" s="139" t="s">
        <v>136</v>
      </c>
      <c r="BB147" s="62" t="str">
        <f t="shared" ref="BB147:BB166" si="33">_xlfn.CONCAT("count=",COUNTIFS(F147:AZ147,"&lt;&gt;no_info",F147:AZ147,"&lt;&gt;NA",F147:AZ147,"&lt;&gt;count*",F147:AZ147,"&lt;&gt;ADD",F147:AZ147,"&lt;&gt;blank_data",F147:AZ147,"&lt;&gt;not_yet",F147:AZ147,"&lt;&gt;not_informed"))</f>
        <v>count=7</v>
      </c>
      <c r="BC147" s="88" t="s">
        <v>1</v>
      </c>
    </row>
    <row r="148" spans="1:55">
      <c r="A148" s="48" t="s">
        <v>1561</v>
      </c>
      <c r="B148" s="129" t="s">
        <v>1065</v>
      </c>
      <c r="C148" s="58" t="s">
        <v>1562</v>
      </c>
      <c r="D148" s="167" t="s">
        <v>1563</v>
      </c>
      <c r="E148" s="58" t="s">
        <v>1564</v>
      </c>
      <c r="F148" s="85" t="s">
        <v>1584</v>
      </c>
      <c r="G148" s="49" t="s">
        <v>1574</v>
      </c>
      <c r="H148" s="49" t="s">
        <v>1575</v>
      </c>
      <c r="I148" s="49" t="s">
        <v>136</v>
      </c>
      <c r="J148" s="150" t="s">
        <v>2939</v>
      </c>
      <c r="K148" s="64" t="s">
        <v>136</v>
      </c>
      <c r="L148" s="52" t="s">
        <v>136</v>
      </c>
      <c r="M148" s="154" t="s">
        <v>136</v>
      </c>
      <c r="N148" s="64" t="s">
        <v>136</v>
      </c>
      <c r="O148" s="52" t="s">
        <v>136</v>
      </c>
      <c r="P148" s="52" t="s">
        <v>136</v>
      </c>
      <c r="Q148" s="52" t="s">
        <v>136</v>
      </c>
      <c r="R148" s="52" t="s">
        <v>136</v>
      </c>
      <c r="S148" s="154" t="s">
        <v>136</v>
      </c>
      <c r="T148" s="129" t="s">
        <v>136</v>
      </c>
      <c r="U148" s="52" t="s">
        <v>136</v>
      </c>
      <c r="V148" s="154" t="s">
        <v>136</v>
      </c>
      <c r="W148" s="64" t="s">
        <v>136</v>
      </c>
      <c r="X148" s="52" t="s">
        <v>136</v>
      </c>
      <c r="Y148" s="52" t="s">
        <v>136</v>
      </c>
      <c r="Z148" s="52" t="s">
        <v>136</v>
      </c>
      <c r="AA148" s="52" t="s">
        <v>136</v>
      </c>
      <c r="AB148" s="197" t="s">
        <v>136</v>
      </c>
      <c r="AC148" s="52" t="s">
        <v>136</v>
      </c>
      <c r="AD148" s="52" t="s">
        <v>136</v>
      </c>
      <c r="AE148" s="121" t="s">
        <v>136</v>
      </c>
      <c r="AF148" s="121" t="s">
        <v>136</v>
      </c>
      <c r="AG148" s="52" t="s">
        <v>136</v>
      </c>
      <c r="AH148" s="52" t="s">
        <v>136</v>
      </c>
      <c r="AI148" s="154" t="s">
        <v>136</v>
      </c>
      <c r="AJ148" s="191" t="s">
        <v>136</v>
      </c>
      <c r="AK148" s="52" t="s">
        <v>136</v>
      </c>
      <c r="AL148" s="52" t="s">
        <v>136</v>
      </c>
      <c r="AM148" s="52" t="s">
        <v>136</v>
      </c>
      <c r="AN148" s="52" t="s">
        <v>136</v>
      </c>
      <c r="AO148" s="65" t="s">
        <v>136</v>
      </c>
      <c r="AP148" s="52" t="s">
        <v>136</v>
      </c>
      <c r="AQ148" s="52" t="s">
        <v>136</v>
      </c>
      <c r="AR148" s="52" t="s">
        <v>136</v>
      </c>
      <c r="AS148" s="52" t="s">
        <v>136</v>
      </c>
      <c r="AT148" s="52" t="s">
        <v>136</v>
      </c>
      <c r="AU148" s="52" t="s">
        <v>136</v>
      </c>
      <c r="AV148" s="52" t="s">
        <v>136</v>
      </c>
      <c r="AW148" s="52" t="s">
        <v>136</v>
      </c>
      <c r="AX148" s="60" t="s">
        <v>2940</v>
      </c>
      <c r="AY148" s="49" t="s">
        <v>2941</v>
      </c>
      <c r="AZ148" s="49" t="s">
        <v>1585</v>
      </c>
      <c r="BA148" s="153" t="s">
        <v>136</v>
      </c>
      <c r="BB148" s="26" t="str">
        <f t="shared" si="33"/>
        <v>count=7</v>
      </c>
      <c r="BC148" s="27" t="s">
        <v>1</v>
      </c>
    </row>
    <row r="149" spans="1:55">
      <c r="A149" s="48" t="s">
        <v>1561</v>
      </c>
      <c r="B149" s="129" t="s">
        <v>1078</v>
      </c>
      <c r="C149" s="58" t="s">
        <v>1562</v>
      </c>
      <c r="D149" s="167" t="s">
        <v>1563</v>
      </c>
      <c r="E149" s="58" t="s">
        <v>1564</v>
      </c>
      <c r="F149" s="85" t="s">
        <v>1589</v>
      </c>
      <c r="G149" s="49" t="s">
        <v>1574</v>
      </c>
      <c r="H149" s="49" t="s">
        <v>1575</v>
      </c>
      <c r="I149" s="49" t="s">
        <v>136</v>
      </c>
      <c r="J149" s="150" t="s">
        <v>2942</v>
      </c>
      <c r="K149" s="64" t="s">
        <v>136</v>
      </c>
      <c r="L149" s="52" t="s">
        <v>136</v>
      </c>
      <c r="M149" s="154" t="s">
        <v>136</v>
      </c>
      <c r="N149" s="64" t="s">
        <v>136</v>
      </c>
      <c r="O149" s="52" t="s">
        <v>136</v>
      </c>
      <c r="P149" s="52" t="s">
        <v>136</v>
      </c>
      <c r="Q149" s="52" t="s">
        <v>136</v>
      </c>
      <c r="R149" s="52" t="s">
        <v>136</v>
      </c>
      <c r="S149" s="154" t="s">
        <v>136</v>
      </c>
      <c r="T149" s="129" t="s">
        <v>136</v>
      </c>
      <c r="U149" s="52" t="s">
        <v>136</v>
      </c>
      <c r="V149" s="154" t="s">
        <v>136</v>
      </c>
      <c r="W149" s="64" t="s">
        <v>136</v>
      </c>
      <c r="X149" s="52" t="s">
        <v>136</v>
      </c>
      <c r="Y149" s="52" t="s">
        <v>136</v>
      </c>
      <c r="Z149" s="52" t="s">
        <v>136</v>
      </c>
      <c r="AA149" s="52" t="s">
        <v>136</v>
      </c>
      <c r="AB149" s="197" t="s">
        <v>136</v>
      </c>
      <c r="AC149" s="52" t="s">
        <v>136</v>
      </c>
      <c r="AD149" s="52" t="s">
        <v>136</v>
      </c>
      <c r="AE149" s="121" t="s">
        <v>136</v>
      </c>
      <c r="AF149" s="121" t="s">
        <v>136</v>
      </c>
      <c r="AG149" s="52" t="s">
        <v>136</v>
      </c>
      <c r="AH149" s="52" t="s">
        <v>136</v>
      </c>
      <c r="AI149" s="154" t="s">
        <v>136</v>
      </c>
      <c r="AJ149" s="191" t="s">
        <v>136</v>
      </c>
      <c r="AK149" s="52" t="s">
        <v>136</v>
      </c>
      <c r="AL149" s="52" t="s">
        <v>136</v>
      </c>
      <c r="AM149" s="52" t="s">
        <v>136</v>
      </c>
      <c r="AN149" s="52" t="s">
        <v>136</v>
      </c>
      <c r="AO149" s="65" t="s">
        <v>136</v>
      </c>
      <c r="AP149" s="52" t="s">
        <v>136</v>
      </c>
      <c r="AQ149" s="52" t="s">
        <v>136</v>
      </c>
      <c r="AR149" s="52" t="s">
        <v>136</v>
      </c>
      <c r="AS149" s="52" t="s">
        <v>136</v>
      </c>
      <c r="AT149" s="52" t="s">
        <v>136</v>
      </c>
      <c r="AU149" s="52" t="s">
        <v>136</v>
      </c>
      <c r="AV149" s="52" t="s">
        <v>136</v>
      </c>
      <c r="AW149" s="52" t="s">
        <v>136</v>
      </c>
      <c r="AX149" s="60" t="s">
        <v>2943</v>
      </c>
      <c r="AY149" s="49" t="s">
        <v>2944</v>
      </c>
      <c r="AZ149" s="49" t="s">
        <v>1591</v>
      </c>
      <c r="BA149" s="153" t="s">
        <v>136</v>
      </c>
      <c r="BB149" s="26" t="str">
        <f t="shared" si="33"/>
        <v>count=7</v>
      </c>
      <c r="BC149" s="27" t="s">
        <v>1</v>
      </c>
    </row>
    <row r="150" spans="1:55">
      <c r="A150" s="48" t="s">
        <v>1561</v>
      </c>
      <c r="B150" s="129" t="s">
        <v>1088</v>
      </c>
      <c r="C150" s="58" t="s">
        <v>1562</v>
      </c>
      <c r="D150" s="167" t="s">
        <v>1563</v>
      </c>
      <c r="E150" s="58" t="s">
        <v>1564</v>
      </c>
      <c r="F150" s="85" t="s">
        <v>1595</v>
      </c>
      <c r="G150" s="49" t="s">
        <v>1574</v>
      </c>
      <c r="H150" s="49" t="s">
        <v>1575</v>
      </c>
      <c r="I150" s="49" t="s">
        <v>136</v>
      </c>
      <c r="J150" s="150" t="s">
        <v>2945</v>
      </c>
      <c r="K150" s="64" t="s">
        <v>136</v>
      </c>
      <c r="L150" s="52" t="s">
        <v>136</v>
      </c>
      <c r="M150" s="154" t="s">
        <v>136</v>
      </c>
      <c r="N150" s="64" t="s">
        <v>136</v>
      </c>
      <c r="O150" s="52" t="s">
        <v>136</v>
      </c>
      <c r="P150" s="52" t="s">
        <v>136</v>
      </c>
      <c r="Q150" s="52" t="s">
        <v>136</v>
      </c>
      <c r="R150" s="52" t="s">
        <v>136</v>
      </c>
      <c r="S150" s="154" t="s">
        <v>136</v>
      </c>
      <c r="T150" s="129" t="s">
        <v>136</v>
      </c>
      <c r="U150" s="52" t="s">
        <v>136</v>
      </c>
      <c r="V150" s="154" t="s">
        <v>136</v>
      </c>
      <c r="W150" s="64" t="s">
        <v>136</v>
      </c>
      <c r="X150" s="52" t="s">
        <v>136</v>
      </c>
      <c r="Y150" s="52" t="s">
        <v>136</v>
      </c>
      <c r="Z150" s="52" t="s">
        <v>136</v>
      </c>
      <c r="AA150" s="52" t="s">
        <v>136</v>
      </c>
      <c r="AB150" s="197" t="s">
        <v>136</v>
      </c>
      <c r="AC150" s="52" t="s">
        <v>136</v>
      </c>
      <c r="AD150" s="52" t="s">
        <v>136</v>
      </c>
      <c r="AE150" s="121" t="s">
        <v>136</v>
      </c>
      <c r="AF150" s="121" t="s">
        <v>136</v>
      </c>
      <c r="AG150" s="52" t="s">
        <v>136</v>
      </c>
      <c r="AH150" s="52" t="s">
        <v>136</v>
      </c>
      <c r="AI150" s="154" t="s">
        <v>136</v>
      </c>
      <c r="AJ150" s="191" t="s">
        <v>136</v>
      </c>
      <c r="AK150" s="52" t="s">
        <v>136</v>
      </c>
      <c r="AL150" s="52" t="s">
        <v>136</v>
      </c>
      <c r="AM150" s="52" t="s">
        <v>136</v>
      </c>
      <c r="AN150" s="52" t="s">
        <v>136</v>
      </c>
      <c r="AO150" s="65" t="s">
        <v>136</v>
      </c>
      <c r="AP150" s="52" t="s">
        <v>136</v>
      </c>
      <c r="AQ150" s="52" t="s">
        <v>136</v>
      </c>
      <c r="AR150" s="52" t="s">
        <v>136</v>
      </c>
      <c r="AS150" s="52" t="s">
        <v>136</v>
      </c>
      <c r="AT150" s="52" t="s">
        <v>136</v>
      </c>
      <c r="AU150" s="52" t="s">
        <v>136</v>
      </c>
      <c r="AV150" s="52" t="s">
        <v>136</v>
      </c>
      <c r="AW150" s="52" t="s">
        <v>136</v>
      </c>
      <c r="AX150" s="60" t="s">
        <v>2946</v>
      </c>
      <c r="AY150" s="49" t="s">
        <v>2938</v>
      </c>
      <c r="AZ150" s="49" t="s">
        <v>1596</v>
      </c>
      <c r="BA150" s="153" t="s">
        <v>136</v>
      </c>
      <c r="BB150" s="26" t="str">
        <f t="shared" si="33"/>
        <v>count=7</v>
      </c>
      <c r="BC150" s="27" t="s">
        <v>1</v>
      </c>
    </row>
    <row r="151" spans="1:55">
      <c r="A151" s="48" t="s">
        <v>1561</v>
      </c>
      <c r="B151" s="129" t="s">
        <v>1097</v>
      </c>
      <c r="C151" s="58" t="s">
        <v>1562</v>
      </c>
      <c r="D151" s="167" t="s">
        <v>1563</v>
      </c>
      <c r="E151" s="58" t="s">
        <v>1564</v>
      </c>
      <c r="F151" s="85" t="s">
        <v>1601</v>
      </c>
      <c r="G151" s="49" t="s">
        <v>1574</v>
      </c>
      <c r="H151" s="49" t="s">
        <v>1575</v>
      </c>
      <c r="I151" s="49" t="s">
        <v>136</v>
      </c>
      <c r="J151" s="150" t="s">
        <v>2947</v>
      </c>
      <c r="K151" s="64" t="s">
        <v>136</v>
      </c>
      <c r="L151" s="52" t="s">
        <v>136</v>
      </c>
      <c r="M151" s="154" t="s">
        <v>136</v>
      </c>
      <c r="N151" s="64" t="s">
        <v>136</v>
      </c>
      <c r="O151" s="52" t="s">
        <v>136</v>
      </c>
      <c r="P151" s="52" t="s">
        <v>136</v>
      </c>
      <c r="Q151" s="52" t="s">
        <v>136</v>
      </c>
      <c r="R151" s="52" t="s">
        <v>136</v>
      </c>
      <c r="S151" s="154" t="s">
        <v>136</v>
      </c>
      <c r="T151" s="129" t="s">
        <v>136</v>
      </c>
      <c r="U151" s="52" t="s">
        <v>136</v>
      </c>
      <c r="V151" s="154" t="s">
        <v>136</v>
      </c>
      <c r="W151" s="64" t="s">
        <v>136</v>
      </c>
      <c r="X151" s="52" t="s">
        <v>136</v>
      </c>
      <c r="Y151" s="52" t="s">
        <v>136</v>
      </c>
      <c r="Z151" s="52" t="s">
        <v>136</v>
      </c>
      <c r="AA151" s="52" t="s">
        <v>136</v>
      </c>
      <c r="AB151" s="197" t="s">
        <v>136</v>
      </c>
      <c r="AC151" s="52" t="s">
        <v>136</v>
      </c>
      <c r="AD151" s="52" t="s">
        <v>136</v>
      </c>
      <c r="AE151" s="121" t="s">
        <v>136</v>
      </c>
      <c r="AF151" s="121" t="s">
        <v>136</v>
      </c>
      <c r="AG151" s="52" t="s">
        <v>136</v>
      </c>
      <c r="AH151" s="52" t="s">
        <v>136</v>
      </c>
      <c r="AI151" s="154" t="s">
        <v>136</v>
      </c>
      <c r="AJ151" s="191" t="s">
        <v>136</v>
      </c>
      <c r="AK151" s="52" t="s">
        <v>136</v>
      </c>
      <c r="AL151" s="52" t="s">
        <v>136</v>
      </c>
      <c r="AM151" s="52" t="s">
        <v>136</v>
      </c>
      <c r="AN151" s="52" t="s">
        <v>136</v>
      </c>
      <c r="AO151" s="65" t="s">
        <v>136</v>
      </c>
      <c r="AP151" s="52" t="s">
        <v>136</v>
      </c>
      <c r="AQ151" s="52" t="s">
        <v>136</v>
      </c>
      <c r="AR151" s="52" t="s">
        <v>136</v>
      </c>
      <c r="AS151" s="52" t="s">
        <v>136</v>
      </c>
      <c r="AT151" s="52" t="s">
        <v>136</v>
      </c>
      <c r="AU151" s="52" t="s">
        <v>136</v>
      </c>
      <c r="AV151" s="52" t="s">
        <v>136</v>
      </c>
      <c r="AW151" s="52" t="s">
        <v>136</v>
      </c>
      <c r="AX151" s="60" t="s">
        <v>2948</v>
      </c>
      <c r="AY151" s="49" t="s">
        <v>2941</v>
      </c>
      <c r="AZ151" s="49" t="s">
        <v>2949</v>
      </c>
      <c r="BA151" s="153" t="s">
        <v>136</v>
      </c>
      <c r="BB151" s="26" t="str">
        <f t="shared" si="33"/>
        <v>count=7</v>
      </c>
      <c r="BC151" s="27" t="s">
        <v>1</v>
      </c>
    </row>
    <row r="152" spans="1:55">
      <c r="A152" s="48" t="s">
        <v>1561</v>
      </c>
      <c r="B152" s="129" t="s">
        <v>1104</v>
      </c>
      <c r="C152" s="58" t="s">
        <v>1562</v>
      </c>
      <c r="D152" s="167" t="s">
        <v>1563</v>
      </c>
      <c r="E152" s="58" t="s">
        <v>1564</v>
      </c>
      <c r="F152" s="85" t="s">
        <v>1606</v>
      </c>
      <c r="G152" s="49" t="s">
        <v>1574</v>
      </c>
      <c r="H152" s="49" t="s">
        <v>1575</v>
      </c>
      <c r="I152" s="49" t="s">
        <v>136</v>
      </c>
      <c r="J152" s="150" t="s">
        <v>2950</v>
      </c>
      <c r="K152" s="64" t="s">
        <v>136</v>
      </c>
      <c r="L152" s="52" t="s">
        <v>136</v>
      </c>
      <c r="M152" s="154" t="s">
        <v>136</v>
      </c>
      <c r="N152" s="64" t="s">
        <v>136</v>
      </c>
      <c r="O152" s="52" t="s">
        <v>136</v>
      </c>
      <c r="P152" s="52" t="s">
        <v>136</v>
      </c>
      <c r="Q152" s="52" t="s">
        <v>136</v>
      </c>
      <c r="R152" s="52" t="s">
        <v>136</v>
      </c>
      <c r="S152" s="154" t="s">
        <v>136</v>
      </c>
      <c r="T152" s="129" t="s">
        <v>136</v>
      </c>
      <c r="U152" s="52" t="s">
        <v>136</v>
      </c>
      <c r="V152" s="154" t="s">
        <v>136</v>
      </c>
      <c r="W152" s="64" t="s">
        <v>136</v>
      </c>
      <c r="X152" s="52" t="s">
        <v>136</v>
      </c>
      <c r="Y152" s="52" t="s">
        <v>136</v>
      </c>
      <c r="Z152" s="52" t="s">
        <v>136</v>
      </c>
      <c r="AA152" s="52" t="s">
        <v>136</v>
      </c>
      <c r="AB152" s="197" t="s">
        <v>136</v>
      </c>
      <c r="AC152" s="52" t="s">
        <v>136</v>
      </c>
      <c r="AD152" s="52" t="s">
        <v>136</v>
      </c>
      <c r="AE152" s="121" t="s">
        <v>136</v>
      </c>
      <c r="AF152" s="121" t="s">
        <v>136</v>
      </c>
      <c r="AG152" s="52" t="s">
        <v>136</v>
      </c>
      <c r="AH152" s="52" t="s">
        <v>136</v>
      </c>
      <c r="AI152" s="154" t="s">
        <v>136</v>
      </c>
      <c r="AJ152" s="191" t="s">
        <v>136</v>
      </c>
      <c r="AK152" s="52" t="s">
        <v>136</v>
      </c>
      <c r="AL152" s="52" t="s">
        <v>136</v>
      </c>
      <c r="AM152" s="52" t="s">
        <v>136</v>
      </c>
      <c r="AN152" s="52" t="s">
        <v>136</v>
      </c>
      <c r="AO152" s="65" t="s">
        <v>136</v>
      </c>
      <c r="AP152" s="52" t="s">
        <v>136</v>
      </c>
      <c r="AQ152" s="52" t="s">
        <v>136</v>
      </c>
      <c r="AR152" s="52" t="s">
        <v>136</v>
      </c>
      <c r="AS152" s="52" t="s">
        <v>136</v>
      </c>
      <c r="AT152" s="52" t="s">
        <v>136</v>
      </c>
      <c r="AU152" s="52" t="s">
        <v>136</v>
      </c>
      <c r="AV152" s="52" t="s">
        <v>136</v>
      </c>
      <c r="AW152" s="52" t="s">
        <v>136</v>
      </c>
      <c r="AX152" s="60" t="s">
        <v>2951</v>
      </c>
      <c r="AY152" s="49" t="s">
        <v>2941</v>
      </c>
      <c r="AZ152" s="49" t="s">
        <v>1607</v>
      </c>
      <c r="BA152" s="153" t="s">
        <v>136</v>
      </c>
      <c r="BB152" s="26" t="str">
        <f t="shared" si="33"/>
        <v>count=7</v>
      </c>
      <c r="BC152" s="27" t="s">
        <v>1</v>
      </c>
    </row>
    <row r="153" spans="1:55">
      <c r="A153" s="48" t="s">
        <v>1561</v>
      </c>
      <c r="B153" s="129" t="s">
        <v>1118</v>
      </c>
      <c r="C153" s="58" t="s">
        <v>1562</v>
      </c>
      <c r="D153" s="167" t="s">
        <v>1563</v>
      </c>
      <c r="E153" s="58" t="s">
        <v>1564</v>
      </c>
      <c r="F153" s="85" t="s">
        <v>1610</v>
      </c>
      <c r="G153" s="49" t="s">
        <v>1574</v>
      </c>
      <c r="H153" s="49" t="s">
        <v>1575</v>
      </c>
      <c r="I153" s="49" t="s">
        <v>136</v>
      </c>
      <c r="J153" s="150" t="s">
        <v>2952</v>
      </c>
      <c r="K153" s="64" t="s">
        <v>136</v>
      </c>
      <c r="L153" s="52" t="s">
        <v>136</v>
      </c>
      <c r="M153" s="154" t="s">
        <v>136</v>
      </c>
      <c r="N153" s="64" t="s">
        <v>136</v>
      </c>
      <c r="O153" s="52" t="s">
        <v>136</v>
      </c>
      <c r="P153" s="52" t="s">
        <v>136</v>
      </c>
      <c r="Q153" s="52" t="s">
        <v>136</v>
      </c>
      <c r="R153" s="52" t="s">
        <v>136</v>
      </c>
      <c r="S153" s="154" t="s">
        <v>136</v>
      </c>
      <c r="T153" s="129" t="s">
        <v>136</v>
      </c>
      <c r="U153" s="52" t="s">
        <v>136</v>
      </c>
      <c r="V153" s="154" t="s">
        <v>136</v>
      </c>
      <c r="W153" s="64" t="s">
        <v>136</v>
      </c>
      <c r="X153" s="52" t="s">
        <v>136</v>
      </c>
      <c r="Y153" s="52" t="s">
        <v>136</v>
      </c>
      <c r="Z153" s="52" t="s">
        <v>136</v>
      </c>
      <c r="AA153" s="52" t="s">
        <v>136</v>
      </c>
      <c r="AB153" s="197" t="s">
        <v>136</v>
      </c>
      <c r="AC153" s="52" t="s">
        <v>136</v>
      </c>
      <c r="AD153" s="52" t="s">
        <v>136</v>
      </c>
      <c r="AE153" s="121" t="s">
        <v>136</v>
      </c>
      <c r="AF153" s="121" t="s">
        <v>136</v>
      </c>
      <c r="AG153" s="52" t="s">
        <v>136</v>
      </c>
      <c r="AH153" s="52" t="s">
        <v>136</v>
      </c>
      <c r="AI153" s="154" t="s">
        <v>136</v>
      </c>
      <c r="AJ153" s="191" t="s">
        <v>136</v>
      </c>
      <c r="AK153" s="52" t="s">
        <v>136</v>
      </c>
      <c r="AL153" s="52" t="s">
        <v>136</v>
      </c>
      <c r="AM153" s="52" t="s">
        <v>136</v>
      </c>
      <c r="AN153" s="52" t="s">
        <v>136</v>
      </c>
      <c r="AO153" s="65" t="s">
        <v>136</v>
      </c>
      <c r="AP153" s="52" t="s">
        <v>136</v>
      </c>
      <c r="AQ153" s="52" t="s">
        <v>136</v>
      </c>
      <c r="AR153" s="52" t="s">
        <v>136</v>
      </c>
      <c r="AS153" s="52" t="s">
        <v>136</v>
      </c>
      <c r="AT153" s="52" t="s">
        <v>136</v>
      </c>
      <c r="AU153" s="52" t="s">
        <v>136</v>
      </c>
      <c r="AV153" s="52" t="s">
        <v>136</v>
      </c>
      <c r="AW153" s="52" t="s">
        <v>136</v>
      </c>
      <c r="AX153" s="60" t="s">
        <v>2953</v>
      </c>
      <c r="AY153" s="49" t="s">
        <v>2941</v>
      </c>
      <c r="AZ153" s="49" t="s">
        <v>1611</v>
      </c>
      <c r="BA153" s="153" t="s">
        <v>136</v>
      </c>
      <c r="BB153" s="26" t="str">
        <f t="shared" si="33"/>
        <v>count=7</v>
      </c>
      <c r="BC153" s="27" t="s">
        <v>1</v>
      </c>
    </row>
    <row r="154" spans="1:55">
      <c r="A154" s="48" t="s">
        <v>1561</v>
      </c>
      <c r="B154" s="129" t="s">
        <v>1127</v>
      </c>
      <c r="C154" s="58" t="s">
        <v>1562</v>
      </c>
      <c r="D154" s="167" t="s">
        <v>1563</v>
      </c>
      <c r="E154" s="58" t="s">
        <v>1564</v>
      </c>
      <c r="F154" s="85" t="s">
        <v>1615</v>
      </c>
      <c r="G154" s="49" t="s">
        <v>1574</v>
      </c>
      <c r="H154" s="49" t="s">
        <v>1575</v>
      </c>
      <c r="I154" s="49" t="s">
        <v>136</v>
      </c>
      <c r="J154" s="150" t="s">
        <v>2954</v>
      </c>
      <c r="K154" s="64" t="s">
        <v>136</v>
      </c>
      <c r="L154" s="52" t="s">
        <v>136</v>
      </c>
      <c r="M154" s="154" t="s">
        <v>136</v>
      </c>
      <c r="N154" s="64" t="s">
        <v>136</v>
      </c>
      <c r="O154" s="52" t="s">
        <v>136</v>
      </c>
      <c r="P154" s="52" t="s">
        <v>136</v>
      </c>
      <c r="Q154" s="52" t="s">
        <v>136</v>
      </c>
      <c r="R154" s="52" t="s">
        <v>136</v>
      </c>
      <c r="S154" s="154" t="s">
        <v>136</v>
      </c>
      <c r="T154" s="129" t="s">
        <v>136</v>
      </c>
      <c r="U154" s="52" t="s">
        <v>136</v>
      </c>
      <c r="V154" s="154" t="s">
        <v>136</v>
      </c>
      <c r="W154" s="64" t="s">
        <v>136</v>
      </c>
      <c r="X154" s="52" t="s">
        <v>136</v>
      </c>
      <c r="Y154" s="52" t="s">
        <v>136</v>
      </c>
      <c r="Z154" s="52" t="s">
        <v>136</v>
      </c>
      <c r="AA154" s="52" t="s">
        <v>136</v>
      </c>
      <c r="AB154" s="197" t="s">
        <v>136</v>
      </c>
      <c r="AC154" s="52" t="s">
        <v>136</v>
      </c>
      <c r="AD154" s="52" t="s">
        <v>136</v>
      </c>
      <c r="AE154" s="121" t="s">
        <v>136</v>
      </c>
      <c r="AF154" s="121" t="s">
        <v>136</v>
      </c>
      <c r="AG154" s="52" t="s">
        <v>136</v>
      </c>
      <c r="AH154" s="52" t="s">
        <v>136</v>
      </c>
      <c r="AI154" s="154" t="s">
        <v>136</v>
      </c>
      <c r="AJ154" s="191" t="s">
        <v>136</v>
      </c>
      <c r="AK154" s="52" t="s">
        <v>136</v>
      </c>
      <c r="AL154" s="52" t="s">
        <v>136</v>
      </c>
      <c r="AM154" s="52" t="s">
        <v>136</v>
      </c>
      <c r="AN154" s="52" t="s">
        <v>136</v>
      </c>
      <c r="AO154" s="65" t="s">
        <v>136</v>
      </c>
      <c r="AP154" s="52" t="s">
        <v>136</v>
      </c>
      <c r="AQ154" s="52" t="s">
        <v>136</v>
      </c>
      <c r="AR154" s="52" t="s">
        <v>136</v>
      </c>
      <c r="AS154" s="52" t="s">
        <v>136</v>
      </c>
      <c r="AT154" s="52" t="s">
        <v>136</v>
      </c>
      <c r="AU154" s="52" t="s">
        <v>136</v>
      </c>
      <c r="AV154" s="52" t="s">
        <v>136</v>
      </c>
      <c r="AW154" s="52" t="s">
        <v>136</v>
      </c>
      <c r="AX154" s="60" t="s">
        <v>2955</v>
      </c>
      <c r="AY154" s="49" t="s">
        <v>2941</v>
      </c>
      <c r="AZ154" s="49" t="s">
        <v>1616</v>
      </c>
      <c r="BA154" s="153" t="s">
        <v>136</v>
      </c>
      <c r="BB154" s="26" t="str">
        <f t="shared" si="33"/>
        <v>count=7</v>
      </c>
      <c r="BC154" s="27" t="s">
        <v>1</v>
      </c>
    </row>
    <row r="155" spans="1:55">
      <c r="A155" s="48" t="s">
        <v>1561</v>
      </c>
      <c r="B155" s="129" t="s">
        <v>1135</v>
      </c>
      <c r="C155" s="58" t="s">
        <v>1562</v>
      </c>
      <c r="D155" s="167" t="s">
        <v>1563</v>
      </c>
      <c r="E155" s="58" t="s">
        <v>1564</v>
      </c>
      <c r="F155" s="85" t="s">
        <v>1619</v>
      </c>
      <c r="G155" s="49" t="s">
        <v>1574</v>
      </c>
      <c r="H155" s="49" t="s">
        <v>1575</v>
      </c>
      <c r="I155" s="49" t="s">
        <v>136</v>
      </c>
      <c r="J155" s="150" t="s">
        <v>2956</v>
      </c>
      <c r="K155" s="64" t="s">
        <v>136</v>
      </c>
      <c r="L155" s="52" t="s">
        <v>136</v>
      </c>
      <c r="M155" s="154" t="s">
        <v>136</v>
      </c>
      <c r="N155" s="64" t="s">
        <v>136</v>
      </c>
      <c r="O155" s="52" t="s">
        <v>136</v>
      </c>
      <c r="P155" s="52" t="s">
        <v>136</v>
      </c>
      <c r="Q155" s="52" t="s">
        <v>136</v>
      </c>
      <c r="R155" s="52" t="s">
        <v>136</v>
      </c>
      <c r="S155" s="154" t="s">
        <v>136</v>
      </c>
      <c r="T155" s="129" t="s">
        <v>136</v>
      </c>
      <c r="U155" s="52" t="s">
        <v>136</v>
      </c>
      <c r="V155" s="154" t="s">
        <v>136</v>
      </c>
      <c r="W155" s="64" t="s">
        <v>136</v>
      </c>
      <c r="X155" s="52" t="s">
        <v>136</v>
      </c>
      <c r="Y155" s="52" t="s">
        <v>136</v>
      </c>
      <c r="Z155" s="52" t="s">
        <v>136</v>
      </c>
      <c r="AA155" s="52" t="s">
        <v>136</v>
      </c>
      <c r="AB155" s="197" t="s">
        <v>136</v>
      </c>
      <c r="AC155" s="52" t="s">
        <v>136</v>
      </c>
      <c r="AD155" s="52" t="s">
        <v>136</v>
      </c>
      <c r="AE155" s="121" t="s">
        <v>136</v>
      </c>
      <c r="AF155" s="121" t="s">
        <v>136</v>
      </c>
      <c r="AG155" s="52" t="s">
        <v>136</v>
      </c>
      <c r="AH155" s="52" t="s">
        <v>136</v>
      </c>
      <c r="AI155" s="154" t="s">
        <v>136</v>
      </c>
      <c r="AJ155" s="191" t="s">
        <v>136</v>
      </c>
      <c r="AK155" s="52" t="s">
        <v>136</v>
      </c>
      <c r="AL155" s="52" t="s">
        <v>136</v>
      </c>
      <c r="AM155" s="52" t="s">
        <v>136</v>
      </c>
      <c r="AN155" s="52" t="s">
        <v>136</v>
      </c>
      <c r="AO155" s="65" t="s">
        <v>136</v>
      </c>
      <c r="AP155" s="52" t="s">
        <v>136</v>
      </c>
      <c r="AQ155" s="52" t="s">
        <v>136</v>
      </c>
      <c r="AR155" s="52" t="s">
        <v>136</v>
      </c>
      <c r="AS155" s="52" t="s">
        <v>136</v>
      </c>
      <c r="AT155" s="52" t="s">
        <v>136</v>
      </c>
      <c r="AU155" s="52" t="s">
        <v>136</v>
      </c>
      <c r="AV155" s="52" t="s">
        <v>136</v>
      </c>
      <c r="AW155" s="52" t="s">
        <v>136</v>
      </c>
      <c r="AX155" s="60" t="s">
        <v>2957</v>
      </c>
      <c r="AY155" s="49" t="s">
        <v>2941</v>
      </c>
      <c r="AZ155" s="49" t="s">
        <v>1620</v>
      </c>
      <c r="BA155" s="153" t="s">
        <v>136</v>
      </c>
      <c r="BB155" s="26" t="str">
        <f t="shared" si="33"/>
        <v>count=7</v>
      </c>
      <c r="BC155" s="27" t="s">
        <v>1</v>
      </c>
    </row>
    <row r="156" spans="1:55">
      <c r="A156" s="48" t="s">
        <v>1561</v>
      </c>
      <c r="B156" s="129" t="s">
        <v>1145</v>
      </c>
      <c r="C156" s="58" t="s">
        <v>1562</v>
      </c>
      <c r="D156" s="167" t="s">
        <v>1563</v>
      </c>
      <c r="E156" s="58" t="s">
        <v>1564</v>
      </c>
      <c r="F156" s="85" t="s">
        <v>1624</v>
      </c>
      <c r="G156" s="49" t="s">
        <v>1574</v>
      </c>
      <c r="H156" s="49" t="s">
        <v>1575</v>
      </c>
      <c r="I156" s="49" t="s">
        <v>136</v>
      </c>
      <c r="J156" s="150" t="s">
        <v>2958</v>
      </c>
      <c r="K156" s="64" t="s">
        <v>136</v>
      </c>
      <c r="L156" s="52" t="s">
        <v>136</v>
      </c>
      <c r="M156" s="154" t="s">
        <v>136</v>
      </c>
      <c r="N156" s="64" t="s">
        <v>136</v>
      </c>
      <c r="O156" s="52" t="s">
        <v>136</v>
      </c>
      <c r="P156" s="52" t="s">
        <v>136</v>
      </c>
      <c r="Q156" s="52" t="s">
        <v>136</v>
      </c>
      <c r="R156" s="52" t="s">
        <v>136</v>
      </c>
      <c r="S156" s="154" t="s">
        <v>136</v>
      </c>
      <c r="T156" s="129" t="s">
        <v>136</v>
      </c>
      <c r="U156" s="52" t="s">
        <v>136</v>
      </c>
      <c r="V156" s="154" t="s">
        <v>136</v>
      </c>
      <c r="W156" s="64" t="s">
        <v>136</v>
      </c>
      <c r="X156" s="52" t="s">
        <v>136</v>
      </c>
      <c r="Y156" s="52" t="s">
        <v>136</v>
      </c>
      <c r="Z156" s="52" t="s">
        <v>136</v>
      </c>
      <c r="AA156" s="52" t="s">
        <v>136</v>
      </c>
      <c r="AB156" s="197" t="s">
        <v>136</v>
      </c>
      <c r="AC156" s="52" t="s">
        <v>136</v>
      </c>
      <c r="AD156" s="52" t="s">
        <v>136</v>
      </c>
      <c r="AE156" s="121" t="s">
        <v>136</v>
      </c>
      <c r="AF156" s="121" t="s">
        <v>136</v>
      </c>
      <c r="AG156" s="52" t="s">
        <v>136</v>
      </c>
      <c r="AH156" s="52" t="s">
        <v>136</v>
      </c>
      <c r="AI156" s="154" t="s">
        <v>136</v>
      </c>
      <c r="AJ156" s="191" t="s">
        <v>136</v>
      </c>
      <c r="AK156" s="52" t="s">
        <v>136</v>
      </c>
      <c r="AL156" s="52" t="s">
        <v>136</v>
      </c>
      <c r="AM156" s="52" t="s">
        <v>136</v>
      </c>
      <c r="AN156" s="52" t="s">
        <v>136</v>
      </c>
      <c r="AO156" s="65" t="s">
        <v>136</v>
      </c>
      <c r="AP156" s="52" t="s">
        <v>136</v>
      </c>
      <c r="AQ156" s="52" t="s">
        <v>136</v>
      </c>
      <c r="AR156" s="52" t="s">
        <v>136</v>
      </c>
      <c r="AS156" s="52" t="s">
        <v>136</v>
      </c>
      <c r="AT156" s="52" t="s">
        <v>136</v>
      </c>
      <c r="AU156" s="52" t="s">
        <v>136</v>
      </c>
      <c r="AV156" s="52" t="s">
        <v>136</v>
      </c>
      <c r="AW156" s="52" t="s">
        <v>136</v>
      </c>
      <c r="AX156" s="60" t="s">
        <v>2959</v>
      </c>
      <c r="AY156" s="49" t="s">
        <v>2944</v>
      </c>
      <c r="AZ156" s="49" t="s">
        <v>1625</v>
      </c>
      <c r="BA156" s="153" t="s">
        <v>136</v>
      </c>
      <c r="BB156" s="26" t="str">
        <f t="shared" si="33"/>
        <v>count=7</v>
      </c>
      <c r="BC156" s="27" t="s">
        <v>1</v>
      </c>
    </row>
    <row r="157" spans="1:55">
      <c r="A157" s="48" t="s">
        <v>1561</v>
      </c>
      <c r="B157" s="129" t="s">
        <v>1155</v>
      </c>
      <c r="C157" s="58" t="s">
        <v>1562</v>
      </c>
      <c r="D157" s="167" t="s">
        <v>1563</v>
      </c>
      <c r="E157" s="58" t="s">
        <v>1564</v>
      </c>
      <c r="F157" s="85" t="s">
        <v>1628</v>
      </c>
      <c r="G157" s="49" t="s">
        <v>1574</v>
      </c>
      <c r="H157" s="49" t="s">
        <v>1575</v>
      </c>
      <c r="I157" s="49" t="s">
        <v>136</v>
      </c>
      <c r="J157" s="150" t="s">
        <v>2960</v>
      </c>
      <c r="K157" s="64" t="s">
        <v>136</v>
      </c>
      <c r="L157" s="52" t="s">
        <v>136</v>
      </c>
      <c r="M157" s="154" t="s">
        <v>136</v>
      </c>
      <c r="N157" s="64" t="s">
        <v>136</v>
      </c>
      <c r="O157" s="52" t="s">
        <v>136</v>
      </c>
      <c r="P157" s="52" t="s">
        <v>136</v>
      </c>
      <c r="Q157" s="52" t="s">
        <v>136</v>
      </c>
      <c r="R157" s="52" t="s">
        <v>136</v>
      </c>
      <c r="S157" s="154" t="s">
        <v>136</v>
      </c>
      <c r="T157" s="129" t="s">
        <v>136</v>
      </c>
      <c r="U157" s="52" t="s">
        <v>136</v>
      </c>
      <c r="V157" s="154" t="s">
        <v>136</v>
      </c>
      <c r="W157" s="64" t="s">
        <v>136</v>
      </c>
      <c r="X157" s="52" t="s">
        <v>136</v>
      </c>
      <c r="Y157" s="52" t="s">
        <v>136</v>
      </c>
      <c r="Z157" s="52" t="s">
        <v>136</v>
      </c>
      <c r="AA157" s="52" t="s">
        <v>136</v>
      </c>
      <c r="AB157" s="197" t="s">
        <v>136</v>
      </c>
      <c r="AC157" s="52" t="s">
        <v>136</v>
      </c>
      <c r="AD157" s="52" t="s">
        <v>136</v>
      </c>
      <c r="AE157" s="121" t="s">
        <v>136</v>
      </c>
      <c r="AF157" s="121" t="s">
        <v>136</v>
      </c>
      <c r="AG157" s="52" t="s">
        <v>136</v>
      </c>
      <c r="AH157" s="52" t="s">
        <v>136</v>
      </c>
      <c r="AI157" s="154" t="s">
        <v>136</v>
      </c>
      <c r="AJ157" s="191" t="s">
        <v>136</v>
      </c>
      <c r="AK157" s="52" t="s">
        <v>136</v>
      </c>
      <c r="AL157" s="52" t="s">
        <v>136</v>
      </c>
      <c r="AM157" s="52" t="s">
        <v>136</v>
      </c>
      <c r="AN157" s="52" t="s">
        <v>136</v>
      </c>
      <c r="AO157" s="65" t="s">
        <v>136</v>
      </c>
      <c r="AP157" s="52" t="s">
        <v>136</v>
      </c>
      <c r="AQ157" s="52" t="s">
        <v>136</v>
      </c>
      <c r="AR157" s="52" t="s">
        <v>136</v>
      </c>
      <c r="AS157" s="52" t="s">
        <v>136</v>
      </c>
      <c r="AT157" s="52" t="s">
        <v>136</v>
      </c>
      <c r="AU157" s="52" t="s">
        <v>136</v>
      </c>
      <c r="AV157" s="52" t="s">
        <v>136</v>
      </c>
      <c r="AW157" s="52" t="s">
        <v>136</v>
      </c>
      <c r="AX157" s="60" t="s">
        <v>2961</v>
      </c>
      <c r="AY157" s="49" t="s">
        <v>2941</v>
      </c>
      <c r="AZ157" s="49" t="s">
        <v>1629</v>
      </c>
      <c r="BA157" s="153" t="s">
        <v>136</v>
      </c>
      <c r="BB157" s="26" t="str">
        <f t="shared" si="33"/>
        <v>count=7</v>
      </c>
      <c r="BC157" s="27" t="s">
        <v>1</v>
      </c>
    </row>
    <row r="158" spans="1:55">
      <c r="A158" s="48" t="s">
        <v>1561</v>
      </c>
      <c r="B158" s="129" t="s">
        <v>1164</v>
      </c>
      <c r="C158" s="58" t="s">
        <v>1562</v>
      </c>
      <c r="D158" s="167" t="s">
        <v>1563</v>
      </c>
      <c r="E158" s="58" t="s">
        <v>1564</v>
      </c>
      <c r="F158" s="85" t="s">
        <v>1633</v>
      </c>
      <c r="G158" s="49" t="s">
        <v>1574</v>
      </c>
      <c r="H158" s="49" t="s">
        <v>1575</v>
      </c>
      <c r="I158" s="49" t="s">
        <v>136</v>
      </c>
      <c r="J158" s="150" t="s">
        <v>2962</v>
      </c>
      <c r="K158" s="64" t="s">
        <v>136</v>
      </c>
      <c r="L158" s="52" t="s">
        <v>136</v>
      </c>
      <c r="M158" s="154" t="s">
        <v>136</v>
      </c>
      <c r="N158" s="64" t="s">
        <v>136</v>
      </c>
      <c r="O158" s="52" t="s">
        <v>136</v>
      </c>
      <c r="P158" s="52" t="s">
        <v>136</v>
      </c>
      <c r="Q158" s="52" t="s">
        <v>136</v>
      </c>
      <c r="R158" s="52" t="s">
        <v>136</v>
      </c>
      <c r="S158" s="154" t="s">
        <v>136</v>
      </c>
      <c r="T158" s="129" t="s">
        <v>136</v>
      </c>
      <c r="U158" s="52" t="s">
        <v>136</v>
      </c>
      <c r="V158" s="154" t="s">
        <v>136</v>
      </c>
      <c r="W158" s="64" t="s">
        <v>136</v>
      </c>
      <c r="X158" s="52" t="s">
        <v>136</v>
      </c>
      <c r="Y158" s="52" t="s">
        <v>136</v>
      </c>
      <c r="Z158" s="52" t="s">
        <v>136</v>
      </c>
      <c r="AA158" s="52" t="s">
        <v>136</v>
      </c>
      <c r="AB158" s="197" t="s">
        <v>136</v>
      </c>
      <c r="AC158" s="52" t="s">
        <v>136</v>
      </c>
      <c r="AD158" s="52" t="s">
        <v>136</v>
      </c>
      <c r="AE158" s="121" t="s">
        <v>136</v>
      </c>
      <c r="AF158" s="121" t="s">
        <v>136</v>
      </c>
      <c r="AG158" s="52" t="s">
        <v>136</v>
      </c>
      <c r="AH158" s="52" t="s">
        <v>136</v>
      </c>
      <c r="AI158" s="154" t="s">
        <v>136</v>
      </c>
      <c r="AJ158" s="191" t="s">
        <v>136</v>
      </c>
      <c r="AK158" s="52" t="s">
        <v>136</v>
      </c>
      <c r="AL158" s="52" t="s">
        <v>136</v>
      </c>
      <c r="AM158" s="52" t="s">
        <v>136</v>
      </c>
      <c r="AN158" s="52" t="s">
        <v>136</v>
      </c>
      <c r="AO158" s="65" t="s">
        <v>136</v>
      </c>
      <c r="AP158" s="52" t="s">
        <v>136</v>
      </c>
      <c r="AQ158" s="52" t="s">
        <v>136</v>
      </c>
      <c r="AR158" s="52" t="s">
        <v>136</v>
      </c>
      <c r="AS158" s="52" t="s">
        <v>136</v>
      </c>
      <c r="AT158" s="52" t="s">
        <v>136</v>
      </c>
      <c r="AU158" s="52" t="s">
        <v>136</v>
      </c>
      <c r="AV158" s="52" t="s">
        <v>136</v>
      </c>
      <c r="AW158" s="52" t="s">
        <v>136</v>
      </c>
      <c r="AX158" s="60" t="s">
        <v>2963</v>
      </c>
      <c r="AY158" s="49" t="s">
        <v>2944</v>
      </c>
      <c r="AZ158" s="49" t="s">
        <v>1634</v>
      </c>
      <c r="BA158" s="153" t="s">
        <v>136</v>
      </c>
      <c r="BB158" s="26" t="str">
        <f t="shared" si="33"/>
        <v>count=7</v>
      </c>
      <c r="BC158" s="27" t="s">
        <v>1</v>
      </c>
    </row>
    <row r="159" spans="1:55">
      <c r="A159" s="48" t="s">
        <v>1561</v>
      </c>
      <c r="B159" s="129" t="s">
        <v>1174</v>
      </c>
      <c r="C159" s="58" t="s">
        <v>1562</v>
      </c>
      <c r="D159" s="167" t="s">
        <v>1563</v>
      </c>
      <c r="E159" s="58" t="s">
        <v>1564</v>
      </c>
      <c r="F159" s="85" t="s">
        <v>1638</v>
      </c>
      <c r="G159" s="49" t="s">
        <v>1574</v>
      </c>
      <c r="H159" s="49" t="s">
        <v>1575</v>
      </c>
      <c r="I159" s="49" t="s">
        <v>136</v>
      </c>
      <c r="J159" s="150" t="s">
        <v>2964</v>
      </c>
      <c r="K159" s="64" t="s">
        <v>136</v>
      </c>
      <c r="L159" s="52" t="s">
        <v>136</v>
      </c>
      <c r="M159" s="154" t="s">
        <v>136</v>
      </c>
      <c r="N159" s="64" t="s">
        <v>136</v>
      </c>
      <c r="O159" s="52" t="s">
        <v>136</v>
      </c>
      <c r="P159" s="52" t="s">
        <v>136</v>
      </c>
      <c r="Q159" s="52" t="s">
        <v>136</v>
      </c>
      <c r="R159" s="52" t="s">
        <v>136</v>
      </c>
      <c r="S159" s="154" t="s">
        <v>136</v>
      </c>
      <c r="T159" s="129" t="s">
        <v>136</v>
      </c>
      <c r="U159" s="52" t="s">
        <v>136</v>
      </c>
      <c r="V159" s="154" t="s">
        <v>136</v>
      </c>
      <c r="W159" s="64" t="s">
        <v>136</v>
      </c>
      <c r="X159" s="52" t="s">
        <v>136</v>
      </c>
      <c r="Y159" s="52" t="s">
        <v>136</v>
      </c>
      <c r="Z159" s="52" t="s">
        <v>136</v>
      </c>
      <c r="AA159" s="52" t="s">
        <v>136</v>
      </c>
      <c r="AB159" s="197" t="s">
        <v>136</v>
      </c>
      <c r="AC159" s="52" t="s">
        <v>136</v>
      </c>
      <c r="AD159" s="52" t="s">
        <v>136</v>
      </c>
      <c r="AE159" s="121" t="s">
        <v>136</v>
      </c>
      <c r="AF159" s="121" t="s">
        <v>136</v>
      </c>
      <c r="AG159" s="52" t="s">
        <v>136</v>
      </c>
      <c r="AH159" s="52" t="s">
        <v>136</v>
      </c>
      <c r="AI159" s="154" t="s">
        <v>136</v>
      </c>
      <c r="AJ159" s="191" t="s">
        <v>136</v>
      </c>
      <c r="AK159" s="52" t="s">
        <v>136</v>
      </c>
      <c r="AL159" s="52" t="s">
        <v>136</v>
      </c>
      <c r="AM159" s="52" t="s">
        <v>136</v>
      </c>
      <c r="AN159" s="52" t="s">
        <v>136</v>
      </c>
      <c r="AO159" s="65" t="s">
        <v>136</v>
      </c>
      <c r="AP159" s="52" t="s">
        <v>136</v>
      </c>
      <c r="AQ159" s="52" t="s">
        <v>136</v>
      </c>
      <c r="AR159" s="52" t="s">
        <v>136</v>
      </c>
      <c r="AS159" s="52" t="s">
        <v>136</v>
      </c>
      <c r="AT159" s="52" t="s">
        <v>136</v>
      </c>
      <c r="AU159" s="52" t="s">
        <v>136</v>
      </c>
      <c r="AV159" s="52" t="s">
        <v>136</v>
      </c>
      <c r="AW159" s="52" t="s">
        <v>136</v>
      </c>
      <c r="AX159" s="60" t="s">
        <v>2965</v>
      </c>
      <c r="AY159" s="49" t="s">
        <v>2941</v>
      </c>
      <c r="AZ159" s="49" t="s">
        <v>1639</v>
      </c>
      <c r="BA159" s="153" t="s">
        <v>136</v>
      </c>
      <c r="BB159" s="26" t="str">
        <f t="shared" si="33"/>
        <v>count=7</v>
      </c>
      <c r="BC159" s="27" t="s">
        <v>1</v>
      </c>
    </row>
    <row r="160" spans="1:55">
      <c r="A160" s="48" t="s">
        <v>1561</v>
      </c>
      <c r="B160" s="129" t="s">
        <v>1184</v>
      </c>
      <c r="C160" s="58" t="s">
        <v>1562</v>
      </c>
      <c r="D160" s="167" t="s">
        <v>1563</v>
      </c>
      <c r="E160" s="58" t="s">
        <v>1564</v>
      </c>
      <c r="F160" s="85" t="s">
        <v>1642</v>
      </c>
      <c r="G160" s="49" t="s">
        <v>1574</v>
      </c>
      <c r="H160" s="49" t="s">
        <v>1575</v>
      </c>
      <c r="I160" s="49" t="s">
        <v>136</v>
      </c>
      <c r="J160" s="198" t="s">
        <v>2966</v>
      </c>
      <c r="K160" s="64" t="s">
        <v>136</v>
      </c>
      <c r="L160" s="52" t="s">
        <v>136</v>
      </c>
      <c r="M160" s="154" t="s">
        <v>136</v>
      </c>
      <c r="N160" s="64" t="s">
        <v>136</v>
      </c>
      <c r="O160" s="52" t="s">
        <v>136</v>
      </c>
      <c r="P160" s="52" t="s">
        <v>136</v>
      </c>
      <c r="Q160" s="52" t="s">
        <v>136</v>
      </c>
      <c r="R160" s="52" t="s">
        <v>136</v>
      </c>
      <c r="S160" s="154" t="s">
        <v>136</v>
      </c>
      <c r="T160" s="129" t="s">
        <v>136</v>
      </c>
      <c r="U160" s="52" t="s">
        <v>136</v>
      </c>
      <c r="V160" s="154" t="s">
        <v>136</v>
      </c>
      <c r="W160" s="64" t="s">
        <v>136</v>
      </c>
      <c r="X160" s="52" t="s">
        <v>136</v>
      </c>
      <c r="Y160" s="52" t="s">
        <v>136</v>
      </c>
      <c r="Z160" s="52" t="s">
        <v>136</v>
      </c>
      <c r="AA160" s="52" t="s">
        <v>136</v>
      </c>
      <c r="AB160" s="197" t="s">
        <v>136</v>
      </c>
      <c r="AC160" s="52" t="s">
        <v>136</v>
      </c>
      <c r="AD160" s="52" t="s">
        <v>136</v>
      </c>
      <c r="AE160" s="121" t="s">
        <v>136</v>
      </c>
      <c r="AF160" s="121" t="s">
        <v>136</v>
      </c>
      <c r="AG160" s="52" t="s">
        <v>136</v>
      </c>
      <c r="AH160" s="52" t="s">
        <v>136</v>
      </c>
      <c r="AI160" s="154" t="s">
        <v>136</v>
      </c>
      <c r="AJ160" s="191" t="s">
        <v>136</v>
      </c>
      <c r="AK160" s="52" t="s">
        <v>136</v>
      </c>
      <c r="AL160" s="52" t="s">
        <v>136</v>
      </c>
      <c r="AM160" s="52" t="s">
        <v>136</v>
      </c>
      <c r="AN160" s="52" t="s">
        <v>136</v>
      </c>
      <c r="AO160" s="65" t="s">
        <v>136</v>
      </c>
      <c r="AP160" s="52" t="s">
        <v>136</v>
      </c>
      <c r="AQ160" s="52" t="s">
        <v>136</v>
      </c>
      <c r="AR160" s="52" t="s">
        <v>136</v>
      </c>
      <c r="AS160" s="52" t="s">
        <v>136</v>
      </c>
      <c r="AT160" s="52" t="s">
        <v>136</v>
      </c>
      <c r="AU160" s="52" t="s">
        <v>136</v>
      </c>
      <c r="AV160" s="52" t="s">
        <v>136</v>
      </c>
      <c r="AW160" s="52" t="s">
        <v>136</v>
      </c>
      <c r="AX160" s="60" t="s">
        <v>2967</v>
      </c>
      <c r="AY160" s="49" t="s">
        <v>2938</v>
      </c>
      <c r="AZ160" s="49" t="s">
        <v>1643</v>
      </c>
      <c r="BA160" s="153" t="s">
        <v>136</v>
      </c>
      <c r="BB160" s="26" t="str">
        <f t="shared" si="33"/>
        <v>count=7</v>
      </c>
      <c r="BC160" s="27" t="s">
        <v>1</v>
      </c>
    </row>
    <row r="161" spans="1:55">
      <c r="A161" s="48" t="s">
        <v>1561</v>
      </c>
      <c r="B161" s="129" t="s">
        <v>1191</v>
      </c>
      <c r="C161" s="58" t="s">
        <v>1562</v>
      </c>
      <c r="D161" s="167" t="s">
        <v>1563</v>
      </c>
      <c r="E161" s="58" t="s">
        <v>1564</v>
      </c>
      <c r="F161" s="85" t="s">
        <v>1645</v>
      </c>
      <c r="G161" s="49" t="s">
        <v>1574</v>
      </c>
      <c r="H161" s="49" t="s">
        <v>1575</v>
      </c>
      <c r="I161" s="49" t="s">
        <v>136</v>
      </c>
      <c r="J161" s="150" t="s">
        <v>2968</v>
      </c>
      <c r="K161" s="64" t="s">
        <v>136</v>
      </c>
      <c r="L161" s="52" t="s">
        <v>136</v>
      </c>
      <c r="M161" s="154" t="s">
        <v>136</v>
      </c>
      <c r="N161" s="64" t="s">
        <v>136</v>
      </c>
      <c r="O161" s="52" t="s">
        <v>136</v>
      </c>
      <c r="P161" s="52" t="s">
        <v>136</v>
      </c>
      <c r="Q161" s="52" t="s">
        <v>136</v>
      </c>
      <c r="R161" s="52" t="s">
        <v>136</v>
      </c>
      <c r="S161" s="154" t="s">
        <v>136</v>
      </c>
      <c r="T161" s="129" t="s">
        <v>136</v>
      </c>
      <c r="U161" s="52" t="s">
        <v>136</v>
      </c>
      <c r="V161" s="154" t="s">
        <v>136</v>
      </c>
      <c r="W161" s="64" t="s">
        <v>136</v>
      </c>
      <c r="X161" s="52" t="s">
        <v>136</v>
      </c>
      <c r="Y161" s="52" t="s">
        <v>136</v>
      </c>
      <c r="Z161" s="52" t="s">
        <v>136</v>
      </c>
      <c r="AA161" s="52" t="s">
        <v>136</v>
      </c>
      <c r="AB161" s="197" t="s">
        <v>136</v>
      </c>
      <c r="AC161" s="52" t="s">
        <v>136</v>
      </c>
      <c r="AD161" s="52" t="s">
        <v>136</v>
      </c>
      <c r="AE161" s="121" t="s">
        <v>136</v>
      </c>
      <c r="AF161" s="121" t="s">
        <v>136</v>
      </c>
      <c r="AG161" s="52" t="s">
        <v>136</v>
      </c>
      <c r="AH161" s="52" t="s">
        <v>136</v>
      </c>
      <c r="AI161" s="154" t="s">
        <v>136</v>
      </c>
      <c r="AJ161" s="191" t="s">
        <v>136</v>
      </c>
      <c r="AK161" s="52" t="s">
        <v>136</v>
      </c>
      <c r="AL161" s="52" t="s">
        <v>136</v>
      </c>
      <c r="AM161" s="52" t="s">
        <v>136</v>
      </c>
      <c r="AN161" s="52" t="s">
        <v>136</v>
      </c>
      <c r="AO161" s="65" t="s">
        <v>136</v>
      </c>
      <c r="AP161" s="52" t="s">
        <v>136</v>
      </c>
      <c r="AQ161" s="52" t="s">
        <v>136</v>
      </c>
      <c r="AR161" s="52" t="s">
        <v>136</v>
      </c>
      <c r="AS161" s="52" t="s">
        <v>136</v>
      </c>
      <c r="AT161" s="52" t="s">
        <v>136</v>
      </c>
      <c r="AU161" s="52" t="s">
        <v>136</v>
      </c>
      <c r="AV161" s="52" t="s">
        <v>136</v>
      </c>
      <c r="AW161" s="52" t="s">
        <v>136</v>
      </c>
      <c r="AX161" s="60" t="s">
        <v>2969</v>
      </c>
      <c r="AY161" s="49" t="s">
        <v>2938</v>
      </c>
      <c r="AZ161" s="49" t="s">
        <v>1646</v>
      </c>
      <c r="BA161" s="153" t="s">
        <v>136</v>
      </c>
      <c r="BB161" s="26" t="str">
        <f t="shared" si="33"/>
        <v>count=7</v>
      </c>
      <c r="BC161" s="27" t="s">
        <v>1</v>
      </c>
    </row>
    <row r="162" spans="1:55">
      <c r="A162" s="48" t="s">
        <v>1561</v>
      </c>
      <c r="B162" s="129" t="s">
        <v>1201</v>
      </c>
      <c r="C162" s="58" t="s">
        <v>1562</v>
      </c>
      <c r="D162" s="167" t="s">
        <v>1563</v>
      </c>
      <c r="E162" s="58" t="s">
        <v>1564</v>
      </c>
      <c r="F162" s="85" t="s">
        <v>1649</v>
      </c>
      <c r="G162" s="49" t="s">
        <v>1574</v>
      </c>
      <c r="H162" s="49" t="s">
        <v>1575</v>
      </c>
      <c r="I162" s="49" t="s">
        <v>136</v>
      </c>
      <c r="J162" s="150" t="s">
        <v>2970</v>
      </c>
      <c r="K162" s="64" t="s">
        <v>136</v>
      </c>
      <c r="L162" s="52" t="s">
        <v>136</v>
      </c>
      <c r="M162" s="154" t="s">
        <v>136</v>
      </c>
      <c r="N162" s="64" t="s">
        <v>136</v>
      </c>
      <c r="O162" s="52" t="s">
        <v>136</v>
      </c>
      <c r="P162" s="52" t="s">
        <v>136</v>
      </c>
      <c r="Q162" s="52" t="s">
        <v>136</v>
      </c>
      <c r="R162" s="52" t="s">
        <v>136</v>
      </c>
      <c r="S162" s="154" t="s">
        <v>136</v>
      </c>
      <c r="T162" s="129" t="s">
        <v>136</v>
      </c>
      <c r="U162" s="52" t="s">
        <v>136</v>
      </c>
      <c r="V162" s="154" t="s">
        <v>136</v>
      </c>
      <c r="W162" s="64" t="s">
        <v>136</v>
      </c>
      <c r="X162" s="52" t="s">
        <v>136</v>
      </c>
      <c r="Y162" s="52" t="s">
        <v>136</v>
      </c>
      <c r="Z162" s="52" t="s">
        <v>136</v>
      </c>
      <c r="AA162" s="52" t="s">
        <v>136</v>
      </c>
      <c r="AB162" s="197" t="s">
        <v>136</v>
      </c>
      <c r="AC162" s="52" t="s">
        <v>136</v>
      </c>
      <c r="AD162" s="52" t="s">
        <v>136</v>
      </c>
      <c r="AE162" s="121" t="s">
        <v>136</v>
      </c>
      <c r="AF162" s="121" t="s">
        <v>136</v>
      </c>
      <c r="AG162" s="52" t="s">
        <v>136</v>
      </c>
      <c r="AH162" s="52" t="s">
        <v>136</v>
      </c>
      <c r="AI162" s="154" t="s">
        <v>136</v>
      </c>
      <c r="AJ162" s="191" t="s">
        <v>136</v>
      </c>
      <c r="AK162" s="52" t="s">
        <v>136</v>
      </c>
      <c r="AL162" s="52" t="s">
        <v>136</v>
      </c>
      <c r="AM162" s="52" t="s">
        <v>136</v>
      </c>
      <c r="AN162" s="52" t="s">
        <v>136</v>
      </c>
      <c r="AO162" s="65" t="s">
        <v>136</v>
      </c>
      <c r="AP162" s="52" t="s">
        <v>136</v>
      </c>
      <c r="AQ162" s="52" t="s">
        <v>136</v>
      </c>
      <c r="AR162" s="52" t="s">
        <v>136</v>
      </c>
      <c r="AS162" s="52" t="s">
        <v>136</v>
      </c>
      <c r="AT162" s="52" t="s">
        <v>136</v>
      </c>
      <c r="AU162" s="52" t="s">
        <v>136</v>
      </c>
      <c r="AV162" s="52" t="s">
        <v>136</v>
      </c>
      <c r="AW162" s="52" t="s">
        <v>136</v>
      </c>
      <c r="AX162" s="60" t="s">
        <v>2971</v>
      </c>
      <c r="AY162" s="49" t="s">
        <v>2941</v>
      </c>
      <c r="AZ162" s="49" t="s">
        <v>1650</v>
      </c>
      <c r="BA162" s="153" t="s">
        <v>136</v>
      </c>
      <c r="BB162" s="26" t="str">
        <f t="shared" si="33"/>
        <v>count=7</v>
      </c>
      <c r="BC162" s="27" t="s">
        <v>1</v>
      </c>
    </row>
    <row r="163" spans="1:55">
      <c r="A163" s="48" t="s">
        <v>1561</v>
      </c>
      <c r="B163" s="129" t="s">
        <v>1211</v>
      </c>
      <c r="C163" s="58" t="s">
        <v>1562</v>
      </c>
      <c r="D163" s="167" t="s">
        <v>1563</v>
      </c>
      <c r="E163" s="58" t="s">
        <v>1564</v>
      </c>
      <c r="F163" s="85" t="s">
        <v>1654</v>
      </c>
      <c r="G163" s="49" t="s">
        <v>1574</v>
      </c>
      <c r="H163" s="49" t="s">
        <v>1575</v>
      </c>
      <c r="I163" s="49" t="s">
        <v>136</v>
      </c>
      <c r="J163" s="150" t="s">
        <v>2972</v>
      </c>
      <c r="K163" s="64" t="s">
        <v>136</v>
      </c>
      <c r="L163" s="52" t="s">
        <v>136</v>
      </c>
      <c r="M163" s="154" t="s">
        <v>136</v>
      </c>
      <c r="N163" s="64" t="s">
        <v>136</v>
      </c>
      <c r="O163" s="52" t="s">
        <v>136</v>
      </c>
      <c r="P163" s="52" t="s">
        <v>136</v>
      </c>
      <c r="Q163" s="52" t="s">
        <v>136</v>
      </c>
      <c r="R163" s="52" t="s">
        <v>136</v>
      </c>
      <c r="S163" s="154" t="s">
        <v>136</v>
      </c>
      <c r="T163" s="129" t="s">
        <v>136</v>
      </c>
      <c r="U163" s="52" t="s">
        <v>136</v>
      </c>
      <c r="V163" s="154" t="s">
        <v>136</v>
      </c>
      <c r="W163" s="64" t="s">
        <v>136</v>
      </c>
      <c r="X163" s="52" t="s">
        <v>136</v>
      </c>
      <c r="Y163" s="52" t="s">
        <v>136</v>
      </c>
      <c r="Z163" s="52" t="s">
        <v>136</v>
      </c>
      <c r="AA163" s="52" t="s">
        <v>136</v>
      </c>
      <c r="AB163" s="197" t="s">
        <v>136</v>
      </c>
      <c r="AC163" s="52" t="s">
        <v>136</v>
      </c>
      <c r="AD163" s="52" t="s">
        <v>136</v>
      </c>
      <c r="AE163" s="121" t="s">
        <v>136</v>
      </c>
      <c r="AF163" s="121" t="s">
        <v>136</v>
      </c>
      <c r="AG163" s="52" t="s">
        <v>136</v>
      </c>
      <c r="AH163" s="52" t="s">
        <v>136</v>
      </c>
      <c r="AI163" s="154" t="s">
        <v>136</v>
      </c>
      <c r="AJ163" s="191" t="s">
        <v>136</v>
      </c>
      <c r="AK163" s="52" t="s">
        <v>136</v>
      </c>
      <c r="AL163" s="52" t="s">
        <v>136</v>
      </c>
      <c r="AM163" s="52" t="s">
        <v>136</v>
      </c>
      <c r="AN163" s="52" t="s">
        <v>136</v>
      </c>
      <c r="AO163" s="65" t="s">
        <v>136</v>
      </c>
      <c r="AP163" s="52" t="s">
        <v>136</v>
      </c>
      <c r="AQ163" s="52" t="s">
        <v>136</v>
      </c>
      <c r="AR163" s="52" t="s">
        <v>136</v>
      </c>
      <c r="AS163" s="52" t="s">
        <v>136</v>
      </c>
      <c r="AT163" s="52" t="s">
        <v>136</v>
      </c>
      <c r="AU163" s="52" t="s">
        <v>136</v>
      </c>
      <c r="AV163" s="52" t="s">
        <v>136</v>
      </c>
      <c r="AW163" s="52" t="s">
        <v>136</v>
      </c>
      <c r="AX163" s="60" t="s">
        <v>2973</v>
      </c>
      <c r="AY163" s="49" t="s">
        <v>2938</v>
      </c>
      <c r="AZ163" s="49" t="s">
        <v>1655</v>
      </c>
      <c r="BA163" s="153" t="s">
        <v>136</v>
      </c>
      <c r="BB163" s="26" t="str">
        <f t="shared" si="33"/>
        <v>count=7</v>
      </c>
      <c r="BC163" s="27" t="s">
        <v>1</v>
      </c>
    </row>
    <row r="164" spans="1:55">
      <c r="A164" s="48" t="s">
        <v>1561</v>
      </c>
      <c r="B164" s="129" t="s">
        <v>1219</v>
      </c>
      <c r="C164" s="58" t="s">
        <v>1562</v>
      </c>
      <c r="D164" s="167" t="s">
        <v>1563</v>
      </c>
      <c r="E164" s="58" t="s">
        <v>1564</v>
      </c>
      <c r="F164" s="85" t="s">
        <v>1658</v>
      </c>
      <c r="G164" s="49" t="s">
        <v>1574</v>
      </c>
      <c r="H164" s="49" t="s">
        <v>1575</v>
      </c>
      <c r="I164" s="49" t="s">
        <v>136</v>
      </c>
      <c r="J164" s="150" t="s">
        <v>2974</v>
      </c>
      <c r="K164" s="64" t="s">
        <v>136</v>
      </c>
      <c r="L164" s="52" t="s">
        <v>136</v>
      </c>
      <c r="M164" s="154" t="s">
        <v>136</v>
      </c>
      <c r="N164" s="64" t="s">
        <v>136</v>
      </c>
      <c r="O164" s="52" t="s">
        <v>136</v>
      </c>
      <c r="P164" s="52" t="s">
        <v>136</v>
      </c>
      <c r="Q164" s="52" t="s">
        <v>136</v>
      </c>
      <c r="R164" s="52" t="s">
        <v>136</v>
      </c>
      <c r="S164" s="154" t="s">
        <v>136</v>
      </c>
      <c r="T164" s="129" t="s">
        <v>136</v>
      </c>
      <c r="U164" s="52" t="s">
        <v>136</v>
      </c>
      <c r="V164" s="154" t="s">
        <v>136</v>
      </c>
      <c r="W164" s="64" t="s">
        <v>136</v>
      </c>
      <c r="X164" s="52" t="s">
        <v>136</v>
      </c>
      <c r="Y164" s="52" t="s">
        <v>136</v>
      </c>
      <c r="Z164" s="52" t="s">
        <v>136</v>
      </c>
      <c r="AA164" s="52" t="s">
        <v>136</v>
      </c>
      <c r="AB164" s="197" t="s">
        <v>136</v>
      </c>
      <c r="AC164" s="52" t="s">
        <v>136</v>
      </c>
      <c r="AD164" s="52" t="s">
        <v>136</v>
      </c>
      <c r="AE164" s="121" t="s">
        <v>136</v>
      </c>
      <c r="AF164" s="121" t="s">
        <v>136</v>
      </c>
      <c r="AG164" s="52" t="s">
        <v>136</v>
      </c>
      <c r="AH164" s="52" t="s">
        <v>136</v>
      </c>
      <c r="AI164" s="154" t="s">
        <v>136</v>
      </c>
      <c r="AJ164" s="191" t="s">
        <v>136</v>
      </c>
      <c r="AK164" s="52" t="s">
        <v>136</v>
      </c>
      <c r="AL164" s="52" t="s">
        <v>136</v>
      </c>
      <c r="AM164" s="52" t="s">
        <v>136</v>
      </c>
      <c r="AN164" s="52" t="s">
        <v>136</v>
      </c>
      <c r="AO164" s="65" t="s">
        <v>136</v>
      </c>
      <c r="AP164" s="52" t="s">
        <v>136</v>
      </c>
      <c r="AQ164" s="52" t="s">
        <v>136</v>
      </c>
      <c r="AR164" s="52" t="s">
        <v>136</v>
      </c>
      <c r="AS164" s="52" t="s">
        <v>136</v>
      </c>
      <c r="AT164" s="52" t="s">
        <v>136</v>
      </c>
      <c r="AU164" s="52" t="s">
        <v>136</v>
      </c>
      <c r="AV164" s="52" t="s">
        <v>136</v>
      </c>
      <c r="AW164" s="52" t="s">
        <v>136</v>
      </c>
      <c r="AX164" s="60" t="s">
        <v>2975</v>
      </c>
      <c r="AY164" s="49" t="s">
        <v>2941</v>
      </c>
      <c r="AZ164" s="49" t="s">
        <v>1659</v>
      </c>
      <c r="BA164" s="153" t="s">
        <v>136</v>
      </c>
      <c r="BB164" s="26" t="str">
        <f t="shared" si="33"/>
        <v>count=7</v>
      </c>
      <c r="BC164" s="27" t="s">
        <v>1</v>
      </c>
    </row>
    <row r="165" spans="1:55">
      <c r="A165" s="48" t="s">
        <v>1561</v>
      </c>
      <c r="B165" s="129" t="s">
        <v>1228</v>
      </c>
      <c r="C165" s="58" t="s">
        <v>1562</v>
      </c>
      <c r="D165" s="167" t="s">
        <v>1563</v>
      </c>
      <c r="E165" s="58" t="s">
        <v>1564</v>
      </c>
      <c r="F165" s="85" t="s">
        <v>1663</v>
      </c>
      <c r="G165" s="49" t="s">
        <v>1574</v>
      </c>
      <c r="H165" s="49" t="s">
        <v>1575</v>
      </c>
      <c r="I165" s="49" t="s">
        <v>136</v>
      </c>
      <c r="J165" s="150" t="s">
        <v>2976</v>
      </c>
      <c r="K165" s="64" t="s">
        <v>136</v>
      </c>
      <c r="L165" s="52" t="s">
        <v>136</v>
      </c>
      <c r="M165" s="154" t="s">
        <v>136</v>
      </c>
      <c r="N165" s="64" t="s">
        <v>136</v>
      </c>
      <c r="O165" s="52" t="s">
        <v>136</v>
      </c>
      <c r="P165" s="52" t="s">
        <v>136</v>
      </c>
      <c r="Q165" s="52" t="s">
        <v>136</v>
      </c>
      <c r="R165" s="52" t="s">
        <v>136</v>
      </c>
      <c r="S165" s="154" t="s">
        <v>136</v>
      </c>
      <c r="T165" s="129" t="s">
        <v>136</v>
      </c>
      <c r="U165" s="52" t="s">
        <v>136</v>
      </c>
      <c r="V165" s="154" t="s">
        <v>136</v>
      </c>
      <c r="W165" s="64" t="s">
        <v>136</v>
      </c>
      <c r="X165" s="52" t="s">
        <v>136</v>
      </c>
      <c r="Y165" s="52" t="s">
        <v>136</v>
      </c>
      <c r="Z165" s="52" t="s">
        <v>136</v>
      </c>
      <c r="AA165" s="52" t="s">
        <v>136</v>
      </c>
      <c r="AB165" s="197" t="s">
        <v>136</v>
      </c>
      <c r="AC165" s="52" t="s">
        <v>136</v>
      </c>
      <c r="AD165" s="52" t="s">
        <v>136</v>
      </c>
      <c r="AE165" s="121" t="s">
        <v>136</v>
      </c>
      <c r="AF165" s="121" t="s">
        <v>136</v>
      </c>
      <c r="AG165" s="52" t="s">
        <v>136</v>
      </c>
      <c r="AH165" s="52" t="s">
        <v>136</v>
      </c>
      <c r="AI165" s="154" t="s">
        <v>136</v>
      </c>
      <c r="AJ165" s="191" t="s">
        <v>136</v>
      </c>
      <c r="AK165" s="52" t="s">
        <v>136</v>
      </c>
      <c r="AL165" s="52" t="s">
        <v>136</v>
      </c>
      <c r="AM165" s="52" t="s">
        <v>136</v>
      </c>
      <c r="AN165" s="52" t="s">
        <v>136</v>
      </c>
      <c r="AO165" s="65" t="s">
        <v>136</v>
      </c>
      <c r="AP165" s="52" t="s">
        <v>136</v>
      </c>
      <c r="AQ165" s="52" t="s">
        <v>136</v>
      </c>
      <c r="AR165" s="52" t="s">
        <v>136</v>
      </c>
      <c r="AS165" s="52" t="s">
        <v>136</v>
      </c>
      <c r="AT165" s="52" t="s">
        <v>136</v>
      </c>
      <c r="AU165" s="52" t="s">
        <v>136</v>
      </c>
      <c r="AV165" s="52" t="s">
        <v>136</v>
      </c>
      <c r="AW165" s="52" t="s">
        <v>136</v>
      </c>
      <c r="AX165" s="60" t="s">
        <v>2977</v>
      </c>
      <c r="AY165" s="49" t="s">
        <v>2941</v>
      </c>
      <c r="AZ165" s="49" t="s">
        <v>1664</v>
      </c>
      <c r="BA165" s="153" t="s">
        <v>136</v>
      </c>
      <c r="BB165" s="26" t="str">
        <f t="shared" si="33"/>
        <v>count=7</v>
      </c>
      <c r="BC165" s="27" t="s">
        <v>1</v>
      </c>
    </row>
    <row r="166" spans="1:55">
      <c r="A166" s="48" t="s">
        <v>1561</v>
      </c>
      <c r="B166" s="129" t="s">
        <v>1236</v>
      </c>
      <c r="C166" s="58" t="s">
        <v>1562</v>
      </c>
      <c r="D166" s="167" t="s">
        <v>1563</v>
      </c>
      <c r="E166" s="58" t="s">
        <v>1564</v>
      </c>
      <c r="F166" s="85" t="s">
        <v>1666</v>
      </c>
      <c r="G166" s="49" t="s">
        <v>1574</v>
      </c>
      <c r="H166" s="49" t="s">
        <v>1575</v>
      </c>
      <c r="I166" s="49" t="s">
        <v>136</v>
      </c>
      <c r="J166" s="150" t="s">
        <v>2978</v>
      </c>
      <c r="K166" s="64" t="s">
        <v>136</v>
      </c>
      <c r="L166" s="52" t="s">
        <v>136</v>
      </c>
      <c r="M166" s="154" t="s">
        <v>136</v>
      </c>
      <c r="N166" s="64" t="s">
        <v>136</v>
      </c>
      <c r="O166" s="52" t="s">
        <v>136</v>
      </c>
      <c r="P166" s="52" t="s">
        <v>136</v>
      </c>
      <c r="Q166" s="52" t="s">
        <v>136</v>
      </c>
      <c r="R166" s="52" t="s">
        <v>136</v>
      </c>
      <c r="S166" s="154" t="s">
        <v>136</v>
      </c>
      <c r="T166" s="129" t="s">
        <v>136</v>
      </c>
      <c r="U166" s="52" t="s">
        <v>136</v>
      </c>
      <c r="V166" s="154" t="s">
        <v>136</v>
      </c>
      <c r="W166" s="64" t="s">
        <v>136</v>
      </c>
      <c r="X166" s="52" t="s">
        <v>136</v>
      </c>
      <c r="Y166" s="52" t="s">
        <v>136</v>
      </c>
      <c r="Z166" s="52" t="s">
        <v>136</v>
      </c>
      <c r="AA166" s="52" t="s">
        <v>136</v>
      </c>
      <c r="AB166" s="197" t="s">
        <v>136</v>
      </c>
      <c r="AC166" s="52" t="s">
        <v>136</v>
      </c>
      <c r="AD166" s="52" t="s">
        <v>136</v>
      </c>
      <c r="AE166" s="121" t="s">
        <v>136</v>
      </c>
      <c r="AF166" s="121" t="s">
        <v>136</v>
      </c>
      <c r="AG166" s="52" t="s">
        <v>136</v>
      </c>
      <c r="AH166" s="52" t="s">
        <v>136</v>
      </c>
      <c r="AI166" s="154" t="s">
        <v>136</v>
      </c>
      <c r="AJ166" s="191" t="s">
        <v>136</v>
      </c>
      <c r="AK166" s="52" t="s">
        <v>136</v>
      </c>
      <c r="AL166" s="52" t="s">
        <v>136</v>
      </c>
      <c r="AM166" s="52" t="s">
        <v>136</v>
      </c>
      <c r="AN166" s="52" t="s">
        <v>136</v>
      </c>
      <c r="AO166" s="65" t="s">
        <v>136</v>
      </c>
      <c r="AP166" s="52" t="s">
        <v>136</v>
      </c>
      <c r="AQ166" s="52" t="s">
        <v>136</v>
      </c>
      <c r="AR166" s="52" t="s">
        <v>136</v>
      </c>
      <c r="AS166" s="52" t="s">
        <v>136</v>
      </c>
      <c r="AT166" s="52" t="s">
        <v>136</v>
      </c>
      <c r="AU166" s="52" t="s">
        <v>136</v>
      </c>
      <c r="AV166" s="52" t="s">
        <v>136</v>
      </c>
      <c r="AW166" s="52" t="s">
        <v>136</v>
      </c>
      <c r="AX166" s="60" t="s">
        <v>2979</v>
      </c>
      <c r="AY166" s="49" t="s">
        <v>2941</v>
      </c>
      <c r="AZ166" s="49" t="s">
        <v>1667</v>
      </c>
      <c r="BA166" s="153" t="s">
        <v>136</v>
      </c>
      <c r="BB166" s="26" t="str">
        <f t="shared" si="33"/>
        <v>count=7</v>
      </c>
      <c r="BC166" s="27" t="s">
        <v>1</v>
      </c>
    </row>
    <row r="167" spans="1:55">
      <c r="A167" s="48" t="s">
        <v>1561</v>
      </c>
      <c r="B167" s="130" t="s">
        <v>129</v>
      </c>
      <c r="C167" s="169" t="s">
        <v>1562</v>
      </c>
      <c r="D167" s="168" t="s">
        <v>1563</v>
      </c>
      <c r="E167" s="75" t="str">
        <f t="shared" ref="E167:AZ167" si="34">_xlfn.CONCAT("count=",COUNTIFS(E147:E166,"&lt;&gt;no_info",E147:E166,"&lt;&gt;NA",E147:E166,"&lt;&gt;count*",E147:E166,"&lt;&gt;ADD",E147:E166,"&lt;&gt;blank_data",E147:E166,"&lt;&gt;not_yet",E147:E166,"&lt;&gt;not_informed"))</f>
        <v>count=20</v>
      </c>
      <c r="F167" s="75" t="str">
        <f t="shared" si="34"/>
        <v>count=20</v>
      </c>
      <c r="G167" s="69" t="str">
        <f t="shared" si="34"/>
        <v>count=20</v>
      </c>
      <c r="H167" s="69" t="str">
        <f t="shared" si="34"/>
        <v>count=20</v>
      </c>
      <c r="I167" s="69" t="str">
        <f t="shared" si="34"/>
        <v>count=0</v>
      </c>
      <c r="J167" s="160" t="str">
        <f t="shared" si="34"/>
        <v>count=20</v>
      </c>
      <c r="K167" s="75" t="str">
        <f t="shared" si="34"/>
        <v>count=0</v>
      </c>
      <c r="L167" s="69" t="str">
        <f t="shared" si="34"/>
        <v>count=0</v>
      </c>
      <c r="M167" s="160" t="str">
        <f t="shared" si="34"/>
        <v>count=0</v>
      </c>
      <c r="N167" s="75" t="str">
        <f t="shared" si="34"/>
        <v>count=0</v>
      </c>
      <c r="O167" s="69" t="str">
        <f t="shared" si="34"/>
        <v>count=0</v>
      </c>
      <c r="P167" s="69" t="str">
        <f t="shared" si="34"/>
        <v>count=0</v>
      </c>
      <c r="Q167" s="69" t="str">
        <f t="shared" si="34"/>
        <v>count=0</v>
      </c>
      <c r="R167" s="69" t="str">
        <f t="shared" si="34"/>
        <v>count=0</v>
      </c>
      <c r="S167" s="160" t="str">
        <f t="shared" si="34"/>
        <v>count=0</v>
      </c>
      <c r="T167" s="68" t="str">
        <f t="shared" si="34"/>
        <v>count=0</v>
      </c>
      <c r="U167" s="69" t="str">
        <f t="shared" si="34"/>
        <v>count=0</v>
      </c>
      <c r="V167" s="160" t="str">
        <f t="shared" si="34"/>
        <v>count=0</v>
      </c>
      <c r="W167" s="75" t="str">
        <f t="shared" si="34"/>
        <v>count=0</v>
      </c>
      <c r="X167" s="69" t="str">
        <f t="shared" si="34"/>
        <v>count=0</v>
      </c>
      <c r="Y167" s="69" t="str">
        <f t="shared" si="34"/>
        <v>count=0</v>
      </c>
      <c r="Z167" s="69" t="str">
        <f t="shared" si="34"/>
        <v>count=0</v>
      </c>
      <c r="AA167" s="69" t="str">
        <f t="shared" si="34"/>
        <v>count=0</v>
      </c>
      <c r="AB167" s="69" t="str">
        <f t="shared" si="34"/>
        <v>count=0</v>
      </c>
      <c r="AC167" s="69" t="str">
        <f t="shared" si="34"/>
        <v>count=0</v>
      </c>
      <c r="AD167" s="69" t="str">
        <f t="shared" si="34"/>
        <v>count=0</v>
      </c>
      <c r="AE167" s="76" t="str">
        <f t="shared" si="34"/>
        <v>count=0</v>
      </c>
      <c r="AF167" s="76" t="str">
        <f t="shared" si="34"/>
        <v>count=0</v>
      </c>
      <c r="AG167" s="69" t="str">
        <f t="shared" si="34"/>
        <v>count=0</v>
      </c>
      <c r="AH167" s="69" t="str">
        <f t="shared" si="34"/>
        <v>count=0</v>
      </c>
      <c r="AI167" s="160" t="str">
        <f t="shared" si="34"/>
        <v>count=0</v>
      </c>
      <c r="AJ167" s="161" t="str">
        <f t="shared" si="34"/>
        <v>count=0</v>
      </c>
      <c r="AK167" s="69" t="str">
        <f t="shared" si="34"/>
        <v>count=0</v>
      </c>
      <c r="AL167" s="69" t="str">
        <f t="shared" si="34"/>
        <v>count=0</v>
      </c>
      <c r="AM167" s="69" t="str">
        <f t="shared" si="34"/>
        <v>count=0</v>
      </c>
      <c r="AN167" s="69" t="str">
        <f t="shared" si="34"/>
        <v>count=0</v>
      </c>
      <c r="AO167" s="162" t="str">
        <f t="shared" si="34"/>
        <v>count=0</v>
      </c>
      <c r="AP167" s="69" t="str">
        <f t="shared" si="34"/>
        <v>count=0</v>
      </c>
      <c r="AQ167" s="69" t="str">
        <f t="shared" si="34"/>
        <v>count=0</v>
      </c>
      <c r="AR167" s="69" t="str">
        <f t="shared" si="34"/>
        <v>count=0</v>
      </c>
      <c r="AS167" s="69" t="str">
        <f t="shared" si="34"/>
        <v>count=0</v>
      </c>
      <c r="AT167" s="69" t="str">
        <f t="shared" si="34"/>
        <v>count=0</v>
      </c>
      <c r="AU167" s="69" t="str">
        <f t="shared" si="34"/>
        <v>count=0</v>
      </c>
      <c r="AV167" s="69" t="str">
        <f t="shared" si="34"/>
        <v>count=0</v>
      </c>
      <c r="AW167" s="69" t="str">
        <f t="shared" si="34"/>
        <v>count=0</v>
      </c>
      <c r="AX167" s="76" t="str">
        <f t="shared" si="34"/>
        <v>count=20</v>
      </c>
      <c r="AY167" s="69" t="str">
        <f t="shared" si="34"/>
        <v>count=20</v>
      </c>
      <c r="AZ167" s="69" t="str">
        <f t="shared" si="34"/>
        <v>count=20</v>
      </c>
      <c r="BA167" s="163" t="s">
        <v>129</v>
      </c>
      <c r="BB167" s="75" t="s">
        <v>129</v>
      </c>
      <c r="BC167" s="27" t="s">
        <v>1</v>
      </c>
    </row>
    <row r="168" spans="1:55">
      <c r="A168" s="128" t="s">
        <v>1669</v>
      </c>
      <c r="B168" s="128" t="s">
        <v>550</v>
      </c>
      <c r="C168" s="45" t="s">
        <v>1562</v>
      </c>
      <c r="D168" s="165" t="s">
        <v>1563</v>
      </c>
      <c r="E168" s="62" t="s">
        <v>1670</v>
      </c>
      <c r="F168" s="39" t="s">
        <v>136</v>
      </c>
      <c r="G168" s="46" t="s">
        <v>136</v>
      </c>
      <c r="H168" s="46" t="s">
        <v>136</v>
      </c>
      <c r="I168" s="46" t="s">
        <v>136</v>
      </c>
      <c r="J168" s="128" t="s">
        <v>136</v>
      </c>
      <c r="K168" s="39" t="s">
        <v>136</v>
      </c>
      <c r="L168" s="37" t="s">
        <v>136</v>
      </c>
      <c r="M168" s="164" t="s">
        <v>136</v>
      </c>
      <c r="N168" s="62" t="s">
        <v>136</v>
      </c>
      <c r="O168" s="46" t="s">
        <v>136</v>
      </c>
      <c r="P168" s="46" t="s">
        <v>136</v>
      </c>
      <c r="Q168" s="46" t="s">
        <v>136</v>
      </c>
      <c r="R168" s="46" t="s">
        <v>136</v>
      </c>
      <c r="S168" s="151" t="s">
        <v>136</v>
      </c>
      <c r="T168" s="36" t="s">
        <v>136</v>
      </c>
      <c r="U168" s="46" t="s">
        <v>136</v>
      </c>
      <c r="V168" s="151" t="s">
        <v>136</v>
      </c>
      <c r="W168" s="62" t="s">
        <v>136</v>
      </c>
      <c r="X168" s="46" t="s">
        <v>136</v>
      </c>
      <c r="Y168" s="46" t="s">
        <v>136</v>
      </c>
      <c r="Z168" s="46" t="s">
        <v>136</v>
      </c>
      <c r="AA168" s="46" t="s">
        <v>136</v>
      </c>
      <c r="AB168" s="173" t="s">
        <v>136</v>
      </c>
      <c r="AC168" s="46" t="s">
        <v>136</v>
      </c>
      <c r="AD168" s="46" t="s">
        <v>136</v>
      </c>
      <c r="AE168" s="47" t="s">
        <v>136</v>
      </c>
      <c r="AF168" s="47" t="s">
        <v>136</v>
      </c>
      <c r="AG168" s="46" t="s">
        <v>136</v>
      </c>
      <c r="AH168" s="46" t="s">
        <v>136</v>
      </c>
      <c r="AI168" s="151" t="s">
        <v>136</v>
      </c>
      <c r="AJ168" s="152" t="s">
        <v>136</v>
      </c>
      <c r="AK168" s="46" t="s">
        <v>136</v>
      </c>
      <c r="AL168" s="46" t="s">
        <v>136</v>
      </c>
      <c r="AM168" s="46" t="s">
        <v>136</v>
      </c>
      <c r="AN168" s="46" t="s">
        <v>136</v>
      </c>
      <c r="AO168" s="166" t="s">
        <v>136</v>
      </c>
      <c r="AP168" s="46" t="s">
        <v>136</v>
      </c>
      <c r="AQ168" s="46" t="s">
        <v>136</v>
      </c>
      <c r="AR168" s="46" t="s">
        <v>136</v>
      </c>
      <c r="AS168" s="46" t="s">
        <v>136</v>
      </c>
      <c r="AT168" s="46" t="s">
        <v>136</v>
      </c>
      <c r="AU168" s="46" t="s">
        <v>136</v>
      </c>
      <c r="AV168" s="46" t="s">
        <v>136</v>
      </c>
      <c r="AW168" s="46" t="s">
        <v>136</v>
      </c>
      <c r="AX168" s="47" t="s">
        <v>136</v>
      </c>
      <c r="AY168" s="46" t="s">
        <v>136</v>
      </c>
      <c r="AZ168" s="46" t="s">
        <v>136</v>
      </c>
      <c r="BA168" s="139" t="s">
        <v>136</v>
      </c>
      <c r="BB168" s="62" t="str">
        <f>_xlfn.CONCAT("count=",COUNTIFS(F168:AZ168,"&lt;&gt;no_info",F168:AZ168,"&lt;&gt;NA",F168:AZ168,"&lt;&gt;count*",F168:AZ168,"&lt;&gt;ADD",F168:AZ168,"&lt;&gt;blank_data",F168:AZ168,"&lt;&gt;not_yet",F168:AZ168,"&lt;&gt;not_informed"))</f>
        <v>count=0</v>
      </c>
      <c r="BC168" s="27" t="s">
        <v>1</v>
      </c>
    </row>
    <row r="169" spans="1:55">
      <c r="A169" s="130" t="s">
        <v>1669</v>
      </c>
      <c r="B169" s="130" t="s">
        <v>129</v>
      </c>
      <c r="C169" s="169" t="s">
        <v>1562</v>
      </c>
      <c r="D169" s="168" t="s">
        <v>1563</v>
      </c>
      <c r="E169" s="26" t="str">
        <f t="shared" ref="E169:AJ169" si="35">_xlfn.CONCAT("count=",COUNTIFS(E168,"&lt;&gt;no_info",E168,"&lt;&gt;NA",E168,"&lt;&gt;count*",E168,"&lt;&gt;ADD",E168,"&lt;&gt;blank_data",E168,"&lt;&gt;not_yet",E168,"&lt;&gt;not_informed"))</f>
        <v>count=1</v>
      </c>
      <c r="F169" s="75" t="str">
        <f t="shared" si="35"/>
        <v>count=0</v>
      </c>
      <c r="G169" s="69" t="str">
        <f t="shared" si="35"/>
        <v>count=0</v>
      </c>
      <c r="H169" s="69" t="str">
        <f t="shared" si="35"/>
        <v>count=0</v>
      </c>
      <c r="I169" s="69" t="str">
        <f t="shared" si="35"/>
        <v>count=0</v>
      </c>
      <c r="J169" s="68" t="str">
        <f t="shared" si="35"/>
        <v>count=0</v>
      </c>
      <c r="K169" s="75" t="str">
        <f t="shared" si="35"/>
        <v>count=0</v>
      </c>
      <c r="L169" s="69" t="str">
        <f t="shared" si="35"/>
        <v>count=0</v>
      </c>
      <c r="M169" s="160" t="str">
        <f t="shared" si="35"/>
        <v>count=0</v>
      </c>
      <c r="N169" s="75" t="str">
        <f t="shared" si="35"/>
        <v>count=0</v>
      </c>
      <c r="O169" s="69" t="str">
        <f t="shared" si="35"/>
        <v>count=0</v>
      </c>
      <c r="P169" s="69" t="str">
        <f t="shared" si="35"/>
        <v>count=0</v>
      </c>
      <c r="Q169" s="69" t="str">
        <f t="shared" si="35"/>
        <v>count=0</v>
      </c>
      <c r="R169" s="69" t="str">
        <f t="shared" si="35"/>
        <v>count=0</v>
      </c>
      <c r="S169" s="160" t="str">
        <f t="shared" si="35"/>
        <v>count=0</v>
      </c>
      <c r="T169" s="68" t="str">
        <f t="shared" si="35"/>
        <v>count=0</v>
      </c>
      <c r="U169" s="69" t="str">
        <f t="shared" si="35"/>
        <v>count=0</v>
      </c>
      <c r="V169" s="160" t="str">
        <f t="shared" si="35"/>
        <v>count=0</v>
      </c>
      <c r="W169" s="75" t="str">
        <f t="shared" si="35"/>
        <v>count=0</v>
      </c>
      <c r="X169" s="69" t="str">
        <f t="shared" si="35"/>
        <v>count=0</v>
      </c>
      <c r="Y169" s="69" t="str">
        <f t="shared" si="35"/>
        <v>count=0</v>
      </c>
      <c r="Z169" s="69" t="str">
        <f t="shared" si="35"/>
        <v>count=0</v>
      </c>
      <c r="AA169" s="69" t="str">
        <f t="shared" si="35"/>
        <v>count=0</v>
      </c>
      <c r="AB169" s="69" t="str">
        <f t="shared" si="35"/>
        <v>count=0</v>
      </c>
      <c r="AC169" s="69" t="str">
        <f t="shared" si="35"/>
        <v>count=0</v>
      </c>
      <c r="AD169" s="69" t="str">
        <f t="shared" si="35"/>
        <v>count=0</v>
      </c>
      <c r="AE169" s="76" t="str">
        <f t="shared" si="35"/>
        <v>count=0</v>
      </c>
      <c r="AF169" s="76" t="str">
        <f t="shared" si="35"/>
        <v>count=0</v>
      </c>
      <c r="AG169" s="69" t="str">
        <f t="shared" si="35"/>
        <v>count=0</v>
      </c>
      <c r="AH169" s="69" t="str">
        <f t="shared" si="35"/>
        <v>count=0</v>
      </c>
      <c r="AI169" s="160" t="str">
        <f t="shared" si="35"/>
        <v>count=0</v>
      </c>
      <c r="AJ169" s="161" t="str">
        <f t="shared" si="35"/>
        <v>count=0</v>
      </c>
      <c r="AK169" s="69" t="str">
        <f t="shared" ref="AK169:BP169" si="36">_xlfn.CONCAT("count=",COUNTIFS(AK168,"&lt;&gt;no_info",AK168,"&lt;&gt;NA",AK168,"&lt;&gt;count*",AK168,"&lt;&gt;ADD",AK168,"&lt;&gt;blank_data",AK168,"&lt;&gt;not_yet",AK168,"&lt;&gt;not_informed"))</f>
        <v>count=0</v>
      </c>
      <c r="AL169" s="69" t="str">
        <f t="shared" si="36"/>
        <v>count=0</v>
      </c>
      <c r="AM169" s="69" t="str">
        <f t="shared" si="36"/>
        <v>count=0</v>
      </c>
      <c r="AN169" s="69" t="str">
        <f t="shared" si="36"/>
        <v>count=0</v>
      </c>
      <c r="AO169" s="162" t="str">
        <f t="shared" si="36"/>
        <v>count=0</v>
      </c>
      <c r="AP169" s="69" t="str">
        <f t="shared" si="36"/>
        <v>count=0</v>
      </c>
      <c r="AQ169" s="69" t="str">
        <f t="shared" si="36"/>
        <v>count=0</v>
      </c>
      <c r="AR169" s="69" t="str">
        <f t="shared" si="36"/>
        <v>count=0</v>
      </c>
      <c r="AS169" s="69" t="str">
        <f t="shared" si="36"/>
        <v>count=0</v>
      </c>
      <c r="AT169" s="69" t="str">
        <f t="shared" si="36"/>
        <v>count=0</v>
      </c>
      <c r="AU169" s="69" t="str">
        <f t="shared" si="36"/>
        <v>count=0</v>
      </c>
      <c r="AV169" s="69" t="str">
        <f t="shared" si="36"/>
        <v>count=0</v>
      </c>
      <c r="AW169" s="69" t="str">
        <f t="shared" si="36"/>
        <v>count=0</v>
      </c>
      <c r="AX169" s="60" t="str">
        <f t="shared" si="36"/>
        <v>count=0</v>
      </c>
      <c r="AY169" s="49" t="str">
        <f t="shared" si="36"/>
        <v>count=0</v>
      </c>
      <c r="AZ169" s="49" t="str">
        <f t="shared" si="36"/>
        <v>count=0</v>
      </c>
      <c r="BA169" s="163" t="str">
        <f t="shared" si="36"/>
        <v>count=0</v>
      </c>
      <c r="BB169" s="75" t="s">
        <v>129</v>
      </c>
      <c r="BC169" s="27" t="s">
        <v>1</v>
      </c>
    </row>
    <row r="170" spans="1:55">
      <c r="A170" s="128" t="s">
        <v>1671</v>
      </c>
      <c r="B170" s="128" t="s">
        <v>1455</v>
      </c>
      <c r="C170" s="45" t="s">
        <v>1562</v>
      </c>
      <c r="D170" s="165" t="s">
        <v>1563</v>
      </c>
      <c r="E170" s="62" t="s">
        <v>1672</v>
      </c>
      <c r="F170" s="157" t="s">
        <v>1673</v>
      </c>
      <c r="G170" s="46" t="s">
        <v>1686</v>
      </c>
      <c r="H170" s="46" t="s">
        <v>1689</v>
      </c>
      <c r="I170" s="37" t="s">
        <v>1576</v>
      </c>
      <c r="J170" s="128" t="s">
        <v>2980</v>
      </c>
      <c r="K170" s="39" t="s">
        <v>136</v>
      </c>
      <c r="L170" s="37" t="s">
        <v>136</v>
      </c>
      <c r="M170" s="164" t="s">
        <v>136</v>
      </c>
      <c r="N170" s="62" t="s">
        <v>136</v>
      </c>
      <c r="O170" s="46" t="s">
        <v>136</v>
      </c>
      <c r="P170" s="46" t="s">
        <v>136</v>
      </c>
      <c r="Q170" s="46" t="s">
        <v>136</v>
      </c>
      <c r="R170" s="46" t="s">
        <v>136</v>
      </c>
      <c r="S170" s="151" t="s">
        <v>136</v>
      </c>
      <c r="T170" s="36" t="s">
        <v>136</v>
      </c>
      <c r="U170" s="46" t="s">
        <v>136</v>
      </c>
      <c r="V170" s="151" t="s">
        <v>136</v>
      </c>
      <c r="W170" s="62" t="s">
        <v>136</v>
      </c>
      <c r="X170" s="46" t="s">
        <v>136</v>
      </c>
      <c r="Y170" s="46" t="s">
        <v>136</v>
      </c>
      <c r="Z170" s="46" t="s">
        <v>136</v>
      </c>
      <c r="AA170" s="46" t="s">
        <v>136</v>
      </c>
      <c r="AB170" s="173" t="s">
        <v>136</v>
      </c>
      <c r="AC170" s="46" t="s">
        <v>136</v>
      </c>
      <c r="AD170" s="46" t="s">
        <v>136</v>
      </c>
      <c r="AE170" s="47" t="s">
        <v>136</v>
      </c>
      <c r="AF170" s="47" t="s">
        <v>136</v>
      </c>
      <c r="AG170" s="46" t="s">
        <v>136</v>
      </c>
      <c r="AH170" s="46" t="s">
        <v>136</v>
      </c>
      <c r="AI170" s="151" t="s">
        <v>136</v>
      </c>
      <c r="AJ170" s="152" t="s">
        <v>136</v>
      </c>
      <c r="AK170" s="46" t="s">
        <v>136</v>
      </c>
      <c r="AL170" s="46" t="s">
        <v>136</v>
      </c>
      <c r="AM170" s="46" t="s">
        <v>136</v>
      </c>
      <c r="AN170" s="46" t="s">
        <v>136</v>
      </c>
      <c r="AO170" s="166" t="s">
        <v>136</v>
      </c>
      <c r="AP170" s="46" t="s">
        <v>136</v>
      </c>
      <c r="AQ170" s="46" t="s">
        <v>136</v>
      </c>
      <c r="AR170" s="46" t="s">
        <v>136</v>
      </c>
      <c r="AS170" s="46" t="s">
        <v>136</v>
      </c>
      <c r="AT170" s="46" t="s">
        <v>136</v>
      </c>
      <c r="AU170" s="46" t="s">
        <v>136</v>
      </c>
      <c r="AV170" s="46" t="s">
        <v>136</v>
      </c>
      <c r="AW170" s="46" t="s">
        <v>136</v>
      </c>
      <c r="AX170" s="47" t="s">
        <v>2981</v>
      </c>
      <c r="AY170" s="46" t="s">
        <v>2982</v>
      </c>
      <c r="AZ170" s="46" t="s">
        <v>1674</v>
      </c>
      <c r="BA170" s="139" t="s">
        <v>136</v>
      </c>
      <c r="BB170" s="62" t="str">
        <f>_xlfn.CONCAT("count=",COUNTIFS(F170:AZ170,"&lt;&gt;no_info",F170:AZ170,"&lt;&gt;NA",F170:AZ170,"&lt;&gt;count*",F170:AZ170,"&lt;&gt;ADD",F170:AZ170,"&lt;&gt;blank_data",F170:AZ170,"&lt;&gt;not_yet",F170:AZ170,"&lt;&gt;not_informed"))</f>
        <v>count=8</v>
      </c>
      <c r="BC170" s="27" t="s">
        <v>1</v>
      </c>
    </row>
    <row r="171" spans="1:55">
      <c r="A171" s="48" t="s">
        <v>1671</v>
      </c>
      <c r="B171" s="129" t="s">
        <v>1476</v>
      </c>
      <c r="C171" s="58" t="s">
        <v>1562</v>
      </c>
      <c r="D171" s="167" t="s">
        <v>1563</v>
      </c>
      <c r="E171" s="26" t="s">
        <v>1672</v>
      </c>
      <c r="F171" s="85" t="s">
        <v>1701</v>
      </c>
      <c r="G171" s="49" t="s">
        <v>1705</v>
      </c>
      <c r="H171" s="49" t="s">
        <v>1706</v>
      </c>
      <c r="I171" s="52" t="s">
        <v>733</v>
      </c>
      <c r="J171" s="129" t="s">
        <v>2570</v>
      </c>
      <c r="K171" s="64" t="s">
        <v>136</v>
      </c>
      <c r="L171" s="52" t="s">
        <v>136</v>
      </c>
      <c r="M171" s="154" t="s">
        <v>136</v>
      </c>
      <c r="N171" s="64" t="s">
        <v>136</v>
      </c>
      <c r="O171" s="52" t="s">
        <v>136</v>
      </c>
      <c r="P171" s="52" t="s">
        <v>136</v>
      </c>
      <c r="Q171" s="52" t="s">
        <v>136</v>
      </c>
      <c r="R171" s="52" t="s">
        <v>136</v>
      </c>
      <c r="S171" s="154" t="s">
        <v>136</v>
      </c>
      <c r="T171" s="129" t="s">
        <v>136</v>
      </c>
      <c r="U171" s="52" t="s">
        <v>136</v>
      </c>
      <c r="V171" s="154" t="s">
        <v>136</v>
      </c>
      <c r="W171" s="64" t="s">
        <v>136</v>
      </c>
      <c r="X171" s="52" t="s">
        <v>136</v>
      </c>
      <c r="Y171" s="52" t="s">
        <v>136</v>
      </c>
      <c r="Z171" s="52" t="s">
        <v>136</v>
      </c>
      <c r="AA171" s="52" t="s">
        <v>136</v>
      </c>
      <c r="AB171" s="197" t="s">
        <v>136</v>
      </c>
      <c r="AC171" s="52" t="s">
        <v>136</v>
      </c>
      <c r="AD171" s="52" t="s">
        <v>136</v>
      </c>
      <c r="AE171" s="121" t="s">
        <v>136</v>
      </c>
      <c r="AF171" s="121" t="s">
        <v>136</v>
      </c>
      <c r="AG171" s="52" t="s">
        <v>136</v>
      </c>
      <c r="AH171" s="52" t="s">
        <v>136</v>
      </c>
      <c r="AI171" s="154" t="s">
        <v>136</v>
      </c>
      <c r="AJ171" s="191" t="s">
        <v>136</v>
      </c>
      <c r="AK171" s="52" t="s">
        <v>136</v>
      </c>
      <c r="AL171" s="52" t="s">
        <v>136</v>
      </c>
      <c r="AM171" s="52" t="s">
        <v>136</v>
      </c>
      <c r="AN171" s="52" t="s">
        <v>136</v>
      </c>
      <c r="AO171" s="65" t="s">
        <v>136</v>
      </c>
      <c r="AP171" s="52" t="s">
        <v>136</v>
      </c>
      <c r="AQ171" s="52" t="s">
        <v>136</v>
      </c>
      <c r="AR171" s="52" t="s">
        <v>136</v>
      </c>
      <c r="AS171" s="52" t="s">
        <v>136</v>
      </c>
      <c r="AT171" s="52" t="s">
        <v>136</v>
      </c>
      <c r="AU171" s="52" t="s">
        <v>136</v>
      </c>
      <c r="AV171" s="52" t="s">
        <v>136</v>
      </c>
      <c r="AW171" s="52" t="s">
        <v>136</v>
      </c>
      <c r="AX171" s="60" t="s">
        <v>2983</v>
      </c>
      <c r="AY171" s="49" t="s">
        <v>2718</v>
      </c>
      <c r="AZ171" s="49" t="s">
        <v>1702</v>
      </c>
      <c r="BA171" s="153" t="s">
        <v>136</v>
      </c>
      <c r="BB171" s="26" t="str">
        <f>_xlfn.CONCAT("count=",COUNTIFS(F171:AZ171,"&lt;&gt;no_info",F171:AZ171,"&lt;&gt;NA",F171:AZ171,"&lt;&gt;count*",F171:AZ171,"&lt;&gt;ADD",F171:AZ171,"&lt;&gt;blank_data",F171:AZ171,"&lt;&gt;not_yet",F171:AZ171,"&lt;&gt;not_informed"))</f>
        <v>count=8</v>
      </c>
      <c r="BC171" s="27" t="s">
        <v>1</v>
      </c>
    </row>
    <row r="172" spans="1:55">
      <c r="A172" s="48" t="s">
        <v>1671</v>
      </c>
      <c r="B172" s="129" t="s">
        <v>1486</v>
      </c>
      <c r="C172" s="58" t="s">
        <v>1562</v>
      </c>
      <c r="D172" s="167" t="s">
        <v>1563</v>
      </c>
      <c r="E172" s="26" t="s">
        <v>1672</v>
      </c>
      <c r="F172" s="85" t="s">
        <v>1710</v>
      </c>
      <c r="G172" s="49" t="s">
        <v>1705</v>
      </c>
      <c r="H172" s="49" t="s">
        <v>1714</v>
      </c>
      <c r="I172" s="52" t="s">
        <v>733</v>
      </c>
      <c r="J172" s="129" t="s">
        <v>2984</v>
      </c>
      <c r="K172" s="64" t="s">
        <v>136</v>
      </c>
      <c r="L172" s="52" t="s">
        <v>136</v>
      </c>
      <c r="M172" s="154" t="s">
        <v>136</v>
      </c>
      <c r="N172" s="64" t="s">
        <v>136</v>
      </c>
      <c r="O172" s="52" t="s">
        <v>136</v>
      </c>
      <c r="P172" s="52" t="s">
        <v>136</v>
      </c>
      <c r="Q172" s="52" t="s">
        <v>136</v>
      </c>
      <c r="R172" s="52" t="s">
        <v>136</v>
      </c>
      <c r="S172" s="154" t="s">
        <v>136</v>
      </c>
      <c r="T172" s="129" t="s">
        <v>136</v>
      </c>
      <c r="U172" s="52" t="s">
        <v>136</v>
      </c>
      <c r="V172" s="154" t="s">
        <v>136</v>
      </c>
      <c r="W172" s="64" t="s">
        <v>136</v>
      </c>
      <c r="X172" s="52" t="s">
        <v>136</v>
      </c>
      <c r="Y172" s="52" t="s">
        <v>136</v>
      </c>
      <c r="Z172" s="52" t="s">
        <v>136</v>
      </c>
      <c r="AA172" s="52" t="s">
        <v>136</v>
      </c>
      <c r="AB172" s="197" t="s">
        <v>136</v>
      </c>
      <c r="AC172" s="52" t="s">
        <v>136</v>
      </c>
      <c r="AD172" s="52" t="s">
        <v>136</v>
      </c>
      <c r="AE172" s="121" t="s">
        <v>136</v>
      </c>
      <c r="AF172" s="121" t="s">
        <v>136</v>
      </c>
      <c r="AG172" s="52" t="s">
        <v>136</v>
      </c>
      <c r="AH172" s="52" t="s">
        <v>136</v>
      </c>
      <c r="AI172" s="154" t="s">
        <v>136</v>
      </c>
      <c r="AJ172" s="191" t="s">
        <v>136</v>
      </c>
      <c r="AK172" s="52" t="s">
        <v>136</v>
      </c>
      <c r="AL172" s="52" t="s">
        <v>136</v>
      </c>
      <c r="AM172" s="52" t="s">
        <v>136</v>
      </c>
      <c r="AN172" s="52" t="s">
        <v>136</v>
      </c>
      <c r="AO172" s="65" t="s">
        <v>136</v>
      </c>
      <c r="AP172" s="52" t="s">
        <v>136</v>
      </c>
      <c r="AQ172" s="52" t="s">
        <v>136</v>
      </c>
      <c r="AR172" s="52" t="s">
        <v>136</v>
      </c>
      <c r="AS172" s="52" t="s">
        <v>136</v>
      </c>
      <c r="AT172" s="52" t="s">
        <v>136</v>
      </c>
      <c r="AU172" s="52" t="s">
        <v>136</v>
      </c>
      <c r="AV172" s="52" t="s">
        <v>136</v>
      </c>
      <c r="AW172" s="52" t="s">
        <v>136</v>
      </c>
      <c r="AX172" s="60" t="s">
        <v>2985</v>
      </c>
      <c r="AY172" s="49" t="s">
        <v>2718</v>
      </c>
      <c r="AZ172" s="49" t="s">
        <v>1711</v>
      </c>
      <c r="BA172" s="153" t="s">
        <v>136</v>
      </c>
      <c r="BB172" s="26" t="str">
        <f>_xlfn.CONCAT("count=",COUNTIFS(F172:AZ172,"&lt;&gt;no_info",F172:AZ172,"&lt;&gt;NA",F172:AZ172,"&lt;&gt;count*",F172:AZ172,"&lt;&gt;ADD",F172:AZ172,"&lt;&gt;blank_data",F172:AZ172,"&lt;&gt;not_yet",F172:AZ172,"&lt;&gt;not_informed"))</f>
        <v>count=8</v>
      </c>
      <c r="BC172" s="27" t="s">
        <v>1</v>
      </c>
    </row>
    <row r="173" spans="1:55">
      <c r="A173" s="48" t="s">
        <v>1671</v>
      </c>
      <c r="B173" s="129" t="s">
        <v>129</v>
      </c>
      <c r="C173" s="169" t="s">
        <v>1562</v>
      </c>
      <c r="D173" s="167" t="s">
        <v>1563</v>
      </c>
      <c r="E173" s="74" t="str">
        <f t="shared" ref="E173:AZ173" si="37">_xlfn.CONCAT("count=",COUNTIFS(E170:E172,"&lt;&gt;no_info",E170:E172,"&lt;&gt;NA",E170:E172,"&lt;&gt;count*",E170:E172,"&lt;&gt;ADD",E170:E172,"&lt;&gt;blank_data",E170:E172,"&lt;&gt;not_yet",E170:E172,"&lt;&gt;not_informed"))</f>
        <v>count=3</v>
      </c>
      <c r="F173" s="75" t="str">
        <f t="shared" si="37"/>
        <v>count=3</v>
      </c>
      <c r="G173" s="69" t="str">
        <f t="shared" si="37"/>
        <v>count=3</v>
      </c>
      <c r="H173" s="69" t="str">
        <f t="shared" si="37"/>
        <v>count=3</v>
      </c>
      <c r="I173" s="69" t="str">
        <f t="shared" si="37"/>
        <v>count=3</v>
      </c>
      <c r="J173" s="160" t="str">
        <f t="shared" si="37"/>
        <v>count=3</v>
      </c>
      <c r="K173" s="68" t="str">
        <f t="shared" si="37"/>
        <v>count=0</v>
      </c>
      <c r="L173" s="69" t="str">
        <f t="shared" si="37"/>
        <v>count=0</v>
      </c>
      <c r="M173" s="160" t="str">
        <f t="shared" si="37"/>
        <v>count=0</v>
      </c>
      <c r="N173" s="68" t="str">
        <f t="shared" si="37"/>
        <v>count=0</v>
      </c>
      <c r="O173" s="69" t="str">
        <f t="shared" si="37"/>
        <v>count=0</v>
      </c>
      <c r="P173" s="69" t="str">
        <f t="shared" si="37"/>
        <v>count=0</v>
      </c>
      <c r="Q173" s="69" t="str">
        <f t="shared" si="37"/>
        <v>count=0</v>
      </c>
      <c r="R173" s="69" t="str">
        <f t="shared" si="37"/>
        <v>count=0</v>
      </c>
      <c r="S173" s="160" t="str">
        <f t="shared" si="37"/>
        <v>count=0</v>
      </c>
      <c r="T173" s="68" t="str">
        <f t="shared" si="37"/>
        <v>count=0</v>
      </c>
      <c r="U173" s="69" t="str">
        <f t="shared" si="37"/>
        <v>count=0</v>
      </c>
      <c r="V173" s="68" t="str">
        <f t="shared" si="37"/>
        <v>count=0</v>
      </c>
      <c r="W173" s="75" t="str">
        <f t="shared" si="37"/>
        <v>count=0</v>
      </c>
      <c r="X173" s="69" t="str">
        <f t="shared" si="37"/>
        <v>count=0</v>
      </c>
      <c r="Y173" s="69" t="str">
        <f t="shared" si="37"/>
        <v>count=0</v>
      </c>
      <c r="Z173" s="69" t="str">
        <f t="shared" si="37"/>
        <v>count=0</v>
      </c>
      <c r="AA173" s="69" t="str">
        <f t="shared" si="37"/>
        <v>count=0</v>
      </c>
      <c r="AB173" s="69" t="str">
        <f t="shared" si="37"/>
        <v>count=0</v>
      </c>
      <c r="AC173" s="69" t="str">
        <f t="shared" si="37"/>
        <v>count=0</v>
      </c>
      <c r="AD173" s="69" t="str">
        <f t="shared" si="37"/>
        <v>count=0</v>
      </c>
      <c r="AE173" s="69" t="str">
        <f t="shared" si="37"/>
        <v>count=0</v>
      </c>
      <c r="AF173" s="68" t="str">
        <f t="shared" si="37"/>
        <v>count=0</v>
      </c>
      <c r="AG173" s="69" t="str">
        <f t="shared" si="37"/>
        <v>count=0</v>
      </c>
      <c r="AH173" s="69" t="str">
        <f t="shared" si="37"/>
        <v>count=0</v>
      </c>
      <c r="AI173" s="68" t="str">
        <f t="shared" si="37"/>
        <v>count=0</v>
      </c>
      <c r="AJ173" s="161" t="str">
        <f t="shared" si="37"/>
        <v>count=0</v>
      </c>
      <c r="AK173" s="69" t="str">
        <f t="shared" si="37"/>
        <v>count=0</v>
      </c>
      <c r="AL173" s="69" t="str">
        <f t="shared" si="37"/>
        <v>count=0</v>
      </c>
      <c r="AM173" s="69" t="str">
        <f t="shared" si="37"/>
        <v>count=0</v>
      </c>
      <c r="AN173" s="69" t="str">
        <f t="shared" si="37"/>
        <v>count=0</v>
      </c>
      <c r="AO173" s="162" t="str">
        <f t="shared" si="37"/>
        <v>count=0</v>
      </c>
      <c r="AP173" s="69" t="str">
        <f t="shared" si="37"/>
        <v>count=0</v>
      </c>
      <c r="AQ173" s="69" t="str">
        <f t="shared" si="37"/>
        <v>count=0</v>
      </c>
      <c r="AR173" s="69" t="str">
        <f t="shared" si="37"/>
        <v>count=0</v>
      </c>
      <c r="AS173" s="69" t="str">
        <f t="shared" si="37"/>
        <v>count=0</v>
      </c>
      <c r="AT173" s="69" t="str">
        <f t="shared" si="37"/>
        <v>count=0</v>
      </c>
      <c r="AU173" s="69" t="str">
        <f t="shared" si="37"/>
        <v>count=0</v>
      </c>
      <c r="AV173" s="69" t="str">
        <f t="shared" si="37"/>
        <v>count=0</v>
      </c>
      <c r="AW173" s="69" t="str">
        <f t="shared" si="37"/>
        <v>count=0</v>
      </c>
      <c r="AX173" s="76" t="str">
        <f t="shared" si="37"/>
        <v>count=3</v>
      </c>
      <c r="AY173" s="69" t="str">
        <f t="shared" si="37"/>
        <v>count=3</v>
      </c>
      <c r="AZ173" s="69" t="str">
        <f t="shared" si="37"/>
        <v>count=3</v>
      </c>
      <c r="BA173" s="153" t="s">
        <v>129</v>
      </c>
      <c r="BB173" s="75" t="s">
        <v>129</v>
      </c>
      <c r="BC173" s="27" t="s">
        <v>1</v>
      </c>
    </row>
    <row r="174" spans="1:55">
      <c r="A174" s="36" t="s">
        <v>1717</v>
      </c>
      <c r="B174" s="128" t="s">
        <v>550</v>
      </c>
      <c r="C174" s="58" t="s">
        <v>1718</v>
      </c>
      <c r="D174" s="165" t="s">
        <v>1722</v>
      </c>
      <c r="E174" s="62" t="s">
        <v>440</v>
      </c>
      <c r="F174" s="85" t="s">
        <v>1723</v>
      </c>
      <c r="G174" s="49" t="s">
        <v>450</v>
      </c>
      <c r="H174" s="46" t="s">
        <v>1730</v>
      </c>
      <c r="I174" s="52" t="s">
        <v>442</v>
      </c>
      <c r="J174" s="36" t="s">
        <v>2986</v>
      </c>
      <c r="K174" s="62" t="s">
        <v>136</v>
      </c>
      <c r="L174" s="46" t="s">
        <v>136</v>
      </c>
      <c r="M174" s="151" t="s">
        <v>136</v>
      </c>
      <c r="N174" s="62" t="s">
        <v>136</v>
      </c>
      <c r="O174" s="46" t="s">
        <v>136</v>
      </c>
      <c r="P174" s="46" t="s">
        <v>136</v>
      </c>
      <c r="Q174" s="46" t="s">
        <v>136</v>
      </c>
      <c r="R174" s="46" t="s">
        <v>136</v>
      </c>
      <c r="S174" s="151" t="s">
        <v>136</v>
      </c>
      <c r="T174" s="36" t="s">
        <v>136</v>
      </c>
      <c r="U174" s="46" t="s">
        <v>136</v>
      </c>
      <c r="V174" s="151" t="s">
        <v>136</v>
      </c>
      <c r="W174" s="62" t="s">
        <v>136</v>
      </c>
      <c r="X174" s="46" t="s">
        <v>136</v>
      </c>
      <c r="Y174" s="46" t="s">
        <v>136</v>
      </c>
      <c r="Z174" s="46" t="s">
        <v>136</v>
      </c>
      <c r="AA174" s="46" t="s">
        <v>136</v>
      </c>
      <c r="AB174" s="173" t="s">
        <v>136</v>
      </c>
      <c r="AC174" s="46" t="s">
        <v>136</v>
      </c>
      <c r="AD174" s="46" t="s">
        <v>136</v>
      </c>
      <c r="AE174" s="47" t="s">
        <v>136</v>
      </c>
      <c r="AF174" s="47" t="s">
        <v>136</v>
      </c>
      <c r="AG174" s="46" t="s">
        <v>136</v>
      </c>
      <c r="AH174" s="46" t="s">
        <v>136</v>
      </c>
      <c r="AI174" s="151" t="s">
        <v>136</v>
      </c>
      <c r="AJ174" s="152" t="s">
        <v>136</v>
      </c>
      <c r="AK174" s="46" t="s">
        <v>136</v>
      </c>
      <c r="AL174" s="46" t="s">
        <v>136</v>
      </c>
      <c r="AM174" s="46" t="s">
        <v>136</v>
      </c>
      <c r="AN174" s="46" t="s">
        <v>136</v>
      </c>
      <c r="AO174" s="166" t="s">
        <v>136</v>
      </c>
      <c r="AP174" s="46" t="s">
        <v>136</v>
      </c>
      <c r="AQ174" s="46" t="s">
        <v>136</v>
      </c>
      <c r="AR174" s="46" t="s">
        <v>136</v>
      </c>
      <c r="AS174" s="46" t="s">
        <v>136</v>
      </c>
      <c r="AT174" s="46" t="s">
        <v>136</v>
      </c>
      <c r="AU174" s="46" t="s">
        <v>136</v>
      </c>
      <c r="AV174" s="46" t="s">
        <v>136</v>
      </c>
      <c r="AW174" s="46" t="s">
        <v>136</v>
      </c>
      <c r="AX174" s="47" t="s">
        <v>2987</v>
      </c>
      <c r="AY174" s="46" t="s">
        <v>2647</v>
      </c>
      <c r="AZ174" s="49" t="s">
        <v>1724</v>
      </c>
      <c r="BA174" s="139" t="s">
        <v>136</v>
      </c>
      <c r="BB174" s="26" t="str">
        <f>_xlfn.CONCAT("count=",COUNTIFS(F174:AZ174,"&lt;&gt;no_info",F174:AZ174,"&lt;&gt;NA",F174:AZ174,"&lt;&gt;count*",F174:AZ174,"&lt;&gt;ADD",F174:AZ174,"&lt;&gt;blank_data",F174:AZ174,"&lt;&gt;not_yet",F174:AZ174,"&lt;&gt;not_informed"))</f>
        <v>count=8</v>
      </c>
      <c r="BC174" s="27" t="s">
        <v>1</v>
      </c>
    </row>
    <row r="175" spans="1:55">
      <c r="A175" s="68" t="s">
        <v>1717</v>
      </c>
      <c r="B175" s="130" t="s">
        <v>129</v>
      </c>
      <c r="C175" s="169" t="s">
        <v>1718</v>
      </c>
      <c r="D175" s="168" t="s">
        <v>1722</v>
      </c>
      <c r="E175" s="75" t="s">
        <v>440</v>
      </c>
      <c r="F175" s="75" t="str">
        <f t="shared" ref="F175:BA175" si="38">_xlfn.CONCAT("count=",COUNTIFS(F174,"&lt;&gt;no_info",F174,"&lt;&gt;NA",F174,"&lt;&gt;count*",F174,"&lt;&gt;ADD",F174,"&lt;&gt;blank_data",F174,"&lt;&gt;not_yet",F174,"&lt;&gt;not_informed"))</f>
        <v>count=1</v>
      </c>
      <c r="G175" s="69" t="str">
        <f t="shared" si="38"/>
        <v>count=1</v>
      </c>
      <c r="H175" s="69" t="str">
        <f t="shared" si="38"/>
        <v>count=1</v>
      </c>
      <c r="I175" s="69" t="str">
        <f t="shared" si="38"/>
        <v>count=1</v>
      </c>
      <c r="J175" s="68" t="str">
        <f t="shared" si="38"/>
        <v>count=1</v>
      </c>
      <c r="K175" s="75" t="str">
        <f t="shared" si="38"/>
        <v>count=0</v>
      </c>
      <c r="L175" s="69" t="str">
        <f t="shared" si="38"/>
        <v>count=0</v>
      </c>
      <c r="M175" s="160" t="str">
        <f t="shared" si="38"/>
        <v>count=0</v>
      </c>
      <c r="N175" s="75" t="str">
        <f t="shared" si="38"/>
        <v>count=0</v>
      </c>
      <c r="O175" s="69" t="str">
        <f t="shared" si="38"/>
        <v>count=0</v>
      </c>
      <c r="P175" s="69" t="str">
        <f t="shared" si="38"/>
        <v>count=0</v>
      </c>
      <c r="Q175" s="69" t="str">
        <f t="shared" si="38"/>
        <v>count=0</v>
      </c>
      <c r="R175" s="69" t="str">
        <f t="shared" si="38"/>
        <v>count=0</v>
      </c>
      <c r="S175" s="160" t="str">
        <f t="shared" si="38"/>
        <v>count=0</v>
      </c>
      <c r="T175" s="68" t="str">
        <f t="shared" si="38"/>
        <v>count=0</v>
      </c>
      <c r="U175" s="69" t="str">
        <f t="shared" si="38"/>
        <v>count=0</v>
      </c>
      <c r="V175" s="160" t="str">
        <f t="shared" si="38"/>
        <v>count=0</v>
      </c>
      <c r="W175" s="75" t="str">
        <f t="shared" si="38"/>
        <v>count=0</v>
      </c>
      <c r="X175" s="69" t="str">
        <f t="shared" si="38"/>
        <v>count=0</v>
      </c>
      <c r="Y175" s="69" t="str">
        <f t="shared" si="38"/>
        <v>count=0</v>
      </c>
      <c r="Z175" s="69" t="str">
        <f t="shared" si="38"/>
        <v>count=0</v>
      </c>
      <c r="AA175" s="69" t="str">
        <f t="shared" si="38"/>
        <v>count=0</v>
      </c>
      <c r="AB175" s="69" t="str">
        <f t="shared" si="38"/>
        <v>count=0</v>
      </c>
      <c r="AC175" s="69" t="str">
        <f t="shared" si="38"/>
        <v>count=0</v>
      </c>
      <c r="AD175" s="69" t="str">
        <f t="shared" si="38"/>
        <v>count=0</v>
      </c>
      <c r="AE175" s="76" t="str">
        <f t="shared" si="38"/>
        <v>count=0</v>
      </c>
      <c r="AF175" s="76" t="str">
        <f t="shared" si="38"/>
        <v>count=0</v>
      </c>
      <c r="AG175" s="69" t="str">
        <f t="shared" si="38"/>
        <v>count=0</v>
      </c>
      <c r="AH175" s="69" t="str">
        <f t="shared" si="38"/>
        <v>count=0</v>
      </c>
      <c r="AI175" s="160" t="str">
        <f t="shared" si="38"/>
        <v>count=0</v>
      </c>
      <c r="AJ175" s="161" t="str">
        <f t="shared" si="38"/>
        <v>count=0</v>
      </c>
      <c r="AK175" s="69" t="str">
        <f t="shared" si="38"/>
        <v>count=0</v>
      </c>
      <c r="AL175" s="69" t="str">
        <f t="shared" si="38"/>
        <v>count=0</v>
      </c>
      <c r="AM175" s="69" t="str">
        <f t="shared" si="38"/>
        <v>count=0</v>
      </c>
      <c r="AN175" s="69" t="str">
        <f t="shared" si="38"/>
        <v>count=0</v>
      </c>
      <c r="AO175" s="162" t="str">
        <f t="shared" si="38"/>
        <v>count=0</v>
      </c>
      <c r="AP175" s="69" t="str">
        <f t="shared" si="38"/>
        <v>count=0</v>
      </c>
      <c r="AQ175" s="69" t="str">
        <f t="shared" si="38"/>
        <v>count=0</v>
      </c>
      <c r="AR175" s="69" t="str">
        <f t="shared" si="38"/>
        <v>count=0</v>
      </c>
      <c r="AS175" s="69" t="str">
        <f t="shared" si="38"/>
        <v>count=0</v>
      </c>
      <c r="AT175" s="69" t="str">
        <f t="shared" si="38"/>
        <v>count=0</v>
      </c>
      <c r="AU175" s="69" t="str">
        <f t="shared" si="38"/>
        <v>count=0</v>
      </c>
      <c r="AV175" s="69" t="str">
        <f t="shared" si="38"/>
        <v>count=0</v>
      </c>
      <c r="AW175" s="69" t="str">
        <f t="shared" si="38"/>
        <v>count=0</v>
      </c>
      <c r="AX175" s="60" t="str">
        <f t="shared" si="38"/>
        <v>count=1</v>
      </c>
      <c r="AY175" s="49" t="str">
        <f t="shared" si="38"/>
        <v>count=1</v>
      </c>
      <c r="AZ175" s="49" t="str">
        <f t="shared" si="38"/>
        <v>count=1</v>
      </c>
      <c r="BA175" s="163" t="str">
        <f t="shared" si="38"/>
        <v>count=0</v>
      </c>
      <c r="BB175" s="75" t="s">
        <v>129</v>
      </c>
      <c r="BC175" s="27" t="s">
        <v>1</v>
      </c>
    </row>
    <row r="176" spans="1:55">
      <c r="A176" s="48" t="s">
        <v>1736</v>
      </c>
      <c r="B176" s="129" t="s">
        <v>1455</v>
      </c>
      <c r="C176" s="58" t="s">
        <v>1737</v>
      </c>
      <c r="D176" s="167" t="s">
        <v>1741</v>
      </c>
      <c r="E176" s="62" t="s">
        <v>1670</v>
      </c>
      <c r="F176" s="85" t="s">
        <v>1742</v>
      </c>
      <c r="G176" s="49" t="s">
        <v>156</v>
      </c>
      <c r="H176" s="49" t="s">
        <v>1757</v>
      </c>
      <c r="I176" s="52" t="s">
        <v>1743</v>
      </c>
      <c r="J176" s="48" t="s">
        <v>2581</v>
      </c>
      <c r="K176" s="62" t="s">
        <v>136</v>
      </c>
      <c r="L176" s="49" t="s">
        <v>136</v>
      </c>
      <c r="M176" s="151" t="s">
        <v>136</v>
      </c>
      <c r="N176" s="62" t="s">
        <v>136</v>
      </c>
      <c r="O176" s="46" t="s">
        <v>136</v>
      </c>
      <c r="P176" s="46" t="s">
        <v>136</v>
      </c>
      <c r="Q176" s="46" t="s">
        <v>136</v>
      </c>
      <c r="R176" s="46" t="s">
        <v>136</v>
      </c>
      <c r="S176" s="151" t="s">
        <v>136</v>
      </c>
      <c r="T176" s="36" t="s">
        <v>136</v>
      </c>
      <c r="U176" s="46" t="s">
        <v>136</v>
      </c>
      <c r="V176" s="151" t="s">
        <v>136</v>
      </c>
      <c r="W176" s="62" t="s">
        <v>136</v>
      </c>
      <c r="X176" s="46" t="s">
        <v>136</v>
      </c>
      <c r="Y176" s="46" t="s">
        <v>136</v>
      </c>
      <c r="Z176" s="46" t="s">
        <v>136</v>
      </c>
      <c r="AA176" s="46" t="s">
        <v>136</v>
      </c>
      <c r="AB176" s="173" t="s">
        <v>136</v>
      </c>
      <c r="AC176" s="46" t="s">
        <v>136</v>
      </c>
      <c r="AD176" s="46" t="s">
        <v>136</v>
      </c>
      <c r="AE176" s="47" t="s">
        <v>136</v>
      </c>
      <c r="AF176" s="47" t="s">
        <v>136</v>
      </c>
      <c r="AG176" s="46" t="s">
        <v>136</v>
      </c>
      <c r="AH176" s="46" t="s">
        <v>136</v>
      </c>
      <c r="AI176" s="151" t="s">
        <v>136</v>
      </c>
      <c r="AJ176" s="152" t="s">
        <v>136</v>
      </c>
      <c r="AK176" s="46" t="s">
        <v>136</v>
      </c>
      <c r="AL176" s="46" t="s">
        <v>136</v>
      </c>
      <c r="AM176" s="46" t="s">
        <v>136</v>
      </c>
      <c r="AN176" s="46" t="s">
        <v>136</v>
      </c>
      <c r="AO176" s="166" t="s">
        <v>136</v>
      </c>
      <c r="AP176" s="46" t="s">
        <v>136</v>
      </c>
      <c r="AQ176" s="46" t="s">
        <v>136</v>
      </c>
      <c r="AR176" s="46" t="s">
        <v>136</v>
      </c>
      <c r="AS176" s="46" t="s">
        <v>136</v>
      </c>
      <c r="AT176" s="46" t="s">
        <v>136</v>
      </c>
      <c r="AU176" s="46" t="s">
        <v>136</v>
      </c>
      <c r="AV176" s="46" t="s">
        <v>136</v>
      </c>
      <c r="AW176" s="46" t="s">
        <v>136</v>
      </c>
      <c r="AX176" s="47" t="s">
        <v>2988</v>
      </c>
      <c r="AY176" s="46" t="s">
        <v>2919</v>
      </c>
      <c r="AZ176" s="46" t="s">
        <v>1744</v>
      </c>
      <c r="BA176" s="153" t="s">
        <v>136</v>
      </c>
      <c r="BB176" s="26" t="str">
        <f>_xlfn.CONCAT("count=",COUNTIFS(F176:AZ176,"&lt;&gt;no_info",F176:AZ176,"&lt;&gt;NA",F176:AZ176,"&lt;&gt;count*",F176:AZ176,"&lt;&gt;ADD",F176:AZ176,"&lt;&gt;blank_data",F176:AZ176,"&lt;&gt;not_yet",F176:AZ176,"&lt;&gt;not_informed"))</f>
        <v>count=8</v>
      </c>
      <c r="BC176" s="27" t="s">
        <v>1</v>
      </c>
    </row>
    <row r="177" spans="1:55">
      <c r="A177" s="129" t="s">
        <v>1736</v>
      </c>
      <c r="B177" s="129" t="s">
        <v>1476</v>
      </c>
      <c r="C177" s="58" t="s">
        <v>1737</v>
      </c>
      <c r="D177" s="167" t="s">
        <v>1741</v>
      </c>
      <c r="E177" s="26" t="s">
        <v>1670</v>
      </c>
      <c r="F177" s="58" t="s">
        <v>1765</v>
      </c>
      <c r="G177" s="49" t="s">
        <v>371</v>
      </c>
      <c r="H177" s="49" t="s">
        <v>1769</v>
      </c>
      <c r="I177" s="52" t="s">
        <v>1120</v>
      </c>
      <c r="J177" s="48" t="s">
        <v>2989</v>
      </c>
      <c r="K177" s="64" t="s">
        <v>136</v>
      </c>
      <c r="L177" s="52" t="s">
        <v>136</v>
      </c>
      <c r="M177" s="154" t="s">
        <v>136</v>
      </c>
      <c r="N177" s="64" t="s">
        <v>136</v>
      </c>
      <c r="O177" s="52" t="s">
        <v>136</v>
      </c>
      <c r="P177" s="52" t="s">
        <v>136</v>
      </c>
      <c r="Q177" s="52" t="s">
        <v>136</v>
      </c>
      <c r="R177" s="52" t="s">
        <v>136</v>
      </c>
      <c r="S177" s="154" t="s">
        <v>136</v>
      </c>
      <c r="T177" s="129" t="s">
        <v>136</v>
      </c>
      <c r="U177" s="52" t="s">
        <v>136</v>
      </c>
      <c r="V177" s="154" t="s">
        <v>136</v>
      </c>
      <c r="W177" s="64" t="s">
        <v>136</v>
      </c>
      <c r="X177" s="52" t="s">
        <v>136</v>
      </c>
      <c r="Y177" s="52" t="s">
        <v>136</v>
      </c>
      <c r="Z177" s="52" t="s">
        <v>136</v>
      </c>
      <c r="AA177" s="52" t="s">
        <v>136</v>
      </c>
      <c r="AB177" s="197" t="s">
        <v>136</v>
      </c>
      <c r="AC177" s="52" t="s">
        <v>136</v>
      </c>
      <c r="AD177" s="52" t="s">
        <v>136</v>
      </c>
      <c r="AE177" s="121" t="s">
        <v>136</v>
      </c>
      <c r="AF177" s="121" t="s">
        <v>136</v>
      </c>
      <c r="AG177" s="52" t="s">
        <v>136</v>
      </c>
      <c r="AH177" s="52" t="s">
        <v>136</v>
      </c>
      <c r="AI177" s="154" t="s">
        <v>136</v>
      </c>
      <c r="AJ177" s="191" t="s">
        <v>136</v>
      </c>
      <c r="AK177" s="52" t="s">
        <v>136</v>
      </c>
      <c r="AL177" s="52" t="s">
        <v>136</v>
      </c>
      <c r="AM177" s="52" t="s">
        <v>136</v>
      </c>
      <c r="AN177" s="52" t="s">
        <v>136</v>
      </c>
      <c r="AO177" s="65" t="s">
        <v>136</v>
      </c>
      <c r="AP177" s="52" t="s">
        <v>136</v>
      </c>
      <c r="AQ177" s="52" t="s">
        <v>136</v>
      </c>
      <c r="AR177" s="52" t="s">
        <v>136</v>
      </c>
      <c r="AS177" s="52" t="s">
        <v>136</v>
      </c>
      <c r="AT177" s="52" t="s">
        <v>136</v>
      </c>
      <c r="AU177" s="52" t="s">
        <v>136</v>
      </c>
      <c r="AV177" s="52" t="s">
        <v>136</v>
      </c>
      <c r="AW177" s="52" t="s">
        <v>136</v>
      </c>
      <c r="AX177" s="60" t="s">
        <v>2990</v>
      </c>
      <c r="AY177" s="49" t="s">
        <v>2831</v>
      </c>
      <c r="AZ177" s="49" t="s">
        <v>1766</v>
      </c>
      <c r="BA177" s="153" t="s">
        <v>136</v>
      </c>
      <c r="BB177" s="26" t="str">
        <f>_xlfn.CONCAT("count=",COUNTIFS(F177:AZ177,"&lt;&gt;no_info",F177:AZ177,"&lt;&gt;NA",F177:AZ177,"&lt;&gt;count*",F177:AZ177,"&lt;&gt;ADD",F177:AZ177,"&lt;&gt;blank_data",F177:AZ177,"&lt;&gt;not_yet",F177:AZ177,"&lt;&gt;not_informed"))</f>
        <v>count=8</v>
      </c>
      <c r="BC177" s="27" t="s">
        <v>1</v>
      </c>
    </row>
    <row r="178" spans="1:55">
      <c r="A178" s="129" t="s">
        <v>1736</v>
      </c>
      <c r="B178" s="129" t="s">
        <v>1486</v>
      </c>
      <c r="C178" s="58" t="s">
        <v>1737</v>
      </c>
      <c r="D178" s="167" t="s">
        <v>1741</v>
      </c>
      <c r="E178" s="26" t="s">
        <v>1670</v>
      </c>
      <c r="F178" s="58" t="s">
        <v>1772</v>
      </c>
      <c r="G178" s="49" t="s">
        <v>371</v>
      </c>
      <c r="H178" s="49" t="s">
        <v>1776</v>
      </c>
      <c r="I178" s="52" t="s">
        <v>1120</v>
      </c>
      <c r="J178" s="48" t="s">
        <v>2783</v>
      </c>
      <c r="K178" s="64" t="s">
        <v>136</v>
      </c>
      <c r="L178" s="52" t="s">
        <v>136</v>
      </c>
      <c r="M178" s="154" t="s">
        <v>136</v>
      </c>
      <c r="N178" s="64" t="s">
        <v>136</v>
      </c>
      <c r="O178" s="52" t="s">
        <v>136</v>
      </c>
      <c r="P178" s="52" t="s">
        <v>136</v>
      </c>
      <c r="Q178" s="52" t="s">
        <v>136</v>
      </c>
      <c r="R178" s="52" t="s">
        <v>136</v>
      </c>
      <c r="S178" s="154" t="s">
        <v>136</v>
      </c>
      <c r="T178" s="129" t="s">
        <v>136</v>
      </c>
      <c r="U178" s="52" t="s">
        <v>136</v>
      </c>
      <c r="V178" s="154" t="s">
        <v>136</v>
      </c>
      <c r="W178" s="64" t="s">
        <v>136</v>
      </c>
      <c r="X178" s="52" t="s">
        <v>136</v>
      </c>
      <c r="Y178" s="52" t="s">
        <v>136</v>
      </c>
      <c r="Z178" s="52" t="s">
        <v>136</v>
      </c>
      <c r="AA178" s="52" t="s">
        <v>136</v>
      </c>
      <c r="AB178" s="197" t="s">
        <v>136</v>
      </c>
      <c r="AC178" s="52" t="s">
        <v>136</v>
      </c>
      <c r="AD178" s="52" t="s">
        <v>136</v>
      </c>
      <c r="AE178" s="121" t="s">
        <v>136</v>
      </c>
      <c r="AF178" s="121" t="s">
        <v>136</v>
      </c>
      <c r="AG178" s="52" t="s">
        <v>136</v>
      </c>
      <c r="AH178" s="52" t="s">
        <v>136</v>
      </c>
      <c r="AI178" s="154" t="s">
        <v>136</v>
      </c>
      <c r="AJ178" s="191" t="s">
        <v>136</v>
      </c>
      <c r="AK178" s="52" t="s">
        <v>136</v>
      </c>
      <c r="AL178" s="52" t="s">
        <v>136</v>
      </c>
      <c r="AM178" s="52" t="s">
        <v>136</v>
      </c>
      <c r="AN178" s="52" t="s">
        <v>136</v>
      </c>
      <c r="AO178" s="65" t="s">
        <v>136</v>
      </c>
      <c r="AP178" s="52" t="s">
        <v>136</v>
      </c>
      <c r="AQ178" s="52" t="s">
        <v>136</v>
      </c>
      <c r="AR178" s="52" t="s">
        <v>136</v>
      </c>
      <c r="AS178" s="52" t="s">
        <v>136</v>
      </c>
      <c r="AT178" s="52" t="s">
        <v>136</v>
      </c>
      <c r="AU178" s="52" t="s">
        <v>136</v>
      </c>
      <c r="AV178" s="52" t="s">
        <v>136</v>
      </c>
      <c r="AW178" s="52" t="s">
        <v>136</v>
      </c>
      <c r="AX178" s="196" t="s">
        <v>2987</v>
      </c>
      <c r="AY178" s="49" t="s">
        <v>2647</v>
      </c>
      <c r="AZ178" s="49" t="s">
        <v>1773</v>
      </c>
      <c r="BA178" s="153" t="s">
        <v>136</v>
      </c>
      <c r="BB178" s="26" t="str">
        <f>_xlfn.CONCAT("count=",COUNTIFS(F178:AZ178,"&lt;&gt;no_info",F178:AZ178,"&lt;&gt;NA",F178:AZ178,"&lt;&gt;count*",F178:AZ178,"&lt;&gt;ADD",F178:AZ178,"&lt;&gt;blank_data",F178:AZ178,"&lt;&gt;not_yet",F178:AZ178,"&lt;&gt;not_informed"))</f>
        <v>count=8</v>
      </c>
      <c r="BC178" s="27" t="s">
        <v>1</v>
      </c>
    </row>
    <row r="179" spans="1:55">
      <c r="A179" s="129" t="s">
        <v>1736</v>
      </c>
      <c r="B179" s="130" t="s">
        <v>129</v>
      </c>
      <c r="C179" s="169" t="s">
        <v>1737</v>
      </c>
      <c r="D179" s="167" t="s">
        <v>1741</v>
      </c>
      <c r="E179" s="75" t="s">
        <v>1670</v>
      </c>
      <c r="F179" s="75" t="str">
        <f>_xlfn.CONCAT("count=",COUNTIFS(F176:F178,"&lt;&gt;no_info",F176:F178,"&lt;&gt;NA",F176:F178,"&lt;&gt;count*",F176:F178,"&lt;&gt;ADD",F176:F178,"&lt;&gt;blank_data",F176:F178,"&lt;&gt;not_yet",F176:F178,"&lt;&gt;not_informed"))</f>
        <v>count=3</v>
      </c>
      <c r="G179" s="69" t="str">
        <f>_xlfn.CONCAT("count=",COUNTIFS(G176:G178,"&lt;&gt;no_info",G176:G178,"&lt;&gt;NA",G176:G178,"&lt;&gt;count*",G176:G178,"&lt;&gt;ADD",G176:G178,"&lt;&gt;blank_data",G176:G178,"&lt;&gt;not_yet",G176:G178,"&lt;&gt;not_informed"))</f>
        <v>count=3</v>
      </c>
      <c r="H179" s="69" t="str">
        <f>_xlfn.CONCAT("count=",COUNTIFS(H176:H178,"&lt;&gt;no_info",H176:H178,"&lt;&gt;NA",H176:H178,"&lt;&gt;count*",H176:H178,"&lt;&gt;ADD",H176:H178,"&lt;&gt;blank_data",H176:H178,"&lt;&gt;not_yet",H176:H178,"&lt;&gt;not_informed"))</f>
        <v>count=3</v>
      </c>
      <c r="I179" s="69" t="str">
        <f>_xlfn.CONCAT("count=",COUNTIFS(I176:I178,"&lt;&gt;no_info",I176:I178,"&lt;&gt;NA",I176:I178,"&lt;&gt;count*",I176:I178,"&lt;&gt;ADD",I176:I178,"&lt;&gt;blank_data",I176:I178,"&lt;&gt;not_yet",I176:I178,"&lt;&gt;not_informed"))</f>
        <v>count=3</v>
      </c>
      <c r="J179" s="68" t="str">
        <f>_xlfn.CONCAT("count=",COUNTIFS(J176:J178,"&lt;&gt;no_info",J176:J178,"&lt;&gt;NA",J176:J178,"&lt;&gt;count*",J176:J178,"&lt;&gt;ADD",J176:J178,"&lt;&gt;blank_data",J176:J178,"&lt;&gt;not_yet",J176:J178,"&lt;&gt;not_informed"))</f>
        <v>count=3</v>
      </c>
      <c r="K179" s="26" t="str">
        <f>_xlfn.CONCAT("count=",COUNTIFS(K178,"&lt;&gt;no_info",K178,"&lt;&gt;NA",K178,"&lt;&gt;count*",K178,"&lt;&gt;ADD",K178,"&lt;&gt;blank_data",K178,"&lt;&gt;not_yet",K178,"&lt;&gt;not_informed"))</f>
        <v>count=0</v>
      </c>
      <c r="L179" s="49" t="str">
        <f>_xlfn.CONCAT("count=",COUNTIFS(L178,"&lt;&gt;no_info",L178,"&lt;&gt;NA",L178,"&lt;&gt;count*",L178,"&lt;&gt;ADD",L178,"&lt;&gt;blank_data",L178,"&lt;&gt;not_yet",L178,"&lt;&gt;not_informed"))</f>
        <v>count=0</v>
      </c>
      <c r="M179" s="150" t="str">
        <f>_xlfn.CONCAT("count=",COUNTIFS(M178,"&lt;&gt;no_info",M178,"&lt;&gt;NA",M178,"&lt;&gt;count*",M178,"&lt;&gt;ADD",M178,"&lt;&gt;blank_data",M178,"&lt;&gt;not_yet",M178,"&lt;&gt;not_informed"))</f>
        <v>count=0</v>
      </c>
      <c r="N179" s="68" t="str">
        <f t="shared" ref="N179:AZ179" si="39">_xlfn.CONCAT("count=",COUNTIFS(N176:N178,"&lt;&gt;no_info",N176:N178,"&lt;&gt;NA",N176:N178,"&lt;&gt;count*",N176:N178,"&lt;&gt;ADD",N176:N178,"&lt;&gt;blank_data",N176:N178,"&lt;&gt;not_yet",N176:N178,"&lt;&gt;not_informed"))</f>
        <v>count=0</v>
      </c>
      <c r="O179" s="69" t="str">
        <f t="shared" si="39"/>
        <v>count=0</v>
      </c>
      <c r="P179" s="69" t="str">
        <f t="shared" si="39"/>
        <v>count=0</v>
      </c>
      <c r="Q179" s="69" t="str">
        <f t="shared" si="39"/>
        <v>count=0</v>
      </c>
      <c r="R179" s="69" t="str">
        <f t="shared" si="39"/>
        <v>count=0</v>
      </c>
      <c r="S179" s="160" t="str">
        <f t="shared" si="39"/>
        <v>count=0</v>
      </c>
      <c r="T179" s="68" t="str">
        <f t="shared" si="39"/>
        <v>count=0</v>
      </c>
      <c r="U179" s="69" t="str">
        <f t="shared" si="39"/>
        <v>count=0</v>
      </c>
      <c r="V179" s="68" t="str">
        <f t="shared" si="39"/>
        <v>count=0</v>
      </c>
      <c r="W179" s="75" t="str">
        <f t="shared" si="39"/>
        <v>count=0</v>
      </c>
      <c r="X179" s="69" t="str">
        <f t="shared" si="39"/>
        <v>count=0</v>
      </c>
      <c r="Y179" s="69" t="str">
        <f t="shared" si="39"/>
        <v>count=0</v>
      </c>
      <c r="Z179" s="69" t="str">
        <f t="shared" si="39"/>
        <v>count=0</v>
      </c>
      <c r="AA179" s="69" t="str">
        <f t="shared" si="39"/>
        <v>count=0</v>
      </c>
      <c r="AB179" s="69" t="str">
        <f t="shared" si="39"/>
        <v>count=0</v>
      </c>
      <c r="AC179" s="69" t="str">
        <f t="shared" si="39"/>
        <v>count=0</v>
      </c>
      <c r="AD179" s="69" t="str">
        <f t="shared" si="39"/>
        <v>count=0</v>
      </c>
      <c r="AE179" s="69" t="str">
        <f t="shared" si="39"/>
        <v>count=0</v>
      </c>
      <c r="AF179" s="68" t="str">
        <f t="shared" si="39"/>
        <v>count=0</v>
      </c>
      <c r="AG179" s="69" t="str">
        <f t="shared" si="39"/>
        <v>count=0</v>
      </c>
      <c r="AH179" s="69" t="str">
        <f t="shared" si="39"/>
        <v>count=0</v>
      </c>
      <c r="AI179" s="68" t="str">
        <f t="shared" si="39"/>
        <v>count=0</v>
      </c>
      <c r="AJ179" s="161" t="str">
        <f t="shared" si="39"/>
        <v>count=0</v>
      </c>
      <c r="AK179" s="69" t="str">
        <f t="shared" si="39"/>
        <v>count=0</v>
      </c>
      <c r="AL179" s="69" t="str">
        <f t="shared" si="39"/>
        <v>count=0</v>
      </c>
      <c r="AM179" s="69" t="str">
        <f t="shared" si="39"/>
        <v>count=0</v>
      </c>
      <c r="AN179" s="69" t="str">
        <f t="shared" si="39"/>
        <v>count=0</v>
      </c>
      <c r="AO179" s="162" t="str">
        <f t="shared" si="39"/>
        <v>count=0</v>
      </c>
      <c r="AP179" s="69" t="str">
        <f t="shared" si="39"/>
        <v>count=0</v>
      </c>
      <c r="AQ179" s="69" t="str">
        <f t="shared" si="39"/>
        <v>count=0</v>
      </c>
      <c r="AR179" s="69" t="str">
        <f t="shared" si="39"/>
        <v>count=0</v>
      </c>
      <c r="AS179" s="69" t="str">
        <f t="shared" si="39"/>
        <v>count=0</v>
      </c>
      <c r="AT179" s="69" t="str">
        <f t="shared" si="39"/>
        <v>count=0</v>
      </c>
      <c r="AU179" s="69" t="str">
        <f t="shared" si="39"/>
        <v>count=0</v>
      </c>
      <c r="AV179" s="69" t="str">
        <f t="shared" si="39"/>
        <v>count=0</v>
      </c>
      <c r="AW179" s="69" t="str">
        <f t="shared" si="39"/>
        <v>count=0</v>
      </c>
      <c r="AX179" s="76" t="str">
        <f t="shared" si="39"/>
        <v>count=3</v>
      </c>
      <c r="AY179" s="69" t="str">
        <f t="shared" si="39"/>
        <v>count=3</v>
      </c>
      <c r="AZ179" s="69" t="str">
        <f t="shared" si="39"/>
        <v>count=3</v>
      </c>
      <c r="BA179" s="153" t="s">
        <v>129</v>
      </c>
      <c r="BB179" s="75" t="s">
        <v>129</v>
      </c>
      <c r="BC179" s="27" t="s">
        <v>1</v>
      </c>
    </row>
    <row r="180" spans="1:55">
      <c r="A180" s="36" t="s">
        <v>1779</v>
      </c>
      <c r="B180" s="129" t="s">
        <v>550</v>
      </c>
      <c r="C180" s="182">
        <v>2790655</v>
      </c>
      <c r="D180" s="192" t="s">
        <v>1784</v>
      </c>
      <c r="E180" s="26" t="s">
        <v>1785</v>
      </c>
      <c r="F180" s="85" t="s">
        <v>1786</v>
      </c>
      <c r="G180" s="49" t="s">
        <v>1796</v>
      </c>
      <c r="H180" s="49" t="s">
        <v>1518</v>
      </c>
      <c r="I180" s="52" t="s">
        <v>1787</v>
      </c>
      <c r="J180" s="36" t="s">
        <v>2991</v>
      </c>
      <c r="K180" s="62" t="s">
        <v>136</v>
      </c>
      <c r="L180" s="46" t="s">
        <v>136</v>
      </c>
      <c r="M180" s="151" t="s">
        <v>136</v>
      </c>
      <c r="N180" s="62" t="s">
        <v>136</v>
      </c>
      <c r="O180" s="46" t="s">
        <v>136</v>
      </c>
      <c r="P180" s="46" t="s">
        <v>136</v>
      </c>
      <c r="Q180" s="46" t="s">
        <v>136</v>
      </c>
      <c r="R180" s="46" t="s">
        <v>136</v>
      </c>
      <c r="S180" s="151" t="s">
        <v>136</v>
      </c>
      <c r="T180" s="36" t="s">
        <v>136</v>
      </c>
      <c r="U180" s="46" t="s">
        <v>136</v>
      </c>
      <c r="V180" s="151" t="s">
        <v>136</v>
      </c>
      <c r="W180" s="62" t="s">
        <v>136</v>
      </c>
      <c r="X180" s="46" t="s">
        <v>136</v>
      </c>
      <c r="Y180" s="46" t="s">
        <v>136</v>
      </c>
      <c r="Z180" s="46" t="s">
        <v>136</v>
      </c>
      <c r="AA180" s="46" t="s">
        <v>136</v>
      </c>
      <c r="AB180" s="173" t="s">
        <v>136</v>
      </c>
      <c r="AC180" s="46" t="s">
        <v>136</v>
      </c>
      <c r="AD180" s="46" t="s">
        <v>136</v>
      </c>
      <c r="AE180" s="47" t="s">
        <v>136</v>
      </c>
      <c r="AF180" s="47" t="s">
        <v>136</v>
      </c>
      <c r="AG180" s="46" t="s">
        <v>136</v>
      </c>
      <c r="AH180" s="46" t="s">
        <v>136</v>
      </c>
      <c r="AI180" s="151" t="s">
        <v>136</v>
      </c>
      <c r="AJ180" s="152" t="s">
        <v>136</v>
      </c>
      <c r="AK180" s="46" t="s">
        <v>136</v>
      </c>
      <c r="AL180" s="46" t="s">
        <v>136</v>
      </c>
      <c r="AM180" s="46" t="s">
        <v>136</v>
      </c>
      <c r="AN180" s="46" t="s">
        <v>136</v>
      </c>
      <c r="AO180" s="166" t="s">
        <v>136</v>
      </c>
      <c r="AP180" s="46" t="s">
        <v>136</v>
      </c>
      <c r="AQ180" s="46" t="s">
        <v>136</v>
      </c>
      <c r="AR180" s="46" t="s">
        <v>136</v>
      </c>
      <c r="AS180" s="46" t="s">
        <v>136</v>
      </c>
      <c r="AT180" s="46" t="s">
        <v>136</v>
      </c>
      <c r="AU180" s="46" t="s">
        <v>136</v>
      </c>
      <c r="AV180" s="46" t="s">
        <v>136</v>
      </c>
      <c r="AW180" s="46" t="s">
        <v>136</v>
      </c>
      <c r="AX180" s="195" t="s">
        <v>2992</v>
      </c>
      <c r="AY180" s="46" t="s">
        <v>2647</v>
      </c>
      <c r="AZ180" s="49" t="s">
        <v>1788</v>
      </c>
      <c r="BA180" s="139" t="s">
        <v>136</v>
      </c>
      <c r="BB180" s="26" t="str">
        <f>_xlfn.CONCAT("count=",COUNTIFS(F180:AZ180,"&lt;&gt;no_info",F180:AZ180,"&lt;&gt;NA",F180:AZ180,"&lt;&gt;count*",F180:AZ180,"&lt;&gt;ADD",F180:AZ180,"&lt;&gt;blank_data",F180:AZ180,"&lt;&gt;not_yet",F180:AZ180,"&lt;&gt;not_informed"))</f>
        <v>count=8</v>
      </c>
      <c r="BC180" s="27" t="s">
        <v>1</v>
      </c>
    </row>
    <row r="181" spans="1:55">
      <c r="A181" s="68" t="s">
        <v>1779</v>
      </c>
      <c r="B181" s="130" t="s">
        <v>129</v>
      </c>
      <c r="C181" s="199">
        <v>2790655</v>
      </c>
      <c r="D181" s="200" t="s">
        <v>1784</v>
      </c>
      <c r="E181" s="75" t="s">
        <v>1785</v>
      </c>
      <c r="F181" s="75" t="str">
        <f t="shared" ref="F181:BA181" si="40">_xlfn.CONCAT("count=",COUNTIFS(F180,"&lt;&gt;no_info",F180,"&lt;&gt;NA",F180,"&lt;&gt;count*",F180,"&lt;&gt;ADD",F180,"&lt;&gt;blank_data",F180,"&lt;&gt;not_yet",F180,"&lt;&gt;not_informed"))</f>
        <v>count=1</v>
      </c>
      <c r="G181" s="69" t="str">
        <f t="shared" si="40"/>
        <v>count=1</v>
      </c>
      <c r="H181" s="69" t="str">
        <f t="shared" si="40"/>
        <v>count=1</v>
      </c>
      <c r="I181" s="69" t="str">
        <f t="shared" si="40"/>
        <v>count=1</v>
      </c>
      <c r="J181" s="68" t="str">
        <f t="shared" si="40"/>
        <v>count=1</v>
      </c>
      <c r="K181" s="26" t="str">
        <f t="shared" si="40"/>
        <v>count=0</v>
      </c>
      <c r="L181" s="49" t="str">
        <f t="shared" si="40"/>
        <v>count=0</v>
      </c>
      <c r="M181" s="150" t="str">
        <f t="shared" si="40"/>
        <v>count=0</v>
      </c>
      <c r="N181" s="26" t="str">
        <f t="shared" si="40"/>
        <v>count=0</v>
      </c>
      <c r="O181" s="49" t="str">
        <f t="shared" si="40"/>
        <v>count=0</v>
      </c>
      <c r="P181" s="49" t="str">
        <f t="shared" si="40"/>
        <v>count=0</v>
      </c>
      <c r="Q181" s="49" t="str">
        <f t="shared" si="40"/>
        <v>count=0</v>
      </c>
      <c r="R181" s="49" t="str">
        <f t="shared" si="40"/>
        <v>count=0</v>
      </c>
      <c r="S181" s="150" t="str">
        <f t="shared" si="40"/>
        <v>count=0</v>
      </c>
      <c r="T181" s="48" t="str">
        <f t="shared" si="40"/>
        <v>count=0</v>
      </c>
      <c r="U181" s="49" t="str">
        <f t="shared" si="40"/>
        <v>count=0</v>
      </c>
      <c r="V181" s="150" t="str">
        <f t="shared" si="40"/>
        <v>count=0</v>
      </c>
      <c r="W181" s="26" t="str">
        <f t="shared" si="40"/>
        <v>count=0</v>
      </c>
      <c r="X181" s="49" t="str">
        <f t="shared" si="40"/>
        <v>count=0</v>
      </c>
      <c r="Y181" s="49" t="str">
        <f t="shared" si="40"/>
        <v>count=0</v>
      </c>
      <c r="Z181" s="49" t="str">
        <f t="shared" si="40"/>
        <v>count=0</v>
      </c>
      <c r="AA181" s="49" t="str">
        <f t="shared" si="40"/>
        <v>count=0</v>
      </c>
      <c r="AB181" s="49" t="str">
        <f t="shared" si="40"/>
        <v>count=0</v>
      </c>
      <c r="AC181" s="49" t="str">
        <f t="shared" si="40"/>
        <v>count=0</v>
      </c>
      <c r="AD181" s="49" t="str">
        <f t="shared" si="40"/>
        <v>count=0</v>
      </c>
      <c r="AE181" s="60" t="str">
        <f t="shared" si="40"/>
        <v>count=0</v>
      </c>
      <c r="AF181" s="60" t="str">
        <f t="shared" si="40"/>
        <v>count=0</v>
      </c>
      <c r="AG181" s="49" t="str">
        <f t="shared" si="40"/>
        <v>count=0</v>
      </c>
      <c r="AH181" s="49" t="str">
        <f t="shared" si="40"/>
        <v>count=0</v>
      </c>
      <c r="AI181" s="150" t="str">
        <f t="shared" si="40"/>
        <v>count=0</v>
      </c>
      <c r="AJ181" s="155" t="str">
        <f t="shared" si="40"/>
        <v>count=0</v>
      </c>
      <c r="AK181" s="49" t="str">
        <f t="shared" si="40"/>
        <v>count=0</v>
      </c>
      <c r="AL181" s="49" t="str">
        <f t="shared" si="40"/>
        <v>count=0</v>
      </c>
      <c r="AM181" s="49" t="str">
        <f t="shared" si="40"/>
        <v>count=0</v>
      </c>
      <c r="AN181" s="49" t="str">
        <f t="shared" si="40"/>
        <v>count=0</v>
      </c>
      <c r="AO181" s="156" t="str">
        <f t="shared" si="40"/>
        <v>count=0</v>
      </c>
      <c r="AP181" s="49" t="str">
        <f t="shared" si="40"/>
        <v>count=0</v>
      </c>
      <c r="AQ181" s="49" t="str">
        <f t="shared" si="40"/>
        <v>count=0</v>
      </c>
      <c r="AR181" s="49" t="str">
        <f t="shared" si="40"/>
        <v>count=0</v>
      </c>
      <c r="AS181" s="49" t="str">
        <f t="shared" si="40"/>
        <v>count=0</v>
      </c>
      <c r="AT181" s="49" t="str">
        <f t="shared" si="40"/>
        <v>count=0</v>
      </c>
      <c r="AU181" s="49" t="str">
        <f t="shared" si="40"/>
        <v>count=0</v>
      </c>
      <c r="AV181" s="49" t="str">
        <f t="shared" si="40"/>
        <v>count=0</v>
      </c>
      <c r="AW181" s="49" t="str">
        <f t="shared" si="40"/>
        <v>count=0</v>
      </c>
      <c r="AX181" s="60" t="str">
        <f t="shared" si="40"/>
        <v>count=1</v>
      </c>
      <c r="AY181" s="49" t="str">
        <f t="shared" si="40"/>
        <v>count=1</v>
      </c>
      <c r="AZ181" s="49" t="str">
        <f t="shared" si="40"/>
        <v>count=1</v>
      </c>
      <c r="BA181" s="153" t="str">
        <f t="shared" si="40"/>
        <v>count=0</v>
      </c>
      <c r="BB181" s="75" t="s">
        <v>129</v>
      </c>
      <c r="BC181" s="27" t="s">
        <v>1</v>
      </c>
    </row>
    <row r="182" spans="1:55">
      <c r="A182" s="48" t="s">
        <v>1804</v>
      </c>
      <c r="B182" s="128" t="s">
        <v>1805</v>
      </c>
      <c r="C182" s="58" t="s">
        <v>1806</v>
      </c>
      <c r="D182" s="165" t="s">
        <v>1810</v>
      </c>
      <c r="E182" s="58" t="s">
        <v>1811</v>
      </c>
      <c r="F182" s="157" t="s">
        <v>1812</v>
      </c>
      <c r="G182" s="46" t="s">
        <v>391</v>
      </c>
      <c r="H182" s="46" t="s">
        <v>1828</v>
      </c>
      <c r="I182" s="37" t="s">
        <v>2993</v>
      </c>
      <c r="J182" s="128" t="s">
        <v>2994</v>
      </c>
      <c r="K182" s="62" t="s">
        <v>136</v>
      </c>
      <c r="L182" s="46" t="s">
        <v>136</v>
      </c>
      <c r="M182" s="151" t="s">
        <v>136</v>
      </c>
      <c r="N182" s="36" t="s">
        <v>136</v>
      </c>
      <c r="O182" s="46" t="s">
        <v>136</v>
      </c>
      <c r="P182" s="46" t="s">
        <v>136</v>
      </c>
      <c r="Q182" s="46" t="s">
        <v>136</v>
      </c>
      <c r="R182" s="46" t="s">
        <v>136</v>
      </c>
      <c r="S182" s="151" t="s">
        <v>136</v>
      </c>
      <c r="T182" s="36" t="s">
        <v>136</v>
      </c>
      <c r="U182" s="46" t="s">
        <v>136</v>
      </c>
      <c r="V182" s="151" t="s">
        <v>136</v>
      </c>
      <c r="W182" s="128" t="s">
        <v>2995</v>
      </c>
      <c r="X182" s="37" t="s">
        <v>136</v>
      </c>
      <c r="Y182" s="37" t="s">
        <v>136</v>
      </c>
      <c r="Z182" s="37" t="s">
        <v>136</v>
      </c>
      <c r="AA182" s="37" t="s">
        <v>136</v>
      </c>
      <c r="AB182" s="201" t="s">
        <v>136</v>
      </c>
      <c r="AC182" s="37" t="s">
        <v>136</v>
      </c>
      <c r="AD182" s="37" t="s">
        <v>136</v>
      </c>
      <c r="AE182" s="120" t="s">
        <v>136</v>
      </c>
      <c r="AF182" s="120" t="s">
        <v>136</v>
      </c>
      <c r="AG182" s="37" t="s">
        <v>136</v>
      </c>
      <c r="AH182" s="37" t="s">
        <v>136</v>
      </c>
      <c r="AI182" s="164" t="s">
        <v>136</v>
      </c>
      <c r="AJ182" s="202" t="s">
        <v>136</v>
      </c>
      <c r="AK182" s="37" t="s">
        <v>136</v>
      </c>
      <c r="AL182" s="37" t="s">
        <v>136</v>
      </c>
      <c r="AM182" s="37" t="s">
        <v>136</v>
      </c>
      <c r="AN182" s="37" t="s">
        <v>136</v>
      </c>
      <c r="AO182" s="40" t="s">
        <v>136</v>
      </c>
      <c r="AP182" s="37" t="s">
        <v>136</v>
      </c>
      <c r="AQ182" s="37" t="s">
        <v>136</v>
      </c>
      <c r="AR182" s="37" t="s">
        <v>136</v>
      </c>
      <c r="AS182" s="37" t="s">
        <v>136</v>
      </c>
      <c r="AT182" s="37" t="s">
        <v>136</v>
      </c>
      <c r="AU182" s="37" t="s">
        <v>136</v>
      </c>
      <c r="AV182" s="37" t="s">
        <v>136</v>
      </c>
      <c r="AW182" s="37" t="s">
        <v>136</v>
      </c>
      <c r="AX182" s="47" t="s">
        <v>2996</v>
      </c>
      <c r="AY182" s="46" t="s">
        <v>2632</v>
      </c>
      <c r="AZ182" s="46" t="s">
        <v>1814</v>
      </c>
      <c r="BA182" s="139" t="s">
        <v>136</v>
      </c>
      <c r="BB182" s="62" t="str">
        <f t="shared" ref="BB182:BB213" si="41">_xlfn.CONCAT("count=",COUNTIFS(F182:AZ182,"&lt;&gt;no_info",F182:AZ182,"&lt;&gt;NA",F182:AZ182,"&lt;&gt;count*",F182:AZ182,"&lt;&gt;ADD",F182:AZ182,"&lt;&gt;blank_data",F182:AZ182,"&lt;&gt;not_yet",F182:AZ182,"&lt;&gt;not_informed"))</f>
        <v>count=9</v>
      </c>
      <c r="BC182" s="27" t="s">
        <v>1</v>
      </c>
    </row>
    <row r="183" spans="1:55">
      <c r="A183" s="48" t="s">
        <v>1804</v>
      </c>
      <c r="B183" s="129" t="s">
        <v>1836</v>
      </c>
      <c r="C183" s="58" t="s">
        <v>1806</v>
      </c>
      <c r="D183" s="167" t="s">
        <v>1810</v>
      </c>
      <c r="E183" s="58" t="s">
        <v>1811</v>
      </c>
      <c r="F183" s="85" t="s">
        <v>1837</v>
      </c>
      <c r="G183" s="49" t="s">
        <v>391</v>
      </c>
      <c r="H183" s="49" t="s">
        <v>1828</v>
      </c>
      <c r="I183" s="52" t="s">
        <v>2993</v>
      </c>
      <c r="J183" s="129" t="s">
        <v>2997</v>
      </c>
      <c r="K183" s="26" t="s">
        <v>136</v>
      </c>
      <c r="L183" s="49" t="s">
        <v>136</v>
      </c>
      <c r="M183" s="150" t="s">
        <v>136</v>
      </c>
      <c r="N183" s="48" t="s">
        <v>136</v>
      </c>
      <c r="O183" s="49" t="s">
        <v>136</v>
      </c>
      <c r="P183" s="49" t="s">
        <v>136</v>
      </c>
      <c r="Q183" s="49" t="s">
        <v>136</v>
      </c>
      <c r="R183" s="49" t="s">
        <v>136</v>
      </c>
      <c r="S183" s="150" t="s">
        <v>136</v>
      </c>
      <c r="T183" s="48" t="s">
        <v>136</v>
      </c>
      <c r="U183" s="49" t="s">
        <v>136</v>
      </c>
      <c r="V183" s="150" t="s">
        <v>136</v>
      </c>
      <c r="W183" s="129" t="s">
        <v>2995</v>
      </c>
      <c r="X183" s="52" t="s">
        <v>136</v>
      </c>
      <c r="Y183" s="52" t="s">
        <v>136</v>
      </c>
      <c r="Z183" s="52" t="s">
        <v>136</v>
      </c>
      <c r="AA183" s="52" t="s">
        <v>136</v>
      </c>
      <c r="AB183" s="197" t="s">
        <v>136</v>
      </c>
      <c r="AC183" s="52" t="s">
        <v>136</v>
      </c>
      <c r="AD183" s="52" t="s">
        <v>136</v>
      </c>
      <c r="AE183" s="121" t="s">
        <v>136</v>
      </c>
      <c r="AF183" s="121" t="s">
        <v>136</v>
      </c>
      <c r="AG183" s="52" t="s">
        <v>136</v>
      </c>
      <c r="AH183" s="52" t="s">
        <v>136</v>
      </c>
      <c r="AI183" s="154" t="s">
        <v>136</v>
      </c>
      <c r="AJ183" s="191" t="s">
        <v>136</v>
      </c>
      <c r="AK183" s="52" t="s">
        <v>136</v>
      </c>
      <c r="AL183" s="52" t="s">
        <v>136</v>
      </c>
      <c r="AM183" s="52" t="s">
        <v>136</v>
      </c>
      <c r="AN183" s="52" t="s">
        <v>136</v>
      </c>
      <c r="AO183" s="65" t="s">
        <v>136</v>
      </c>
      <c r="AP183" s="52" t="s">
        <v>136</v>
      </c>
      <c r="AQ183" s="52" t="s">
        <v>136</v>
      </c>
      <c r="AR183" s="52" t="s">
        <v>136</v>
      </c>
      <c r="AS183" s="52" t="s">
        <v>136</v>
      </c>
      <c r="AT183" s="52" t="s">
        <v>136</v>
      </c>
      <c r="AU183" s="52" t="s">
        <v>136</v>
      </c>
      <c r="AV183" s="52" t="s">
        <v>136</v>
      </c>
      <c r="AW183" s="52" t="s">
        <v>136</v>
      </c>
      <c r="AX183" s="60" t="s">
        <v>2998</v>
      </c>
      <c r="AY183" s="52" t="s">
        <v>2632</v>
      </c>
      <c r="AZ183" s="49" t="s">
        <v>1838</v>
      </c>
      <c r="BA183" s="153" t="s">
        <v>136</v>
      </c>
      <c r="BB183" s="26" t="str">
        <f t="shared" si="41"/>
        <v>count=9</v>
      </c>
      <c r="BC183" s="27" t="s">
        <v>1</v>
      </c>
    </row>
    <row r="184" spans="1:55">
      <c r="A184" s="48" t="s">
        <v>1804</v>
      </c>
      <c r="B184" s="129" t="s">
        <v>1844</v>
      </c>
      <c r="C184" s="58" t="s">
        <v>1806</v>
      </c>
      <c r="D184" s="167" t="s">
        <v>1810</v>
      </c>
      <c r="E184" s="58" t="s">
        <v>1811</v>
      </c>
      <c r="F184" s="85" t="s">
        <v>1845</v>
      </c>
      <c r="G184" s="49" t="s">
        <v>391</v>
      </c>
      <c r="H184" s="49" t="s">
        <v>1828</v>
      </c>
      <c r="I184" s="52" t="s">
        <v>2993</v>
      </c>
      <c r="J184" s="129" t="s">
        <v>2999</v>
      </c>
      <c r="K184" s="26" t="s">
        <v>136</v>
      </c>
      <c r="L184" s="49" t="s">
        <v>136</v>
      </c>
      <c r="M184" s="150" t="s">
        <v>136</v>
      </c>
      <c r="N184" s="48" t="s">
        <v>136</v>
      </c>
      <c r="O184" s="49" t="s">
        <v>136</v>
      </c>
      <c r="P184" s="49" t="s">
        <v>136</v>
      </c>
      <c r="Q184" s="49" t="s">
        <v>136</v>
      </c>
      <c r="R184" s="49" t="s">
        <v>136</v>
      </c>
      <c r="S184" s="150" t="s">
        <v>136</v>
      </c>
      <c r="T184" s="48" t="s">
        <v>136</v>
      </c>
      <c r="U184" s="49" t="s">
        <v>136</v>
      </c>
      <c r="V184" s="150" t="s">
        <v>136</v>
      </c>
      <c r="W184" s="129" t="s">
        <v>2995</v>
      </c>
      <c r="X184" s="52" t="s">
        <v>136</v>
      </c>
      <c r="Y184" s="52" t="s">
        <v>136</v>
      </c>
      <c r="Z184" s="52" t="s">
        <v>136</v>
      </c>
      <c r="AA184" s="52" t="s">
        <v>136</v>
      </c>
      <c r="AB184" s="197" t="s">
        <v>136</v>
      </c>
      <c r="AC184" s="52" t="s">
        <v>136</v>
      </c>
      <c r="AD184" s="52" t="s">
        <v>136</v>
      </c>
      <c r="AE184" s="121" t="s">
        <v>136</v>
      </c>
      <c r="AF184" s="121" t="s">
        <v>136</v>
      </c>
      <c r="AG184" s="52" t="s">
        <v>136</v>
      </c>
      <c r="AH184" s="52" t="s">
        <v>136</v>
      </c>
      <c r="AI184" s="154" t="s">
        <v>136</v>
      </c>
      <c r="AJ184" s="191" t="s">
        <v>136</v>
      </c>
      <c r="AK184" s="52" t="s">
        <v>136</v>
      </c>
      <c r="AL184" s="52" t="s">
        <v>136</v>
      </c>
      <c r="AM184" s="52" t="s">
        <v>136</v>
      </c>
      <c r="AN184" s="52" t="s">
        <v>136</v>
      </c>
      <c r="AO184" s="65" t="s">
        <v>136</v>
      </c>
      <c r="AP184" s="52" t="s">
        <v>136</v>
      </c>
      <c r="AQ184" s="52" t="s">
        <v>136</v>
      </c>
      <c r="AR184" s="52" t="s">
        <v>136</v>
      </c>
      <c r="AS184" s="52" t="s">
        <v>136</v>
      </c>
      <c r="AT184" s="52" t="s">
        <v>136</v>
      </c>
      <c r="AU184" s="52" t="s">
        <v>136</v>
      </c>
      <c r="AV184" s="52" t="s">
        <v>136</v>
      </c>
      <c r="AW184" s="52" t="s">
        <v>136</v>
      </c>
      <c r="AX184" s="60" t="s">
        <v>3000</v>
      </c>
      <c r="AY184" s="52" t="s">
        <v>2632</v>
      </c>
      <c r="AZ184" s="49" t="s">
        <v>1846</v>
      </c>
      <c r="BA184" s="153" t="s">
        <v>136</v>
      </c>
      <c r="BB184" s="26" t="str">
        <f t="shared" si="41"/>
        <v>count=9</v>
      </c>
      <c r="BC184" s="27" t="s">
        <v>1</v>
      </c>
    </row>
    <row r="185" spans="1:55">
      <c r="A185" s="48" t="s">
        <v>1804</v>
      </c>
      <c r="B185" s="129" t="s">
        <v>1852</v>
      </c>
      <c r="C185" s="58" t="s">
        <v>1806</v>
      </c>
      <c r="D185" s="167" t="s">
        <v>1810</v>
      </c>
      <c r="E185" s="58" t="s">
        <v>1811</v>
      </c>
      <c r="F185" s="85" t="s">
        <v>1853</v>
      </c>
      <c r="G185" s="49" t="s">
        <v>391</v>
      </c>
      <c r="H185" s="49" t="s">
        <v>1828</v>
      </c>
      <c r="I185" s="52" t="s">
        <v>2993</v>
      </c>
      <c r="J185" s="129" t="s">
        <v>3001</v>
      </c>
      <c r="K185" s="26" t="s">
        <v>136</v>
      </c>
      <c r="L185" s="49" t="s">
        <v>136</v>
      </c>
      <c r="M185" s="150" t="s">
        <v>136</v>
      </c>
      <c r="N185" s="48" t="s">
        <v>136</v>
      </c>
      <c r="O185" s="49" t="s">
        <v>136</v>
      </c>
      <c r="P185" s="49" t="s">
        <v>136</v>
      </c>
      <c r="Q185" s="49" t="s">
        <v>136</v>
      </c>
      <c r="R185" s="49" t="s">
        <v>136</v>
      </c>
      <c r="S185" s="150" t="s">
        <v>136</v>
      </c>
      <c r="T185" s="48" t="s">
        <v>136</v>
      </c>
      <c r="U185" s="49" t="s">
        <v>136</v>
      </c>
      <c r="V185" s="150" t="s">
        <v>136</v>
      </c>
      <c r="W185" s="129" t="s">
        <v>2995</v>
      </c>
      <c r="X185" s="52" t="s">
        <v>136</v>
      </c>
      <c r="Y185" s="52" t="s">
        <v>136</v>
      </c>
      <c r="Z185" s="52" t="s">
        <v>136</v>
      </c>
      <c r="AA185" s="52" t="s">
        <v>136</v>
      </c>
      <c r="AB185" s="197" t="s">
        <v>136</v>
      </c>
      <c r="AC185" s="52" t="s">
        <v>136</v>
      </c>
      <c r="AD185" s="52" t="s">
        <v>136</v>
      </c>
      <c r="AE185" s="121" t="s">
        <v>136</v>
      </c>
      <c r="AF185" s="121" t="s">
        <v>136</v>
      </c>
      <c r="AG185" s="52" t="s">
        <v>136</v>
      </c>
      <c r="AH185" s="52" t="s">
        <v>136</v>
      </c>
      <c r="AI185" s="154" t="s">
        <v>136</v>
      </c>
      <c r="AJ185" s="191" t="s">
        <v>136</v>
      </c>
      <c r="AK185" s="52" t="s">
        <v>136</v>
      </c>
      <c r="AL185" s="52" t="s">
        <v>136</v>
      </c>
      <c r="AM185" s="52" t="s">
        <v>136</v>
      </c>
      <c r="AN185" s="52" t="s">
        <v>136</v>
      </c>
      <c r="AO185" s="65" t="s">
        <v>136</v>
      </c>
      <c r="AP185" s="52" t="s">
        <v>136</v>
      </c>
      <c r="AQ185" s="52" t="s">
        <v>136</v>
      </c>
      <c r="AR185" s="52" t="s">
        <v>136</v>
      </c>
      <c r="AS185" s="52" t="s">
        <v>136</v>
      </c>
      <c r="AT185" s="52" t="s">
        <v>136</v>
      </c>
      <c r="AU185" s="52" t="s">
        <v>136</v>
      </c>
      <c r="AV185" s="52" t="s">
        <v>136</v>
      </c>
      <c r="AW185" s="52" t="s">
        <v>136</v>
      </c>
      <c r="AX185" s="60" t="s">
        <v>3002</v>
      </c>
      <c r="AY185" s="52" t="s">
        <v>3003</v>
      </c>
      <c r="AZ185" s="49" t="s">
        <v>1855</v>
      </c>
      <c r="BA185" s="153" t="s">
        <v>136</v>
      </c>
      <c r="BB185" s="26" t="str">
        <f t="shared" si="41"/>
        <v>count=9</v>
      </c>
      <c r="BC185" s="27" t="s">
        <v>1</v>
      </c>
    </row>
    <row r="186" spans="1:55">
      <c r="A186" s="48" t="s">
        <v>1804</v>
      </c>
      <c r="B186" s="129" t="s">
        <v>1860</v>
      </c>
      <c r="C186" s="58" t="s">
        <v>1806</v>
      </c>
      <c r="D186" s="167" t="s">
        <v>1810</v>
      </c>
      <c r="E186" s="58" t="s">
        <v>1811</v>
      </c>
      <c r="F186" s="85" t="s">
        <v>1861</v>
      </c>
      <c r="G186" s="49" t="s">
        <v>391</v>
      </c>
      <c r="H186" s="49" t="s">
        <v>1828</v>
      </c>
      <c r="I186" s="52" t="s">
        <v>2993</v>
      </c>
      <c r="J186" s="129" t="s">
        <v>3004</v>
      </c>
      <c r="K186" s="26" t="s">
        <v>136</v>
      </c>
      <c r="L186" s="49" t="s">
        <v>136</v>
      </c>
      <c r="M186" s="150" t="s">
        <v>136</v>
      </c>
      <c r="N186" s="48" t="s">
        <v>136</v>
      </c>
      <c r="O186" s="49" t="s">
        <v>136</v>
      </c>
      <c r="P186" s="49" t="s">
        <v>136</v>
      </c>
      <c r="Q186" s="49" t="s">
        <v>136</v>
      </c>
      <c r="R186" s="49" t="s">
        <v>136</v>
      </c>
      <c r="S186" s="150" t="s">
        <v>136</v>
      </c>
      <c r="T186" s="48" t="s">
        <v>136</v>
      </c>
      <c r="U186" s="49" t="s">
        <v>136</v>
      </c>
      <c r="V186" s="150" t="s">
        <v>136</v>
      </c>
      <c r="W186" s="129" t="s">
        <v>2995</v>
      </c>
      <c r="X186" s="52" t="s">
        <v>136</v>
      </c>
      <c r="Y186" s="52" t="s">
        <v>136</v>
      </c>
      <c r="Z186" s="52" t="s">
        <v>136</v>
      </c>
      <c r="AA186" s="52" t="s">
        <v>136</v>
      </c>
      <c r="AB186" s="197" t="s">
        <v>136</v>
      </c>
      <c r="AC186" s="52" t="s">
        <v>136</v>
      </c>
      <c r="AD186" s="52" t="s">
        <v>136</v>
      </c>
      <c r="AE186" s="121" t="s">
        <v>136</v>
      </c>
      <c r="AF186" s="121" t="s">
        <v>136</v>
      </c>
      <c r="AG186" s="52" t="s">
        <v>136</v>
      </c>
      <c r="AH186" s="52" t="s">
        <v>136</v>
      </c>
      <c r="AI186" s="154" t="s">
        <v>136</v>
      </c>
      <c r="AJ186" s="191" t="s">
        <v>136</v>
      </c>
      <c r="AK186" s="52" t="s">
        <v>136</v>
      </c>
      <c r="AL186" s="52" t="s">
        <v>136</v>
      </c>
      <c r="AM186" s="52" t="s">
        <v>136</v>
      </c>
      <c r="AN186" s="52" t="s">
        <v>136</v>
      </c>
      <c r="AO186" s="65" t="s">
        <v>136</v>
      </c>
      <c r="AP186" s="52" t="s">
        <v>136</v>
      </c>
      <c r="AQ186" s="52" t="s">
        <v>136</v>
      </c>
      <c r="AR186" s="52" t="s">
        <v>136</v>
      </c>
      <c r="AS186" s="52" t="s">
        <v>136</v>
      </c>
      <c r="AT186" s="52" t="s">
        <v>136</v>
      </c>
      <c r="AU186" s="52" t="s">
        <v>136</v>
      </c>
      <c r="AV186" s="52" t="s">
        <v>136</v>
      </c>
      <c r="AW186" s="52" t="s">
        <v>136</v>
      </c>
      <c r="AX186" s="60" t="s">
        <v>3005</v>
      </c>
      <c r="AY186" s="52" t="s">
        <v>2632</v>
      </c>
      <c r="AZ186" s="49" t="s">
        <v>1862</v>
      </c>
      <c r="BA186" s="153" t="s">
        <v>136</v>
      </c>
      <c r="BB186" s="26" t="str">
        <f t="shared" si="41"/>
        <v>count=9</v>
      </c>
      <c r="BC186" s="27" t="s">
        <v>1</v>
      </c>
    </row>
    <row r="187" spans="1:55">
      <c r="A187" s="48" t="s">
        <v>1804</v>
      </c>
      <c r="B187" s="129" t="s">
        <v>1869</v>
      </c>
      <c r="C187" s="58" t="s">
        <v>1806</v>
      </c>
      <c r="D187" s="167" t="s">
        <v>1810</v>
      </c>
      <c r="E187" s="58" t="s">
        <v>1811</v>
      </c>
      <c r="F187" s="85" t="s">
        <v>1870</v>
      </c>
      <c r="G187" s="49" t="s">
        <v>391</v>
      </c>
      <c r="H187" s="49" t="s">
        <v>1828</v>
      </c>
      <c r="I187" s="52" t="s">
        <v>2993</v>
      </c>
      <c r="J187" s="48" t="s">
        <v>3006</v>
      </c>
      <c r="K187" s="26" t="s">
        <v>136</v>
      </c>
      <c r="L187" s="49" t="s">
        <v>136</v>
      </c>
      <c r="M187" s="150" t="s">
        <v>136</v>
      </c>
      <c r="N187" s="48" t="s">
        <v>136</v>
      </c>
      <c r="O187" s="49" t="s">
        <v>136</v>
      </c>
      <c r="P187" s="49" t="s">
        <v>136</v>
      </c>
      <c r="Q187" s="49" t="s">
        <v>136</v>
      </c>
      <c r="R187" s="49" t="s">
        <v>136</v>
      </c>
      <c r="S187" s="150" t="s">
        <v>136</v>
      </c>
      <c r="T187" s="48" t="s">
        <v>136</v>
      </c>
      <c r="U187" s="49" t="s">
        <v>136</v>
      </c>
      <c r="V187" s="150" t="s">
        <v>136</v>
      </c>
      <c r="W187" s="129" t="s">
        <v>2995</v>
      </c>
      <c r="X187" s="52" t="s">
        <v>136</v>
      </c>
      <c r="Y187" s="52" t="s">
        <v>136</v>
      </c>
      <c r="Z187" s="52" t="s">
        <v>136</v>
      </c>
      <c r="AA187" s="52" t="s">
        <v>136</v>
      </c>
      <c r="AB187" s="197" t="s">
        <v>136</v>
      </c>
      <c r="AC187" s="52" t="s">
        <v>136</v>
      </c>
      <c r="AD187" s="52" t="s">
        <v>136</v>
      </c>
      <c r="AE187" s="121" t="s">
        <v>136</v>
      </c>
      <c r="AF187" s="121" t="s">
        <v>136</v>
      </c>
      <c r="AG187" s="52" t="s">
        <v>136</v>
      </c>
      <c r="AH187" s="52" t="s">
        <v>136</v>
      </c>
      <c r="AI187" s="154" t="s">
        <v>136</v>
      </c>
      <c r="AJ187" s="191" t="s">
        <v>136</v>
      </c>
      <c r="AK187" s="52" t="s">
        <v>136</v>
      </c>
      <c r="AL187" s="52" t="s">
        <v>136</v>
      </c>
      <c r="AM187" s="52" t="s">
        <v>136</v>
      </c>
      <c r="AN187" s="52" t="s">
        <v>136</v>
      </c>
      <c r="AO187" s="65" t="s">
        <v>136</v>
      </c>
      <c r="AP187" s="52" t="s">
        <v>136</v>
      </c>
      <c r="AQ187" s="52" t="s">
        <v>136</v>
      </c>
      <c r="AR187" s="52" t="s">
        <v>136</v>
      </c>
      <c r="AS187" s="52" t="s">
        <v>136</v>
      </c>
      <c r="AT187" s="52" t="s">
        <v>136</v>
      </c>
      <c r="AU187" s="52" t="s">
        <v>136</v>
      </c>
      <c r="AV187" s="52" t="s">
        <v>136</v>
      </c>
      <c r="AW187" s="52" t="s">
        <v>136</v>
      </c>
      <c r="AX187" s="60" t="s">
        <v>3007</v>
      </c>
      <c r="AY187" s="52" t="s">
        <v>2632</v>
      </c>
      <c r="AZ187" s="49" t="s">
        <v>1871</v>
      </c>
      <c r="BA187" s="153" t="s">
        <v>136</v>
      </c>
      <c r="BB187" s="26" t="str">
        <f t="shared" si="41"/>
        <v>count=9</v>
      </c>
      <c r="BC187" s="27" t="s">
        <v>1</v>
      </c>
    </row>
    <row r="188" spans="1:55">
      <c r="A188" s="48" t="s">
        <v>1804</v>
      </c>
      <c r="B188" s="129" t="s">
        <v>1877</v>
      </c>
      <c r="C188" s="58" t="s">
        <v>1806</v>
      </c>
      <c r="D188" s="167" t="s">
        <v>1810</v>
      </c>
      <c r="E188" s="58" t="s">
        <v>1811</v>
      </c>
      <c r="F188" s="85" t="s">
        <v>1878</v>
      </c>
      <c r="G188" s="49" t="s">
        <v>391</v>
      </c>
      <c r="H188" s="49" t="s">
        <v>1828</v>
      </c>
      <c r="I188" s="52" t="s">
        <v>2993</v>
      </c>
      <c r="J188" s="48" t="s">
        <v>3008</v>
      </c>
      <c r="K188" s="26" t="s">
        <v>136</v>
      </c>
      <c r="L188" s="49" t="s">
        <v>136</v>
      </c>
      <c r="M188" s="150" t="s">
        <v>136</v>
      </c>
      <c r="N188" s="48" t="s">
        <v>136</v>
      </c>
      <c r="O188" s="49" t="s">
        <v>136</v>
      </c>
      <c r="P188" s="49" t="s">
        <v>136</v>
      </c>
      <c r="Q188" s="49" t="s">
        <v>136</v>
      </c>
      <c r="R188" s="49" t="s">
        <v>136</v>
      </c>
      <c r="S188" s="150" t="s">
        <v>136</v>
      </c>
      <c r="T188" s="48" t="s">
        <v>136</v>
      </c>
      <c r="U188" s="49" t="s">
        <v>136</v>
      </c>
      <c r="V188" s="150" t="s">
        <v>136</v>
      </c>
      <c r="W188" s="129" t="s">
        <v>2995</v>
      </c>
      <c r="X188" s="52" t="s">
        <v>136</v>
      </c>
      <c r="Y188" s="52" t="s">
        <v>136</v>
      </c>
      <c r="Z188" s="52" t="s">
        <v>136</v>
      </c>
      <c r="AA188" s="52" t="s">
        <v>136</v>
      </c>
      <c r="AB188" s="197" t="s">
        <v>136</v>
      </c>
      <c r="AC188" s="52" t="s">
        <v>136</v>
      </c>
      <c r="AD188" s="52" t="s">
        <v>136</v>
      </c>
      <c r="AE188" s="121" t="s">
        <v>136</v>
      </c>
      <c r="AF188" s="121" t="s">
        <v>136</v>
      </c>
      <c r="AG188" s="52" t="s">
        <v>136</v>
      </c>
      <c r="AH188" s="52" t="s">
        <v>136</v>
      </c>
      <c r="AI188" s="154" t="s">
        <v>136</v>
      </c>
      <c r="AJ188" s="191" t="s">
        <v>136</v>
      </c>
      <c r="AK188" s="52" t="s">
        <v>136</v>
      </c>
      <c r="AL188" s="52" t="s">
        <v>136</v>
      </c>
      <c r="AM188" s="52" t="s">
        <v>136</v>
      </c>
      <c r="AN188" s="52" t="s">
        <v>136</v>
      </c>
      <c r="AO188" s="65" t="s">
        <v>136</v>
      </c>
      <c r="AP188" s="52" t="s">
        <v>136</v>
      </c>
      <c r="AQ188" s="52" t="s">
        <v>136</v>
      </c>
      <c r="AR188" s="52" t="s">
        <v>136</v>
      </c>
      <c r="AS188" s="52" t="s">
        <v>136</v>
      </c>
      <c r="AT188" s="52" t="s">
        <v>136</v>
      </c>
      <c r="AU188" s="52" t="s">
        <v>136</v>
      </c>
      <c r="AV188" s="52" t="s">
        <v>136</v>
      </c>
      <c r="AW188" s="52" t="s">
        <v>136</v>
      </c>
      <c r="AX188" s="60" t="s">
        <v>3009</v>
      </c>
      <c r="AY188" s="52" t="s">
        <v>2632</v>
      </c>
      <c r="AZ188" s="49" t="s">
        <v>1879</v>
      </c>
      <c r="BA188" s="153" t="s">
        <v>136</v>
      </c>
      <c r="BB188" s="26" t="str">
        <f t="shared" si="41"/>
        <v>count=9</v>
      </c>
      <c r="BC188" s="27" t="s">
        <v>1</v>
      </c>
    </row>
    <row r="189" spans="1:55">
      <c r="A189" s="48" t="s">
        <v>1804</v>
      </c>
      <c r="B189" s="129" t="s">
        <v>1886</v>
      </c>
      <c r="C189" s="58" t="s">
        <v>1806</v>
      </c>
      <c r="D189" s="167" t="s">
        <v>1810</v>
      </c>
      <c r="E189" s="58" t="s">
        <v>1811</v>
      </c>
      <c r="F189" s="85" t="s">
        <v>1887</v>
      </c>
      <c r="G189" s="49" t="s">
        <v>1705</v>
      </c>
      <c r="H189" s="49" t="s">
        <v>1828</v>
      </c>
      <c r="I189" s="52" t="s">
        <v>2993</v>
      </c>
      <c r="J189" s="48" t="s">
        <v>3010</v>
      </c>
      <c r="K189" s="26" t="s">
        <v>136</v>
      </c>
      <c r="L189" s="49" t="s">
        <v>136</v>
      </c>
      <c r="M189" s="150" t="s">
        <v>136</v>
      </c>
      <c r="N189" s="48" t="s">
        <v>136</v>
      </c>
      <c r="O189" s="49" t="s">
        <v>136</v>
      </c>
      <c r="P189" s="49" t="s">
        <v>136</v>
      </c>
      <c r="Q189" s="49" t="s">
        <v>136</v>
      </c>
      <c r="R189" s="49" t="s">
        <v>136</v>
      </c>
      <c r="S189" s="150" t="s">
        <v>136</v>
      </c>
      <c r="T189" s="48" t="s">
        <v>136</v>
      </c>
      <c r="U189" s="49" t="s">
        <v>136</v>
      </c>
      <c r="V189" s="150" t="s">
        <v>136</v>
      </c>
      <c r="W189" s="129" t="s">
        <v>2995</v>
      </c>
      <c r="X189" s="52" t="s">
        <v>136</v>
      </c>
      <c r="Y189" s="52" t="s">
        <v>136</v>
      </c>
      <c r="Z189" s="52" t="s">
        <v>136</v>
      </c>
      <c r="AA189" s="52" t="s">
        <v>136</v>
      </c>
      <c r="AB189" s="197" t="s">
        <v>136</v>
      </c>
      <c r="AC189" s="52" t="s">
        <v>136</v>
      </c>
      <c r="AD189" s="52" t="s">
        <v>136</v>
      </c>
      <c r="AE189" s="121" t="s">
        <v>136</v>
      </c>
      <c r="AF189" s="121" t="s">
        <v>136</v>
      </c>
      <c r="AG189" s="52" t="s">
        <v>136</v>
      </c>
      <c r="AH189" s="52" t="s">
        <v>136</v>
      </c>
      <c r="AI189" s="154" t="s">
        <v>136</v>
      </c>
      <c r="AJ189" s="191" t="s">
        <v>136</v>
      </c>
      <c r="AK189" s="52" t="s">
        <v>136</v>
      </c>
      <c r="AL189" s="52" t="s">
        <v>136</v>
      </c>
      <c r="AM189" s="52" t="s">
        <v>136</v>
      </c>
      <c r="AN189" s="52" t="s">
        <v>136</v>
      </c>
      <c r="AO189" s="65" t="s">
        <v>136</v>
      </c>
      <c r="AP189" s="52" t="s">
        <v>136</v>
      </c>
      <c r="AQ189" s="52" t="s">
        <v>136</v>
      </c>
      <c r="AR189" s="52" t="s">
        <v>136</v>
      </c>
      <c r="AS189" s="52" t="s">
        <v>136</v>
      </c>
      <c r="AT189" s="52" t="s">
        <v>136</v>
      </c>
      <c r="AU189" s="52" t="s">
        <v>136</v>
      </c>
      <c r="AV189" s="52" t="s">
        <v>136</v>
      </c>
      <c r="AW189" s="52" t="s">
        <v>136</v>
      </c>
      <c r="AX189" s="60" t="s">
        <v>3011</v>
      </c>
      <c r="AY189" s="52" t="s">
        <v>3012</v>
      </c>
      <c r="AZ189" s="49" t="s">
        <v>1889</v>
      </c>
      <c r="BA189" s="153" t="s">
        <v>136</v>
      </c>
      <c r="BB189" s="26" t="str">
        <f t="shared" si="41"/>
        <v>count=9</v>
      </c>
      <c r="BC189" s="27" t="s">
        <v>1</v>
      </c>
    </row>
    <row r="190" spans="1:55">
      <c r="A190" s="48" t="s">
        <v>1804</v>
      </c>
      <c r="B190" s="129" t="s">
        <v>1895</v>
      </c>
      <c r="C190" s="58" t="s">
        <v>1806</v>
      </c>
      <c r="D190" s="167" t="s">
        <v>1810</v>
      </c>
      <c r="E190" s="58" t="s">
        <v>1811</v>
      </c>
      <c r="F190" s="85" t="s">
        <v>1896</v>
      </c>
      <c r="G190" s="49" t="s">
        <v>391</v>
      </c>
      <c r="H190" s="49" t="s">
        <v>1828</v>
      </c>
      <c r="I190" s="52" t="s">
        <v>2993</v>
      </c>
      <c r="J190" s="48" t="s">
        <v>3013</v>
      </c>
      <c r="K190" s="26" t="s">
        <v>136</v>
      </c>
      <c r="L190" s="49" t="s">
        <v>136</v>
      </c>
      <c r="M190" s="150" t="s">
        <v>136</v>
      </c>
      <c r="N190" s="48" t="s">
        <v>136</v>
      </c>
      <c r="O190" s="49" t="s">
        <v>136</v>
      </c>
      <c r="P190" s="49" t="s">
        <v>136</v>
      </c>
      <c r="Q190" s="49" t="s">
        <v>136</v>
      </c>
      <c r="R190" s="49" t="s">
        <v>136</v>
      </c>
      <c r="S190" s="150" t="s">
        <v>136</v>
      </c>
      <c r="T190" s="48" t="s">
        <v>136</v>
      </c>
      <c r="U190" s="49" t="s">
        <v>136</v>
      </c>
      <c r="V190" s="150" t="s">
        <v>136</v>
      </c>
      <c r="W190" s="129" t="s">
        <v>2995</v>
      </c>
      <c r="X190" s="52" t="s">
        <v>136</v>
      </c>
      <c r="Y190" s="52" t="s">
        <v>136</v>
      </c>
      <c r="Z190" s="52" t="s">
        <v>136</v>
      </c>
      <c r="AA190" s="52" t="s">
        <v>136</v>
      </c>
      <c r="AB190" s="197" t="s">
        <v>136</v>
      </c>
      <c r="AC190" s="52" t="s">
        <v>136</v>
      </c>
      <c r="AD190" s="52" t="s">
        <v>136</v>
      </c>
      <c r="AE190" s="121" t="s">
        <v>136</v>
      </c>
      <c r="AF190" s="121" t="s">
        <v>136</v>
      </c>
      <c r="AG190" s="52" t="s">
        <v>136</v>
      </c>
      <c r="AH190" s="52" t="s">
        <v>136</v>
      </c>
      <c r="AI190" s="154" t="s">
        <v>136</v>
      </c>
      <c r="AJ190" s="191" t="s">
        <v>136</v>
      </c>
      <c r="AK190" s="52" t="s">
        <v>136</v>
      </c>
      <c r="AL190" s="52" t="s">
        <v>136</v>
      </c>
      <c r="AM190" s="52" t="s">
        <v>136</v>
      </c>
      <c r="AN190" s="52" t="s">
        <v>136</v>
      </c>
      <c r="AO190" s="65" t="s">
        <v>136</v>
      </c>
      <c r="AP190" s="52" t="s">
        <v>136</v>
      </c>
      <c r="AQ190" s="52" t="s">
        <v>136</v>
      </c>
      <c r="AR190" s="52" t="s">
        <v>136</v>
      </c>
      <c r="AS190" s="52" t="s">
        <v>136</v>
      </c>
      <c r="AT190" s="52" t="s">
        <v>136</v>
      </c>
      <c r="AU190" s="52" t="s">
        <v>136</v>
      </c>
      <c r="AV190" s="52" t="s">
        <v>136</v>
      </c>
      <c r="AW190" s="52" t="s">
        <v>136</v>
      </c>
      <c r="AX190" s="60" t="s">
        <v>3014</v>
      </c>
      <c r="AY190" s="52" t="s">
        <v>2632</v>
      </c>
      <c r="AZ190" s="49" t="s">
        <v>1897</v>
      </c>
      <c r="BA190" s="153" t="s">
        <v>136</v>
      </c>
      <c r="BB190" s="26" t="str">
        <f t="shared" si="41"/>
        <v>count=9</v>
      </c>
      <c r="BC190" s="27" t="s">
        <v>1</v>
      </c>
    </row>
    <row r="191" spans="1:55">
      <c r="A191" s="48" t="s">
        <v>1804</v>
      </c>
      <c r="B191" s="129" t="s">
        <v>1904</v>
      </c>
      <c r="C191" s="58" t="s">
        <v>1806</v>
      </c>
      <c r="D191" s="167" t="s">
        <v>1810</v>
      </c>
      <c r="E191" s="58" t="s">
        <v>1811</v>
      </c>
      <c r="F191" s="85" t="s">
        <v>1905</v>
      </c>
      <c r="G191" s="49" t="s">
        <v>1705</v>
      </c>
      <c r="H191" s="49" t="s">
        <v>1828</v>
      </c>
      <c r="I191" s="52" t="s">
        <v>2993</v>
      </c>
      <c r="J191" s="48" t="s">
        <v>3015</v>
      </c>
      <c r="K191" s="26" t="s">
        <v>136</v>
      </c>
      <c r="L191" s="49" t="s">
        <v>136</v>
      </c>
      <c r="M191" s="150" t="s">
        <v>136</v>
      </c>
      <c r="N191" s="48" t="s">
        <v>136</v>
      </c>
      <c r="O191" s="49" t="s">
        <v>136</v>
      </c>
      <c r="P191" s="49" t="s">
        <v>136</v>
      </c>
      <c r="Q191" s="49" t="s">
        <v>136</v>
      </c>
      <c r="R191" s="49" t="s">
        <v>136</v>
      </c>
      <c r="S191" s="150" t="s">
        <v>136</v>
      </c>
      <c r="T191" s="48" t="s">
        <v>136</v>
      </c>
      <c r="U191" s="49" t="s">
        <v>136</v>
      </c>
      <c r="V191" s="150" t="s">
        <v>136</v>
      </c>
      <c r="W191" s="129" t="s">
        <v>2995</v>
      </c>
      <c r="X191" s="52" t="s">
        <v>136</v>
      </c>
      <c r="Y191" s="52" t="s">
        <v>136</v>
      </c>
      <c r="Z191" s="52" t="s">
        <v>136</v>
      </c>
      <c r="AA191" s="52" t="s">
        <v>136</v>
      </c>
      <c r="AB191" s="197" t="s">
        <v>136</v>
      </c>
      <c r="AC191" s="52" t="s">
        <v>136</v>
      </c>
      <c r="AD191" s="52" t="s">
        <v>136</v>
      </c>
      <c r="AE191" s="121" t="s">
        <v>136</v>
      </c>
      <c r="AF191" s="121" t="s">
        <v>136</v>
      </c>
      <c r="AG191" s="52" t="s">
        <v>136</v>
      </c>
      <c r="AH191" s="52" t="s">
        <v>136</v>
      </c>
      <c r="AI191" s="154" t="s">
        <v>136</v>
      </c>
      <c r="AJ191" s="191" t="s">
        <v>136</v>
      </c>
      <c r="AK191" s="52" t="s">
        <v>136</v>
      </c>
      <c r="AL191" s="52" t="s">
        <v>136</v>
      </c>
      <c r="AM191" s="52" t="s">
        <v>136</v>
      </c>
      <c r="AN191" s="52" t="s">
        <v>136</v>
      </c>
      <c r="AO191" s="65" t="s">
        <v>136</v>
      </c>
      <c r="AP191" s="52" t="s">
        <v>136</v>
      </c>
      <c r="AQ191" s="52" t="s">
        <v>136</v>
      </c>
      <c r="AR191" s="52" t="s">
        <v>136</v>
      </c>
      <c r="AS191" s="52" t="s">
        <v>136</v>
      </c>
      <c r="AT191" s="52" t="s">
        <v>136</v>
      </c>
      <c r="AU191" s="52" t="s">
        <v>136</v>
      </c>
      <c r="AV191" s="52" t="s">
        <v>136</v>
      </c>
      <c r="AW191" s="52" t="s">
        <v>136</v>
      </c>
      <c r="AX191" s="60" t="s">
        <v>3016</v>
      </c>
      <c r="AY191" s="52" t="s">
        <v>3012</v>
      </c>
      <c r="AZ191" s="49" t="s">
        <v>1906</v>
      </c>
      <c r="BA191" s="153" t="s">
        <v>136</v>
      </c>
      <c r="BB191" s="26" t="str">
        <f t="shared" si="41"/>
        <v>count=9</v>
      </c>
      <c r="BC191" s="27" t="s">
        <v>1</v>
      </c>
    </row>
    <row r="192" spans="1:55">
      <c r="A192" s="48" t="s">
        <v>1804</v>
      </c>
      <c r="B192" s="129" t="s">
        <v>1911</v>
      </c>
      <c r="C192" s="58" t="s">
        <v>1806</v>
      </c>
      <c r="D192" s="167" t="s">
        <v>1810</v>
      </c>
      <c r="E192" s="58" t="s">
        <v>1811</v>
      </c>
      <c r="F192" s="85" t="s">
        <v>1912</v>
      </c>
      <c r="G192" s="49" t="s">
        <v>391</v>
      </c>
      <c r="H192" s="49" t="s">
        <v>1828</v>
      </c>
      <c r="I192" s="52" t="s">
        <v>2993</v>
      </c>
      <c r="J192" s="48" t="s">
        <v>3017</v>
      </c>
      <c r="K192" s="26" t="s">
        <v>136</v>
      </c>
      <c r="L192" s="49" t="s">
        <v>136</v>
      </c>
      <c r="M192" s="150" t="s">
        <v>136</v>
      </c>
      <c r="N192" s="48" t="s">
        <v>136</v>
      </c>
      <c r="O192" s="49" t="s">
        <v>136</v>
      </c>
      <c r="P192" s="49" t="s">
        <v>136</v>
      </c>
      <c r="Q192" s="49" t="s">
        <v>136</v>
      </c>
      <c r="R192" s="49" t="s">
        <v>136</v>
      </c>
      <c r="S192" s="150" t="s">
        <v>136</v>
      </c>
      <c r="T192" s="48" t="s">
        <v>136</v>
      </c>
      <c r="U192" s="49" t="s">
        <v>136</v>
      </c>
      <c r="V192" s="150" t="s">
        <v>136</v>
      </c>
      <c r="W192" s="129" t="s">
        <v>2995</v>
      </c>
      <c r="X192" s="52" t="s">
        <v>136</v>
      </c>
      <c r="Y192" s="52" t="s">
        <v>136</v>
      </c>
      <c r="Z192" s="52" t="s">
        <v>136</v>
      </c>
      <c r="AA192" s="52" t="s">
        <v>136</v>
      </c>
      <c r="AB192" s="197" t="s">
        <v>136</v>
      </c>
      <c r="AC192" s="52" t="s">
        <v>136</v>
      </c>
      <c r="AD192" s="52" t="s">
        <v>136</v>
      </c>
      <c r="AE192" s="121" t="s">
        <v>136</v>
      </c>
      <c r="AF192" s="121" t="s">
        <v>136</v>
      </c>
      <c r="AG192" s="52" t="s">
        <v>136</v>
      </c>
      <c r="AH192" s="52" t="s">
        <v>136</v>
      </c>
      <c r="AI192" s="154" t="s">
        <v>136</v>
      </c>
      <c r="AJ192" s="191" t="s">
        <v>136</v>
      </c>
      <c r="AK192" s="52" t="s">
        <v>136</v>
      </c>
      <c r="AL192" s="52" t="s">
        <v>136</v>
      </c>
      <c r="AM192" s="52" t="s">
        <v>136</v>
      </c>
      <c r="AN192" s="52" t="s">
        <v>136</v>
      </c>
      <c r="AO192" s="65" t="s">
        <v>136</v>
      </c>
      <c r="AP192" s="52" t="s">
        <v>136</v>
      </c>
      <c r="AQ192" s="52" t="s">
        <v>136</v>
      </c>
      <c r="AR192" s="52" t="s">
        <v>136</v>
      </c>
      <c r="AS192" s="52" t="s">
        <v>136</v>
      </c>
      <c r="AT192" s="52" t="s">
        <v>136</v>
      </c>
      <c r="AU192" s="52" t="s">
        <v>136</v>
      </c>
      <c r="AV192" s="52" t="s">
        <v>136</v>
      </c>
      <c r="AW192" s="52" t="s">
        <v>136</v>
      </c>
      <c r="AX192" s="60" t="s">
        <v>3018</v>
      </c>
      <c r="AY192" s="52" t="s">
        <v>2632</v>
      </c>
      <c r="AZ192" s="49" t="s">
        <v>1913</v>
      </c>
      <c r="BA192" s="153" t="s">
        <v>136</v>
      </c>
      <c r="BB192" s="26" t="str">
        <f t="shared" si="41"/>
        <v>count=9</v>
      </c>
      <c r="BC192" s="27" t="s">
        <v>1</v>
      </c>
    </row>
    <row r="193" spans="1:55">
      <c r="A193" s="48" t="s">
        <v>1804</v>
      </c>
      <c r="B193" s="129" t="s">
        <v>1918</v>
      </c>
      <c r="C193" s="58" t="s">
        <v>1806</v>
      </c>
      <c r="D193" s="167" t="s">
        <v>1810</v>
      </c>
      <c r="E193" s="58" t="s">
        <v>1811</v>
      </c>
      <c r="F193" s="85" t="s">
        <v>1919</v>
      </c>
      <c r="G193" s="49" t="s">
        <v>391</v>
      </c>
      <c r="H193" s="49" t="s">
        <v>1925</v>
      </c>
      <c r="I193" s="49" t="s">
        <v>3019</v>
      </c>
      <c r="J193" s="48" t="s">
        <v>3020</v>
      </c>
      <c r="K193" s="26" t="s">
        <v>136</v>
      </c>
      <c r="L193" s="49" t="s">
        <v>136</v>
      </c>
      <c r="M193" s="150" t="s">
        <v>136</v>
      </c>
      <c r="N193" s="48" t="s">
        <v>136</v>
      </c>
      <c r="O193" s="49" t="s">
        <v>136</v>
      </c>
      <c r="P193" s="49" t="s">
        <v>136</v>
      </c>
      <c r="Q193" s="49" t="s">
        <v>136</v>
      </c>
      <c r="R193" s="49" t="s">
        <v>136</v>
      </c>
      <c r="S193" s="150" t="s">
        <v>136</v>
      </c>
      <c r="T193" s="48" t="s">
        <v>136</v>
      </c>
      <c r="U193" s="49" t="s">
        <v>136</v>
      </c>
      <c r="V193" s="150" t="s">
        <v>136</v>
      </c>
      <c r="W193" s="129" t="s">
        <v>2995</v>
      </c>
      <c r="X193" s="52" t="s">
        <v>136</v>
      </c>
      <c r="Y193" s="52" t="s">
        <v>136</v>
      </c>
      <c r="Z193" s="52" t="s">
        <v>136</v>
      </c>
      <c r="AA193" s="52" t="s">
        <v>136</v>
      </c>
      <c r="AB193" s="197" t="s">
        <v>136</v>
      </c>
      <c r="AC193" s="52" t="s">
        <v>136</v>
      </c>
      <c r="AD193" s="52" t="s">
        <v>136</v>
      </c>
      <c r="AE193" s="121" t="s">
        <v>136</v>
      </c>
      <c r="AF193" s="121" t="s">
        <v>136</v>
      </c>
      <c r="AG193" s="52" t="s">
        <v>136</v>
      </c>
      <c r="AH193" s="52" t="s">
        <v>136</v>
      </c>
      <c r="AI193" s="154" t="s">
        <v>136</v>
      </c>
      <c r="AJ193" s="191" t="s">
        <v>136</v>
      </c>
      <c r="AK193" s="52" t="s">
        <v>136</v>
      </c>
      <c r="AL193" s="52" t="s">
        <v>136</v>
      </c>
      <c r="AM193" s="52" t="s">
        <v>136</v>
      </c>
      <c r="AN193" s="52" t="s">
        <v>136</v>
      </c>
      <c r="AO193" s="65" t="s">
        <v>136</v>
      </c>
      <c r="AP193" s="52" t="s">
        <v>136</v>
      </c>
      <c r="AQ193" s="52" t="s">
        <v>136</v>
      </c>
      <c r="AR193" s="52" t="s">
        <v>136</v>
      </c>
      <c r="AS193" s="52" t="s">
        <v>136</v>
      </c>
      <c r="AT193" s="52" t="s">
        <v>136</v>
      </c>
      <c r="AU193" s="52" t="s">
        <v>136</v>
      </c>
      <c r="AV193" s="52" t="s">
        <v>136</v>
      </c>
      <c r="AW193" s="52" t="s">
        <v>136</v>
      </c>
      <c r="AX193" s="60" t="s">
        <v>3021</v>
      </c>
      <c r="AY193" s="52" t="s">
        <v>3022</v>
      </c>
      <c r="AZ193" s="49" t="s">
        <v>1921</v>
      </c>
      <c r="BA193" s="153" t="s">
        <v>136</v>
      </c>
      <c r="BB193" s="26" t="str">
        <f t="shared" si="41"/>
        <v>count=9</v>
      </c>
      <c r="BC193" s="27" t="s">
        <v>1</v>
      </c>
    </row>
    <row r="194" spans="1:55">
      <c r="A194" s="48" t="s">
        <v>1804</v>
      </c>
      <c r="B194" s="129" t="s">
        <v>1928</v>
      </c>
      <c r="C194" s="58" t="s">
        <v>1806</v>
      </c>
      <c r="D194" s="167" t="s">
        <v>1810</v>
      </c>
      <c r="E194" s="58" t="s">
        <v>1811</v>
      </c>
      <c r="F194" s="85" t="s">
        <v>1929</v>
      </c>
      <c r="G194" s="49" t="s">
        <v>391</v>
      </c>
      <c r="H194" s="49" t="s">
        <v>1934</v>
      </c>
      <c r="I194" s="49" t="s">
        <v>387</v>
      </c>
      <c r="J194" s="48" t="s">
        <v>3023</v>
      </c>
      <c r="K194" s="26" t="s">
        <v>136</v>
      </c>
      <c r="L194" s="49" t="s">
        <v>136</v>
      </c>
      <c r="M194" s="150" t="s">
        <v>136</v>
      </c>
      <c r="N194" s="48" t="s">
        <v>136</v>
      </c>
      <c r="O194" s="49" t="s">
        <v>136</v>
      </c>
      <c r="P194" s="49" t="s">
        <v>136</v>
      </c>
      <c r="Q194" s="49" t="s">
        <v>136</v>
      </c>
      <c r="R194" s="49" t="s">
        <v>136</v>
      </c>
      <c r="S194" s="150" t="s">
        <v>136</v>
      </c>
      <c r="T194" s="48" t="s">
        <v>136</v>
      </c>
      <c r="U194" s="49" t="s">
        <v>136</v>
      </c>
      <c r="V194" s="150" t="s">
        <v>136</v>
      </c>
      <c r="W194" s="129" t="s">
        <v>2995</v>
      </c>
      <c r="X194" s="52" t="s">
        <v>136</v>
      </c>
      <c r="Y194" s="52" t="s">
        <v>136</v>
      </c>
      <c r="Z194" s="52" t="s">
        <v>136</v>
      </c>
      <c r="AA194" s="52" t="s">
        <v>136</v>
      </c>
      <c r="AB194" s="197" t="s">
        <v>136</v>
      </c>
      <c r="AC194" s="52" t="s">
        <v>136</v>
      </c>
      <c r="AD194" s="52" t="s">
        <v>136</v>
      </c>
      <c r="AE194" s="121" t="s">
        <v>136</v>
      </c>
      <c r="AF194" s="121" t="s">
        <v>136</v>
      </c>
      <c r="AG194" s="52" t="s">
        <v>136</v>
      </c>
      <c r="AH194" s="52" t="s">
        <v>136</v>
      </c>
      <c r="AI194" s="154" t="s">
        <v>136</v>
      </c>
      <c r="AJ194" s="191" t="s">
        <v>136</v>
      </c>
      <c r="AK194" s="52" t="s">
        <v>136</v>
      </c>
      <c r="AL194" s="52" t="s">
        <v>136</v>
      </c>
      <c r="AM194" s="52" t="s">
        <v>136</v>
      </c>
      <c r="AN194" s="52" t="s">
        <v>136</v>
      </c>
      <c r="AO194" s="65" t="s">
        <v>136</v>
      </c>
      <c r="AP194" s="52" t="s">
        <v>136</v>
      </c>
      <c r="AQ194" s="52" t="s">
        <v>136</v>
      </c>
      <c r="AR194" s="52" t="s">
        <v>136</v>
      </c>
      <c r="AS194" s="52" t="s">
        <v>136</v>
      </c>
      <c r="AT194" s="52" t="s">
        <v>136</v>
      </c>
      <c r="AU194" s="52" t="s">
        <v>136</v>
      </c>
      <c r="AV194" s="52" t="s">
        <v>136</v>
      </c>
      <c r="AW194" s="52" t="s">
        <v>136</v>
      </c>
      <c r="AX194" s="60" t="s">
        <v>3024</v>
      </c>
      <c r="AY194" s="52" t="s">
        <v>3025</v>
      </c>
      <c r="AZ194" s="49" t="s">
        <v>1931</v>
      </c>
      <c r="BA194" s="153" t="s">
        <v>136</v>
      </c>
      <c r="BB194" s="26" t="str">
        <f t="shared" si="41"/>
        <v>count=9</v>
      </c>
      <c r="BC194" s="27" t="s">
        <v>1</v>
      </c>
    </row>
    <row r="195" spans="1:55">
      <c r="A195" s="48" t="s">
        <v>1804</v>
      </c>
      <c r="B195" s="129" t="s">
        <v>1937</v>
      </c>
      <c r="C195" s="58" t="s">
        <v>1806</v>
      </c>
      <c r="D195" s="167" t="s">
        <v>1810</v>
      </c>
      <c r="E195" s="58" t="s">
        <v>1811</v>
      </c>
      <c r="F195" s="85" t="s">
        <v>1938</v>
      </c>
      <c r="G195" s="49" t="s">
        <v>1943</v>
      </c>
      <c r="H195" s="49" t="s">
        <v>1944</v>
      </c>
      <c r="I195" s="49" t="s">
        <v>2699</v>
      </c>
      <c r="J195" s="48" t="s">
        <v>3026</v>
      </c>
      <c r="K195" s="26" t="s">
        <v>136</v>
      </c>
      <c r="L195" s="49" t="s">
        <v>136</v>
      </c>
      <c r="M195" s="150" t="s">
        <v>136</v>
      </c>
      <c r="N195" s="48" t="s">
        <v>136</v>
      </c>
      <c r="O195" s="49" t="s">
        <v>136</v>
      </c>
      <c r="P195" s="49" t="s">
        <v>136</v>
      </c>
      <c r="Q195" s="49" t="s">
        <v>136</v>
      </c>
      <c r="R195" s="49" t="s">
        <v>136</v>
      </c>
      <c r="S195" s="150" t="s">
        <v>136</v>
      </c>
      <c r="T195" s="48" t="s">
        <v>136</v>
      </c>
      <c r="U195" s="49" t="s">
        <v>136</v>
      </c>
      <c r="V195" s="150" t="s">
        <v>136</v>
      </c>
      <c r="W195" s="129" t="s">
        <v>2995</v>
      </c>
      <c r="X195" s="52" t="s">
        <v>136</v>
      </c>
      <c r="Y195" s="52" t="s">
        <v>136</v>
      </c>
      <c r="Z195" s="52" t="s">
        <v>136</v>
      </c>
      <c r="AA195" s="52" t="s">
        <v>136</v>
      </c>
      <c r="AB195" s="197" t="s">
        <v>136</v>
      </c>
      <c r="AC195" s="52" t="s">
        <v>136</v>
      </c>
      <c r="AD195" s="52" t="s">
        <v>136</v>
      </c>
      <c r="AE195" s="121" t="s">
        <v>136</v>
      </c>
      <c r="AF195" s="121" t="s">
        <v>136</v>
      </c>
      <c r="AG195" s="52" t="s">
        <v>136</v>
      </c>
      <c r="AH195" s="52" t="s">
        <v>136</v>
      </c>
      <c r="AI195" s="154" t="s">
        <v>136</v>
      </c>
      <c r="AJ195" s="191" t="s">
        <v>136</v>
      </c>
      <c r="AK195" s="52" t="s">
        <v>136</v>
      </c>
      <c r="AL195" s="52" t="s">
        <v>136</v>
      </c>
      <c r="AM195" s="52" t="s">
        <v>136</v>
      </c>
      <c r="AN195" s="52" t="s">
        <v>136</v>
      </c>
      <c r="AO195" s="65" t="s">
        <v>136</v>
      </c>
      <c r="AP195" s="52" t="s">
        <v>136</v>
      </c>
      <c r="AQ195" s="52" t="s">
        <v>136</v>
      </c>
      <c r="AR195" s="52" t="s">
        <v>136</v>
      </c>
      <c r="AS195" s="52" t="s">
        <v>136</v>
      </c>
      <c r="AT195" s="52" t="s">
        <v>136</v>
      </c>
      <c r="AU195" s="52" t="s">
        <v>136</v>
      </c>
      <c r="AV195" s="52" t="s">
        <v>136</v>
      </c>
      <c r="AW195" s="52" t="s">
        <v>136</v>
      </c>
      <c r="AX195" s="60" t="s">
        <v>3027</v>
      </c>
      <c r="AY195" s="49" t="s">
        <v>3028</v>
      </c>
      <c r="AZ195" s="49" t="s">
        <v>1940</v>
      </c>
      <c r="BA195" s="153" t="s">
        <v>136</v>
      </c>
      <c r="BB195" s="26" t="str">
        <f t="shared" si="41"/>
        <v>count=9</v>
      </c>
      <c r="BC195" s="27" t="s">
        <v>1</v>
      </c>
    </row>
    <row r="196" spans="1:55">
      <c r="A196" s="48" t="s">
        <v>1804</v>
      </c>
      <c r="B196" s="129" t="s">
        <v>1947</v>
      </c>
      <c r="C196" s="58" t="s">
        <v>1806</v>
      </c>
      <c r="D196" s="167" t="s">
        <v>1810</v>
      </c>
      <c r="E196" s="58" t="s">
        <v>1811</v>
      </c>
      <c r="F196" s="85" t="s">
        <v>1948</v>
      </c>
      <c r="G196" s="49" t="s">
        <v>1943</v>
      </c>
      <c r="H196" s="49" t="s">
        <v>1953</v>
      </c>
      <c r="I196" s="49" t="s">
        <v>136</v>
      </c>
      <c r="J196" s="48" t="s">
        <v>3029</v>
      </c>
      <c r="K196" s="26" t="s">
        <v>136</v>
      </c>
      <c r="L196" s="49" t="s">
        <v>136</v>
      </c>
      <c r="M196" s="150" t="s">
        <v>136</v>
      </c>
      <c r="N196" s="48" t="s">
        <v>136</v>
      </c>
      <c r="O196" s="49" t="s">
        <v>136</v>
      </c>
      <c r="P196" s="49" t="s">
        <v>136</v>
      </c>
      <c r="Q196" s="49" t="s">
        <v>136</v>
      </c>
      <c r="R196" s="49" t="s">
        <v>136</v>
      </c>
      <c r="S196" s="150" t="s">
        <v>136</v>
      </c>
      <c r="T196" s="48" t="s">
        <v>136</v>
      </c>
      <c r="U196" s="49" t="s">
        <v>136</v>
      </c>
      <c r="V196" s="150" t="s">
        <v>136</v>
      </c>
      <c r="W196" s="129" t="s">
        <v>2995</v>
      </c>
      <c r="X196" s="52" t="s">
        <v>136</v>
      </c>
      <c r="Y196" s="52" t="s">
        <v>136</v>
      </c>
      <c r="Z196" s="52" t="s">
        <v>136</v>
      </c>
      <c r="AA196" s="52" t="s">
        <v>136</v>
      </c>
      <c r="AB196" s="197" t="s">
        <v>136</v>
      </c>
      <c r="AC196" s="52" t="s">
        <v>136</v>
      </c>
      <c r="AD196" s="52" t="s">
        <v>136</v>
      </c>
      <c r="AE196" s="121" t="s">
        <v>136</v>
      </c>
      <c r="AF196" s="121" t="s">
        <v>136</v>
      </c>
      <c r="AG196" s="52" t="s">
        <v>136</v>
      </c>
      <c r="AH196" s="52" t="s">
        <v>136</v>
      </c>
      <c r="AI196" s="154" t="s">
        <v>136</v>
      </c>
      <c r="AJ196" s="191" t="s">
        <v>136</v>
      </c>
      <c r="AK196" s="52" t="s">
        <v>136</v>
      </c>
      <c r="AL196" s="52" t="s">
        <v>136</v>
      </c>
      <c r="AM196" s="52" t="s">
        <v>136</v>
      </c>
      <c r="AN196" s="52" t="s">
        <v>136</v>
      </c>
      <c r="AO196" s="65" t="s">
        <v>136</v>
      </c>
      <c r="AP196" s="52" t="s">
        <v>136</v>
      </c>
      <c r="AQ196" s="52" t="s">
        <v>136</v>
      </c>
      <c r="AR196" s="52" t="s">
        <v>136</v>
      </c>
      <c r="AS196" s="52" t="s">
        <v>136</v>
      </c>
      <c r="AT196" s="52" t="s">
        <v>136</v>
      </c>
      <c r="AU196" s="52" t="s">
        <v>136</v>
      </c>
      <c r="AV196" s="52" t="s">
        <v>136</v>
      </c>
      <c r="AW196" s="52" t="s">
        <v>136</v>
      </c>
      <c r="AX196" s="60" t="s">
        <v>3030</v>
      </c>
      <c r="AY196" s="49" t="s">
        <v>3031</v>
      </c>
      <c r="AZ196" s="49" t="s">
        <v>1950</v>
      </c>
      <c r="BA196" s="153" t="s">
        <v>136</v>
      </c>
      <c r="BB196" s="26" t="str">
        <f t="shared" si="41"/>
        <v>count=8</v>
      </c>
      <c r="BC196" s="27" t="s">
        <v>1</v>
      </c>
    </row>
    <row r="197" spans="1:55">
      <c r="A197" s="48" t="s">
        <v>1804</v>
      </c>
      <c r="B197" s="129" t="s">
        <v>1956</v>
      </c>
      <c r="C197" s="58" t="s">
        <v>1806</v>
      </c>
      <c r="D197" s="167" t="s">
        <v>1810</v>
      </c>
      <c r="E197" s="58" t="s">
        <v>1811</v>
      </c>
      <c r="F197" s="85" t="s">
        <v>1957</v>
      </c>
      <c r="G197" s="49" t="s">
        <v>1943</v>
      </c>
      <c r="H197" s="49" t="s">
        <v>1963</v>
      </c>
      <c r="I197" s="49" t="s">
        <v>2628</v>
      </c>
      <c r="J197" s="48" t="s">
        <v>3032</v>
      </c>
      <c r="K197" s="26" t="s">
        <v>136</v>
      </c>
      <c r="L197" s="49" t="s">
        <v>136</v>
      </c>
      <c r="M197" s="150" t="s">
        <v>136</v>
      </c>
      <c r="N197" s="48" t="s">
        <v>136</v>
      </c>
      <c r="O197" s="49" t="s">
        <v>136</v>
      </c>
      <c r="P197" s="49" t="s">
        <v>136</v>
      </c>
      <c r="Q197" s="49" t="s">
        <v>136</v>
      </c>
      <c r="R197" s="49" t="s">
        <v>136</v>
      </c>
      <c r="S197" s="150" t="s">
        <v>136</v>
      </c>
      <c r="T197" s="48" t="s">
        <v>136</v>
      </c>
      <c r="U197" s="49" t="s">
        <v>136</v>
      </c>
      <c r="V197" s="150" t="s">
        <v>136</v>
      </c>
      <c r="W197" s="129" t="s">
        <v>2995</v>
      </c>
      <c r="X197" s="52" t="s">
        <v>136</v>
      </c>
      <c r="Y197" s="52" t="s">
        <v>136</v>
      </c>
      <c r="Z197" s="52" t="s">
        <v>136</v>
      </c>
      <c r="AA197" s="52" t="s">
        <v>136</v>
      </c>
      <c r="AB197" s="197" t="s">
        <v>136</v>
      </c>
      <c r="AC197" s="52" t="s">
        <v>136</v>
      </c>
      <c r="AD197" s="52" t="s">
        <v>136</v>
      </c>
      <c r="AE197" s="121" t="s">
        <v>136</v>
      </c>
      <c r="AF197" s="121" t="s">
        <v>136</v>
      </c>
      <c r="AG197" s="52" t="s">
        <v>136</v>
      </c>
      <c r="AH197" s="52" t="s">
        <v>136</v>
      </c>
      <c r="AI197" s="154" t="s">
        <v>136</v>
      </c>
      <c r="AJ197" s="191" t="s">
        <v>136</v>
      </c>
      <c r="AK197" s="52" t="s">
        <v>136</v>
      </c>
      <c r="AL197" s="52" t="s">
        <v>136</v>
      </c>
      <c r="AM197" s="52" t="s">
        <v>136</v>
      </c>
      <c r="AN197" s="52" t="s">
        <v>136</v>
      </c>
      <c r="AO197" s="65" t="s">
        <v>136</v>
      </c>
      <c r="AP197" s="52" t="s">
        <v>136</v>
      </c>
      <c r="AQ197" s="52" t="s">
        <v>136</v>
      </c>
      <c r="AR197" s="52" t="s">
        <v>136</v>
      </c>
      <c r="AS197" s="52" t="s">
        <v>136</v>
      </c>
      <c r="AT197" s="52" t="s">
        <v>136</v>
      </c>
      <c r="AU197" s="52" t="s">
        <v>136</v>
      </c>
      <c r="AV197" s="52" t="s">
        <v>136</v>
      </c>
      <c r="AW197" s="52" t="s">
        <v>136</v>
      </c>
      <c r="AX197" s="60" t="s">
        <v>3033</v>
      </c>
      <c r="AY197" s="49" t="s">
        <v>3034</v>
      </c>
      <c r="AZ197" s="49" t="s">
        <v>1959</v>
      </c>
      <c r="BA197" s="153" t="s">
        <v>136</v>
      </c>
      <c r="BB197" s="26" t="str">
        <f t="shared" si="41"/>
        <v>count=9</v>
      </c>
      <c r="BC197" s="27" t="s">
        <v>1</v>
      </c>
    </row>
    <row r="198" spans="1:55">
      <c r="A198" s="48" t="s">
        <v>1804</v>
      </c>
      <c r="B198" s="129" t="s">
        <v>1965</v>
      </c>
      <c r="C198" s="58" t="s">
        <v>1806</v>
      </c>
      <c r="D198" s="167" t="s">
        <v>1810</v>
      </c>
      <c r="E198" s="58" t="s">
        <v>1811</v>
      </c>
      <c r="F198" s="85" t="s">
        <v>1966</v>
      </c>
      <c r="G198" s="49" t="s">
        <v>1943</v>
      </c>
      <c r="H198" s="49" t="s">
        <v>1963</v>
      </c>
      <c r="I198" s="49" t="s">
        <v>2628</v>
      </c>
      <c r="J198" s="48" t="s">
        <v>3035</v>
      </c>
      <c r="K198" s="26" t="s">
        <v>136</v>
      </c>
      <c r="L198" s="49" t="s">
        <v>136</v>
      </c>
      <c r="M198" s="150" t="s">
        <v>136</v>
      </c>
      <c r="N198" s="48" t="s">
        <v>136</v>
      </c>
      <c r="O198" s="49" t="s">
        <v>136</v>
      </c>
      <c r="P198" s="49" t="s">
        <v>136</v>
      </c>
      <c r="Q198" s="49" t="s">
        <v>136</v>
      </c>
      <c r="R198" s="49" t="s">
        <v>136</v>
      </c>
      <c r="S198" s="150" t="s">
        <v>136</v>
      </c>
      <c r="T198" s="48" t="s">
        <v>136</v>
      </c>
      <c r="U198" s="49" t="s">
        <v>136</v>
      </c>
      <c r="V198" s="150" t="s">
        <v>136</v>
      </c>
      <c r="W198" s="129" t="s">
        <v>2995</v>
      </c>
      <c r="X198" s="52" t="s">
        <v>136</v>
      </c>
      <c r="Y198" s="52" t="s">
        <v>136</v>
      </c>
      <c r="Z198" s="52" t="s">
        <v>136</v>
      </c>
      <c r="AA198" s="52" t="s">
        <v>136</v>
      </c>
      <c r="AB198" s="197" t="s">
        <v>136</v>
      </c>
      <c r="AC198" s="52" t="s">
        <v>136</v>
      </c>
      <c r="AD198" s="52" t="s">
        <v>136</v>
      </c>
      <c r="AE198" s="121" t="s">
        <v>136</v>
      </c>
      <c r="AF198" s="121" t="s">
        <v>136</v>
      </c>
      <c r="AG198" s="52" t="s">
        <v>136</v>
      </c>
      <c r="AH198" s="52" t="s">
        <v>136</v>
      </c>
      <c r="AI198" s="154" t="s">
        <v>136</v>
      </c>
      <c r="AJ198" s="191" t="s">
        <v>136</v>
      </c>
      <c r="AK198" s="52" t="s">
        <v>136</v>
      </c>
      <c r="AL198" s="52" t="s">
        <v>136</v>
      </c>
      <c r="AM198" s="52" t="s">
        <v>136</v>
      </c>
      <c r="AN198" s="52" t="s">
        <v>136</v>
      </c>
      <c r="AO198" s="65" t="s">
        <v>136</v>
      </c>
      <c r="AP198" s="52" t="s">
        <v>136</v>
      </c>
      <c r="AQ198" s="52" t="s">
        <v>136</v>
      </c>
      <c r="AR198" s="52" t="s">
        <v>136</v>
      </c>
      <c r="AS198" s="52" t="s">
        <v>136</v>
      </c>
      <c r="AT198" s="52" t="s">
        <v>136</v>
      </c>
      <c r="AU198" s="52" t="s">
        <v>136</v>
      </c>
      <c r="AV198" s="52" t="s">
        <v>136</v>
      </c>
      <c r="AW198" s="52" t="s">
        <v>136</v>
      </c>
      <c r="AX198" s="60" t="s">
        <v>3036</v>
      </c>
      <c r="AY198" s="49" t="s">
        <v>3037</v>
      </c>
      <c r="AZ198" s="49" t="s">
        <v>1968</v>
      </c>
      <c r="BA198" s="153" t="s">
        <v>136</v>
      </c>
      <c r="BB198" s="26" t="str">
        <f t="shared" si="41"/>
        <v>count=9</v>
      </c>
      <c r="BC198" s="27" t="s">
        <v>1</v>
      </c>
    </row>
    <row r="199" spans="1:55">
      <c r="A199" s="48" t="s">
        <v>1804</v>
      </c>
      <c r="B199" s="129" t="s">
        <v>1972</v>
      </c>
      <c r="C199" s="58" t="s">
        <v>1806</v>
      </c>
      <c r="D199" s="167" t="s">
        <v>1810</v>
      </c>
      <c r="E199" s="58" t="s">
        <v>1811</v>
      </c>
      <c r="F199" s="85" t="s">
        <v>1973</v>
      </c>
      <c r="G199" s="49" t="s">
        <v>1943</v>
      </c>
      <c r="H199" s="49" t="s">
        <v>1953</v>
      </c>
      <c r="I199" s="49" t="s">
        <v>136</v>
      </c>
      <c r="J199" s="48" t="s">
        <v>3038</v>
      </c>
      <c r="K199" s="26" t="s">
        <v>136</v>
      </c>
      <c r="L199" s="49" t="s">
        <v>136</v>
      </c>
      <c r="M199" s="150" t="s">
        <v>136</v>
      </c>
      <c r="N199" s="48" t="s">
        <v>136</v>
      </c>
      <c r="O199" s="49" t="s">
        <v>136</v>
      </c>
      <c r="P199" s="49" t="s">
        <v>136</v>
      </c>
      <c r="Q199" s="49" t="s">
        <v>136</v>
      </c>
      <c r="R199" s="49" t="s">
        <v>136</v>
      </c>
      <c r="S199" s="150" t="s">
        <v>136</v>
      </c>
      <c r="T199" s="48" t="s">
        <v>136</v>
      </c>
      <c r="U199" s="49" t="s">
        <v>136</v>
      </c>
      <c r="V199" s="150" t="s">
        <v>136</v>
      </c>
      <c r="W199" s="129" t="s">
        <v>2995</v>
      </c>
      <c r="X199" s="52" t="s">
        <v>136</v>
      </c>
      <c r="Y199" s="52" t="s">
        <v>136</v>
      </c>
      <c r="Z199" s="52" t="s">
        <v>136</v>
      </c>
      <c r="AA199" s="52" t="s">
        <v>136</v>
      </c>
      <c r="AB199" s="197" t="s">
        <v>136</v>
      </c>
      <c r="AC199" s="52" t="s">
        <v>136</v>
      </c>
      <c r="AD199" s="52" t="s">
        <v>136</v>
      </c>
      <c r="AE199" s="121" t="s">
        <v>136</v>
      </c>
      <c r="AF199" s="121" t="s">
        <v>136</v>
      </c>
      <c r="AG199" s="52" t="s">
        <v>136</v>
      </c>
      <c r="AH199" s="52" t="s">
        <v>136</v>
      </c>
      <c r="AI199" s="154" t="s">
        <v>136</v>
      </c>
      <c r="AJ199" s="191" t="s">
        <v>136</v>
      </c>
      <c r="AK199" s="52" t="s">
        <v>136</v>
      </c>
      <c r="AL199" s="52" t="s">
        <v>136</v>
      </c>
      <c r="AM199" s="52" t="s">
        <v>136</v>
      </c>
      <c r="AN199" s="52" t="s">
        <v>136</v>
      </c>
      <c r="AO199" s="65" t="s">
        <v>136</v>
      </c>
      <c r="AP199" s="52" t="s">
        <v>136</v>
      </c>
      <c r="AQ199" s="52" t="s">
        <v>136</v>
      </c>
      <c r="AR199" s="52" t="s">
        <v>136</v>
      </c>
      <c r="AS199" s="52" t="s">
        <v>136</v>
      </c>
      <c r="AT199" s="52" t="s">
        <v>136</v>
      </c>
      <c r="AU199" s="52" t="s">
        <v>136</v>
      </c>
      <c r="AV199" s="52" t="s">
        <v>136</v>
      </c>
      <c r="AW199" s="52" t="s">
        <v>136</v>
      </c>
      <c r="AX199" s="60" t="s">
        <v>3039</v>
      </c>
      <c r="AY199" s="49" t="s">
        <v>3031</v>
      </c>
      <c r="AZ199" s="49" t="s">
        <v>1974</v>
      </c>
      <c r="BA199" s="153" t="s">
        <v>136</v>
      </c>
      <c r="BB199" s="26" t="str">
        <f t="shared" si="41"/>
        <v>count=8</v>
      </c>
      <c r="BC199" s="27" t="s">
        <v>1</v>
      </c>
    </row>
    <row r="200" spans="1:55">
      <c r="A200" s="48" t="s">
        <v>1804</v>
      </c>
      <c r="B200" s="129" t="s">
        <v>1980</v>
      </c>
      <c r="C200" s="58" t="s">
        <v>1806</v>
      </c>
      <c r="D200" s="167" t="s">
        <v>1810</v>
      </c>
      <c r="E200" s="58" t="s">
        <v>1811</v>
      </c>
      <c r="F200" s="85" t="s">
        <v>1981</v>
      </c>
      <c r="G200" s="49" t="s">
        <v>1943</v>
      </c>
      <c r="H200" s="49" t="s">
        <v>1944</v>
      </c>
      <c r="I200" s="49" t="s">
        <v>2699</v>
      </c>
      <c r="J200" s="48" t="s">
        <v>3040</v>
      </c>
      <c r="K200" s="26" t="s">
        <v>136</v>
      </c>
      <c r="L200" s="49" t="s">
        <v>136</v>
      </c>
      <c r="M200" s="150" t="s">
        <v>136</v>
      </c>
      <c r="N200" s="48" t="s">
        <v>136</v>
      </c>
      <c r="O200" s="49" t="s">
        <v>136</v>
      </c>
      <c r="P200" s="49" t="s">
        <v>136</v>
      </c>
      <c r="Q200" s="49" t="s">
        <v>136</v>
      </c>
      <c r="R200" s="49" t="s">
        <v>136</v>
      </c>
      <c r="S200" s="150" t="s">
        <v>136</v>
      </c>
      <c r="T200" s="48" t="s">
        <v>136</v>
      </c>
      <c r="U200" s="49" t="s">
        <v>136</v>
      </c>
      <c r="V200" s="150" t="s">
        <v>136</v>
      </c>
      <c r="W200" s="129" t="s">
        <v>2995</v>
      </c>
      <c r="X200" s="52" t="s">
        <v>136</v>
      </c>
      <c r="Y200" s="52" t="s">
        <v>136</v>
      </c>
      <c r="Z200" s="52" t="s">
        <v>136</v>
      </c>
      <c r="AA200" s="52" t="s">
        <v>136</v>
      </c>
      <c r="AB200" s="197" t="s">
        <v>136</v>
      </c>
      <c r="AC200" s="52" t="s">
        <v>136</v>
      </c>
      <c r="AD200" s="52" t="s">
        <v>136</v>
      </c>
      <c r="AE200" s="121" t="s">
        <v>136</v>
      </c>
      <c r="AF200" s="121" t="s">
        <v>136</v>
      </c>
      <c r="AG200" s="52" t="s">
        <v>136</v>
      </c>
      <c r="AH200" s="52" t="s">
        <v>136</v>
      </c>
      <c r="AI200" s="154" t="s">
        <v>136</v>
      </c>
      <c r="AJ200" s="191" t="s">
        <v>136</v>
      </c>
      <c r="AK200" s="52" t="s">
        <v>136</v>
      </c>
      <c r="AL200" s="52" t="s">
        <v>136</v>
      </c>
      <c r="AM200" s="52" t="s">
        <v>136</v>
      </c>
      <c r="AN200" s="52" t="s">
        <v>136</v>
      </c>
      <c r="AO200" s="65" t="s">
        <v>136</v>
      </c>
      <c r="AP200" s="52" t="s">
        <v>136</v>
      </c>
      <c r="AQ200" s="52" t="s">
        <v>136</v>
      </c>
      <c r="AR200" s="52" t="s">
        <v>136</v>
      </c>
      <c r="AS200" s="52" t="s">
        <v>136</v>
      </c>
      <c r="AT200" s="52" t="s">
        <v>136</v>
      </c>
      <c r="AU200" s="52" t="s">
        <v>136</v>
      </c>
      <c r="AV200" s="52" t="s">
        <v>136</v>
      </c>
      <c r="AW200" s="52" t="s">
        <v>136</v>
      </c>
      <c r="AX200" s="60" t="s">
        <v>3041</v>
      </c>
      <c r="AY200" s="49" t="s">
        <v>3042</v>
      </c>
      <c r="AZ200" s="49" t="s">
        <v>1983</v>
      </c>
      <c r="BA200" s="153" t="s">
        <v>136</v>
      </c>
      <c r="BB200" s="26" t="str">
        <f t="shared" si="41"/>
        <v>count=9</v>
      </c>
      <c r="BC200" s="27" t="s">
        <v>1</v>
      </c>
    </row>
    <row r="201" spans="1:55">
      <c r="A201" s="48" t="s">
        <v>1804</v>
      </c>
      <c r="B201" s="129" t="s">
        <v>1989</v>
      </c>
      <c r="C201" s="58" t="s">
        <v>1806</v>
      </c>
      <c r="D201" s="167" t="s">
        <v>1810</v>
      </c>
      <c r="E201" s="58" t="s">
        <v>1811</v>
      </c>
      <c r="F201" s="85" t="s">
        <v>1990</v>
      </c>
      <c r="G201" s="49" t="s">
        <v>1943</v>
      </c>
      <c r="H201" s="49" t="s">
        <v>1953</v>
      </c>
      <c r="I201" s="49" t="s">
        <v>136</v>
      </c>
      <c r="J201" s="48" t="s">
        <v>3043</v>
      </c>
      <c r="K201" s="26" t="s">
        <v>136</v>
      </c>
      <c r="L201" s="49" t="s">
        <v>136</v>
      </c>
      <c r="M201" s="150" t="s">
        <v>136</v>
      </c>
      <c r="N201" s="48" t="s">
        <v>136</v>
      </c>
      <c r="O201" s="49" t="s">
        <v>136</v>
      </c>
      <c r="P201" s="49" t="s">
        <v>136</v>
      </c>
      <c r="Q201" s="49" t="s">
        <v>136</v>
      </c>
      <c r="R201" s="49" t="s">
        <v>136</v>
      </c>
      <c r="S201" s="150" t="s">
        <v>136</v>
      </c>
      <c r="T201" s="48" t="s">
        <v>136</v>
      </c>
      <c r="U201" s="49" t="s">
        <v>136</v>
      </c>
      <c r="V201" s="150" t="s">
        <v>136</v>
      </c>
      <c r="W201" s="129" t="s">
        <v>2995</v>
      </c>
      <c r="X201" s="52" t="s">
        <v>136</v>
      </c>
      <c r="Y201" s="52" t="s">
        <v>136</v>
      </c>
      <c r="Z201" s="52" t="s">
        <v>136</v>
      </c>
      <c r="AA201" s="52" t="s">
        <v>136</v>
      </c>
      <c r="AB201" s="197" t="s">
        <v>136</v>
      </c>
      <c r="AC201" s="52" t="s">
        <v>136</v>
      </c>
      <c r="AD201" s="52" t="s">
        <v>136</v>
      </c>
      <c r="AE201" s="121" t="s">
        <v>136</v>
      </c>
      <c r="AF201" s="121" t="s">
        <v>136</v>
      </c>
      <c r="AG201" s="52" t="s">
        <v>136</v>
      </c>
      <c r="AH201" s="52" t="s">
        <v>136</v>
      </c>
      <c r="AI201" s="154" t="s">
        <v>136</v>
      </c>
      <c r="AJ201" s="191" t="s">
        <v>136</v>
      </c>
      <c r="AK201" s="52" t="s">
        <v>136</v>
      </c>
      <c r="AL201" s="52" t="s">
        <v>136</v>
      </c>
      <c r="AM201" s="52" t="s">
        <v>136</v>
      </c>
      <c r="AN201" s="52" t="s">
        <v>136</v>
      </c>
      <c r="AO201" s="65" t="s">
        <v>136</v>
      </c>
      <c r="AP201" s="52" t="s">
        <v>136</v>
      </c>
      <c r="AQ201" s="52" t="s">
        <v>136</v>
      </c>
      <c r="AR201" s="52" t="s">
        <v>136</v>
      </c>
      <c r="AS201" s="52" t="s">
        <v>136</v>
      </c>
      <c r="AT201" s="52" t="s">
        <v>136</v>
      </c>
      <c r="AU201" s="52" t="s">
        <v>136</v>
      </c>
      <c r="AV201" s="52" t="s">
        <v>136</v>
      </c>
      <c r="AW201" s="52" t="s">
        <v>136</v>
      </c>
      <c r="AX201" s="60" t="s">
        <v>3044</v>
      </c>
      <c r="AY201" s="49" t="s">
        <v>3045</v>
      </c>
      <c r="AZ201" s="49" t="s">
        <v>1992</v>
      </c>
      <c r="BA201" s="153" t="s">
        <v>136</v>
      </c>
      <c r="BB201" s="26" t="str">
        <f t="shared" si="41"/>
        <v>count=8</v>
      </c>
      <c r="BC201" s="27" t="s">
        <v>1</v>
      </c>
    </row>
    <row r="202" spans="1:55">
      <c r="A202" s="48" t="s">
        <v>1804</v>
      </c>
      <c r="B202" s="129" t="s">
        <v>1996</v>
      </c>
      <c r="C202" s="58" t="s">
        <v>1806</v>
      </c>
      <c r="D202" s="167" t="s">
        <v>1810</v>
      </c>
      <c r="E202" s="58" t="s">
        <v>1811</v>
      </c>
      <c r="F202" s="85" t="s">
        <v>1997</v>
      </c>
      <c r="G202" s="49" t="s">
        <v>1943</v>
      </c>
      <c r="H202" s="49" t="s">
        <v>2003</v>
      </c>
      <c r="I202" s="49" t="s">
        <v>3046</v>
      </c>
      <c r="J202" s="48" t="s">
        <v>3047</v>
      </c>
      <c r="K202" s="26" t="s">
        <v>136</v>
      </c>
      <c r="L202" s="49" t="s">
        <v>136</v>
      </c>
      <c r="M202" s="150" t="s">
        <v>136</v>
      </c>
      <c r="N202" s="48" t="s">
        <v>136</v>
      </c>
      <c r="O202" s="49" t="s">
        <v>136</v>
      </c>
      <c r="P202" s="49" t="s">
        <v>136</v>
      </c>
      <c r="Q202" s="49" t="s">
        <v>136</v>
      </c>
      <c r="R202" s="49" t="s">
        <v>136</v>
      </c>
      <c r="S202" s="150" t="s">
        <v>136</v>
      </c>
      <c r="T202" s="48" t="s">
        <v>136</v>
      </c>
      <c r="U202" s="49" t="s">
        <v>136</v>
      </c>
      <c r="V202" s="150" t="s">
        <v>136</v>
      </c>
      <c r="W202" s="129" t="s">
        <v>2995</v>
      </c>
      <c r="X202" s="52" t="s">
        <v>136</v>
      </c>
      <c r="Y202" s="52" t="s">
        <v>136</v>
      </c>
      <c r="Z202" s="52" t="s">
        <v>136</v>
      </c>
      <c r="AA202" s="52" t="s">
        <v>136</v>
      </c>
      <c r="AB202" s="197" t="s">
        <v>136</v>
      </c>
      <c r="AC202" s="52" t="s">
        <v>136</v>
      </c>
      <c r="AD202" s="52" t="s">
        <v>136</v>
      </c>
      <c r="AE202" s="121" t="s">
        <v>136</v>
      </c>
      <c r="AF202" s="121" t="s">
        <v>136</v>
      </c>
      <c r="AG202" s="52" t="s">
        <v>136</v>
      </c>
      <c r="AH202" s="52" t="s">
        <v>136</v>
      </c>
      <c r="AI202" s="154" t="s">
        <v>136</v>
      </c>
      <c r="AJ202" s="191" t="s">
        <v>136</v>
      </c>
      <c r="AK202" s="52" t="s">
        <v>136</v>
      </c>
      <c r="AL202" s="52" t="s">
        <v>136</v>
      </c>
      <c r="AM202" s="52" t="s">
        <v>136</v>
      </c>
      <c r="AN202" s="52" t="s">
        <v>136</v>
      </c>
      <c r="AO202" s="65" t="s">
        <v>136</v>
      </c>
      <c r="AP202" s="52" t="s">
        <v>136</v>
      </c>
      <c r="AQ202" s="52" t="s">
        <v>136</v>
      </c>
      <c r="AR202" s="52" t="s">
        <v>136</v>
      </c>
      <c r="AS202" s="52" t="s">
        <v>136</v>
      </c>
      <c r="AT202" s="52" t="s">
        <v>136</v>
      </c>
      <c r="AU202" s="52" t="s">
        <v>136</v>
      </c>
      <c r="AV202" s="52" t="s">
        <v>136</v>
      </c>
      <c r="AW202" s="52" t="s">
        <v>136</v>
      </c>
      <c r="AX202" s="60" t="s">
        <v>3048</v>
      </c>
      <c r="AY202" s="49" t="s">
        <v>3049</v>
      </c>
      <c r="AZ202" s="49" t="s">
        <v>1999</v>
      </c>
      <c r="BA202" s="153" t="s">
        <v>136</v>
      </c>
      <c r="BB202" s="26" t="str">
        <f t="shared" si="41"/>
        <v>count=9</v>
      </c>
      <c r="BC202" s="27" t="s">
        <v>1</v>
      </c>
    </row>
    <row r="203" spans="1:55">
      <c r="A203" s="48" t="s">
        <v>1804</v>
      </c>
      <c r="B203" s="129" t="s">
        <v>2005</v>
      </c>
      <c r="C203" s="58" t="s">
        <v>1806</v>
      </c>
      <c r="D203" s="167" t="s">
        <v>1810</v>
      </c>
      <c r="E203" s="58" t="s">
        <v>1811</v>
      </c>
      <c r="F203" s="85" t="s">
        <v>2006</v>
      </c>
      <c r="G203" s="49" t="s">
        <v>1943</v>
      </c>
      <c r="H203" s="49" t="s">
        <v>1963</v>
      </c>
      <c r="I203" s="49" t="s">
        <v>2628</v>
      </c>
      <c r="J203" s="48" t="s">
        <v>3050</v>
      </c>
      <c r="K203" s="26" t="s">
        <v>136</v>
      </c>
      <c r="L203" s="49" t="s">
        <v>136</v>
      </c>
      <c r="M203" s="150" t="s">
        <v>136</v>
      </c>
      <c r="N203" s="48" t="s">
        <v>136</v>
      </c>
      <c r="O203" s="49" t="s">
        <v>136</v>
      </c>
      <c r="P203" s="49" t="s">
        <v>136</v>
      </c>
      <c r="Q203" s="49" t="s">
        <v>136</v>
      </c>
      <c r="R203" s="49" t="s">
        <v>136</v>
      </c>
      <c r="S203" s="150" t="s">
        <v>136</v>
      </c>
      <c r="T203" s="48" t="s">
        <v>136</v>
      </c>
      <c r="U203" s="49" t="s">
        <v>136</v>
      </c>
      <c r="V203" s="150" t="s">
        <v>136</v>
      </c>
      <c r="W203" s="129" t="s">
        <v>2995</v>
      </c>
      <c r="X203" s="52" t="s">
        <v>136</v>
      </c>
      <c r="Y203" s="52" t="s">
        <v>136</v>
      </c>
      <c r="Z203" s="52" t="s">
        <v>136</v>
      </c>
      <c r="AA203" s="52" t="s">
        <v>136</v>
      </c>
      <c r="AB203" s="197" t="s">
        <v>136</v>
      </c>
      <c r="AC203" s="52" t="s">
        <v>136</v>
      </c>
      <c r="AD203" s="52" t="s">
        <v>136</v>
      </c>
      <c r="AE203" s="121" t="s">
        <v>136</v>
      </c>
      <c r="AF203" s="121" t="s">
        <v>136</v>
      </c>
      <c r="AG203" s="52" t="s">
        <v>136</v>
      </c>
      <c r="AH203" s="52" t="s">
        <v>136</v>
      </c>
      <c r="AI203" s="154" t="s">
        <v>136</v>
      </c>
      <c r="AJ203" s="191" t="s">
        <v>136</v>
      </c>
      <c r="AK203" s="52" t="s">
        <v>136</v>
      </c>
      <c r="AL203" s="52" t="s">
        <v>136</v>
      </c>
      <c r="AM203" s="52" t="s">
        <v>136</v>
      </c>
      <c r="AN203" s="52" t="s">
        <v>136</v>
      </c>
      <c r="AO203" s="65" t="s">
        <v>136</v>
      </c>
      <c r="AP203" s="52" t="s">
        <v>136</v>
      </c>
      <c r="AQ203" s="52" t="s">
        <v>136</v>
      </c>
      <c r="AR203" s="52" t="s">
        <v>136</v>
      </c>
      <c r="AS203" s="52" t="s">
        <v>136</v>
      </c>
      <c r="AT203" s="52" t="s">
        <v>136</v>
      </c>
      <c r="AU203" s="52" t="s">
        <v>136</v>
      </c>
      <c r="AV203" s="52" t="s">
        <v>136</v>
      </c>
      <c r="AW203" s="52" t="s">
        <v>136</v>
      </c>
      <c r="AX203" s="60" t="s">
        <v>3051</v>
      </c>
      <c r="AY203" s="49" t="s">
        <v>3052</v>
      </c>
      <c r="AZ203" s="49" t="s">
        <v>2008</v>
      </c>
      <c r="BA203" s="153" t="s">
        <v>136</v>
      </c>
      <c r="BB203" s="26" t="str">
        <f t="shared" si="41"/>
        <v>count=9</v>
      </c>
      <c r="BC203" s="27" t="s">
        <v>1</v>
      </c>
    </row>
    <row r="204" spans="1:55">
      <c r="A204" s="48" t="s">
        <v>1804</v>
      </c>
      <c r="B204" s="129" t="s">
        <v>2013</v>
      </c>
      <c r="C204" s="58" t="s">
        <v>1806</v>
      </c>
      <c r="D204" s="167" t="s">
        <v>1810</v>
      </c>
      <c r="E204" s="58" t="s">
        <v>1811</v>
      </c>
      <c r="F204" s="85" t="s">
        <v>2014</v>
      </c>
      <c r="G204" s="49" t="s">
        <v>1943</v>
      </c>
      <c r="H204" s="49" t="s">
        <v>1963</v>
      </c>
      <c r="I204" s="49" t="s">
        <v>2628</v>
      </c>
      <c r="J204" s="48" t="s">
        <v>3053</v>
      </c>
      <c r="K204" s="26" t="s">
        <v>136</v>
      </c>
      <c r="L204" s="49" t="s">
        <v>136</v>
      </c>
      <c r="M204" s="150" t="s">
        <v>136</v>
      </c>
      <c r="N204" s="48" t="s">
        <v>136</v>
      </c>
      <c r="O204" s="49" t="s">
        <v>136</v>
      </c>
      <c r="P204" s="49" t="s">
        <v>136</v>
      </c>
      <c r="Q204" s="49" t="s">
        <v>136</v>
      </c>
      <c r="R204" s="49" t="s">
        <v>136</v>
      </c>
      <c r="S204" s="150" t="s">
        <v>136</v>
      </c>
      <c r="T204" s="48" t="s">
        <v>136</v>
      </c>
      <c r="U204" s="49" t="s">
        <v>136</v>
      </c>
      <c r="V204" s="150" t="s">
        <v>136</v>
      </c>
      <c r="W204" s="129" t="s">
        <v>2995</v>
      </c>
      <c r="X204" s="52" t="s">
        <v>136</v>
      </c>
      <c r="Y204" s="52" t="s">
        <v>136</v>
      </c>
      <c r="Z204" s="52" t="s">
        <v>136</v>
      </c>
      <c r="AA204" s="52" t="s">
        <v>136</v>
      </c>
      <c r="AB204" s="197" t="s">
        <v>136</v>
      </c>
      <c r="AC204" s="52" t="s">
        <v>136</v>
      </c>
      <c r="AD204" s="52" t="s">
        <v>136</v>
      </c>
      <c r="AE204" s="121" t="s">
        <v>136</v>
      </c>
      <c r="AF204" s="121" t="s">
        <v>136</v>
      </c>
      <c r="AG204" s="52" t="s">
        <v>136</v>
      </c>
      <c r="AH204" s="52" t="s">
        <v>136</v>
      </c>
      <c r="AI204" s="154" t="s">
        <v>136</v>
      </c>
      <c r="AJ204" s="191" t="s">
        <v>136</v>
      </c>
      <c r="AK204" s="52" t="s">
        <v>136</v>
      </c>
      <c r="AL204" s="52" t="s">
        <v>136</v>
      </c>
      <c r="AM204" s="52" t="s">
        <v>136</v>
      </c>
      <c r="AN204" s="52" t="s">
        <v>136</v>
      </c>
      <c r="AO204" s="65" t="s">
        <v>136</v>
      </c>
      <c r="AP204" s="52" t="s">
        <v>136</v>
      </c>
      <c r="AQ204" s="52" t="s">
        <v>136</v>
      </c>
      <c r="AR204" s="52" t="s">
        <v>136</v>
      </c>
      <c r="AS204" s="52" t="s">
        <v>136</v>
      </c>
      <c r="AT204" s="52" t="s">
        <v>136</v>
      </c>
      <c r="AU204" s="52" t="s">
        <v>136</v>
      </c>
      <c r="AV204" s="52" t="s">
        <v>136</v>
      </c>
      <c r="AW204" s="52" t="s">
        <v>136</v>
      </c>
      <c r="AX204" s="60" t="s">
        <v>3054</v>
      </c>
      <c r="AY204" s="49" t="s">
        <v>3055</v>
      </c>
      <c r="AZ204" s="49" t="s">
        <v>2015</v>
      </c>
      <c r="BA204" s="153" t="s">
        <v>136</v>
      </c>
      <c r="BB204" s="26" t="str">
        <f t="shared" si="41"/>
        <v>count=9</v>
      </c>
      <c r="BC204" s="27" t="s">
        <v>1</v>
      </c>
    </row>
    <row r="205" spans="1:55">
      <c r="A205" s="48" t="s">
        <v>1804</v>
      </c>
      <c r="B205" s="129" t="s">
        <v>2021</v>
      </c>
      <c r="C205" s="58" t="s">
        <v>1806</v>
      </c>
      <c r="D205" s="167" t="s">
        <v>1810</v>
      </c>
      <c r="E205" s="58" t="s">
        <v>1811</v>
      </c>
      <c r="F205" s="85" t="s">
        <v>2022</v>
      </c>
      <c r="G205" s="49" t="s">
        <v>1943</v>
      </c>
      <c r="H205" s="49" t="s">
        <v>1953</v>
      </c>
      <c r="I205" s="52" t="s">
        <v>136</v>
      </c>
      <c r="J205" s="48" t="s">
        <v>3056</v>
      </c>
      <c r="K205" s="26" t="s">
        <v>136</v>
      </c>
      <c r="L205" s="49" t="s">
        <v>136</v>
      </c>
      <c r="M205" s="150" t="s">
        <v>136</v>
      </c>
      <c r="N205" s="48" t="s">
        <v>136</v>
      </c>
      <c r="O205" s="49" t="s">
        <v>136</v>
      </c>
      <c r="P205" s="49" t="s">
        <v>136</v>
      </c>
      <c r="Q205" s="49" t="s">
        <v>136</v>
      </c>
      <c r="R205" s="49" t="s">
        <v>136</v>
      </c>
      <c r="S205" s="150" t="s">
        <v>136</v>
      </c>
      <c r="T205" s="48" t="s">
        <v>136</v>
      </c>
      <c r="U205" s="49" t="s">
        <v>136</v>
      </c>
      <c r="V205" s="150" t="s">
        <v>136</v>
      </c>
      <c r="W205" s="129" t="s">
        <v>2995</v>
      </c>
      <c r="X205" s="52" t="s">
        <v>136</v>
      </c>
      <c r="Y205" s="52" t="s">
        <v>136</v>
      </c>
      <c r="Z205" s="52" t="s">
        <v>136</v>
      </c>
      <c r="AA205" s="52" t="s">
        <v>136</v>
      </c>
      <c r="AB205" s="197" t="s">
        <v>136</v>
      </c>
      <c r="AC205" s="52" t="s">
        <v>136</v>
      </c>
      <c r="AD205" s="52" t="s">
        <v>136</v>
      </c>
      <c r="AE205" s="121" t="s">
        <v>136</v>
      </c>
      <c r="AF205" s="121" t="s">
        <v>136</v>
      </c>
      <c r="AG205" s="52" t="s">
        <v>136</v>
      </c>
      <c r="AH205" s="52" t="s">
        <v>136</v>
      </c>
      <c r="AI205" s="154" t="s">
        <v>136</v>
      </c>
      <c r="AJ205" s="191" t="s">
        <v>136</v>
      </c>
      <c r="AK205" s="52" t="s">
        <v>136</v>
      </c>
      <c r="AL205" s="52" t="s">
        <v>136</v>
      </c>
      <c r="AM205" s="52" t="s">
        <v>136</v>
      </c>
      <c r="AN205" s="52" t="s">
        <v>136</v>
      </c>
      <c r="AO205" s="65" t="s">
        <v>136</v>
      </c>
      <c r="AP205" s="52" t="s">
        <v>136</v>
      </c>
      <c r="AQ205" s="52" t="s">
        <v>136</v>
      </c>
      <c r="AR205" s="52" t="s">
        <v>136</v>
      </c>
      <c r="AS205" s="52" t="s">
        <v>136</v>
      </c>
      <c r="AT205" s="52" t="s">
        <v>136</v>
      </c>
      <c r="AU205" s="52" t="s">
        <v>136</v>
      </c>
      <c r="AV205" s="52" t="s">
        <v>136</v>
      </c>
      <c r="AW205" s="52" t="s">
        <v>136</v>
      </c>
      <c r="AX205" s="60" t="s">
        <v>3057</v>
      </c>
      <c r="AY205" s="49" t="s">
        <v>3058</v>
      </c>
      <c r="AZ205" s="49" t="s">
        <v>2024</v>
      </c>
      <c r="BA205" s="153" t="s">
        <v>136</v>
      </c>
      <c r="BB205" s="26" t="str">
        <f t="shared" si="41"/>
        <v>count=8</v>
      </c>
      <c r="BC205" s="27" t="s">
        <v>1</v>
      </c>
    </row>
    <row r="206" spans="1:55">
      <c r="A206" s="48" t="s">
        <v>1804</v>
      </c>
      <c r="B206" s="129" t="s">
        <v>2029</v>
      </c>
      <c r="C206" s="58" t="s">
        <v>1806</v>
      </c>
      <c r="D206" s="167" t="s">
        <v>1810</v>
      </c>
      <c r="E206" s="58" t="s">
        <v>1811</v>
      </c>
      <c r="F206" s="85" t="s">
        <v>2030</v>
      </c>
      <c r="G206" s="49" t="s">
        <v>1943</v>
      </c>
      <c r="H206" s="49" t="s">
        <v>1953</v>
      </c>
      <c r="I206" s="52" t="s">
        <v>136</v>
      </c>
      <c r="J206" s="48" t="s">
        <v>3059</v>
      </c>
      <c r="K206" s="26" t="s">
        <v>136</v>
      </c>
      <c r="L206" s="49" t="s">
        <v>136</v>
      </c>
      <c r="M206" s="150" t="s">
        <v>136</v>
      </c>
      <c r="N206" s="48" t="s">
        <v>136</v>
      </c>
      <c r="O206" s="49" t="s">
        <v>136</v>
      </c>
      <c r="P206" s="49" t="s">
        <v>136</v>
      </c>
      <c r="Q206" s="49" t="s">
        <v>136</v>
      </c>
      <c r="R206" s="49" t="s">
        <v>136</v>
      </c>
      <c r="S206" s="150" t="s">
        <v>136</v>
      </c>
      <c r="T206" s="48" t="s">
        <v>136</v>
      </c>
      <c r="U206" s="49" t="s">
        <v>136</v>
      </c>
      <c r="V206" s="150" t="s">
        <v>136</v>
      </c>
      <c r="W206" s="129" t="s">
        <v>2995</v>
      </c>
      <c r="X206" s="52" t="s">
        <v>136</v>
      </c>
      <c r="Y206" s="52" t="s">
        <v>136</v>
      </c>
      <c r="Z206" s="52" t="s">
        <v>136</v>
      </c>
      <c r="AA206" s="52" t="s">
        <v>136</v>
      </c>
      <c r="AB206" s="197" t="s">
        <v>136</v>
      </c>
      <c r="AC206" s="52" t="s">
        <v>136</v>
      </c>
      <c r="AD206" s="52" t="s">
        <v>136</v>
      </c>
      <c r="AE206" s="121" t="s">
        <v>136</v>
      </c>
      <c r="AF206" s="121" t="s">
        <v>136</v>
      </c>
      <c r="AG206" s="52" t="s">
        <v>136</v>
      </c>
      <c r="AH206" s="52" t="s">
        <v>136</v>
      </c>
      <c r="AI206" s="154" t="s">
        <v>136</v>
      </c>
      <c r="AJ206" s="191" t="s">
        <v>136</v>
      </c>
      <c r="AK206" s="52" t="s">
        <v>136</v>
      </c>
      <c r="AL206" s="52" t="s">
        <v>136</v>
      </c>
      <c r="AM206" s="52" t="s">
        <v>136</v>
      </c>
      <c r="AN206" s="52" t="s">
        <v>136</v>
      </c>
      <c r="AO206" s="65" t="s">
        <v>136</v>
      </c>
      <c r="AP206" s="52" t="s">
        <v>136</v>
      </c>
      <c r="AQ206" s="52" t="s">
        <v>136</v>
      </c>
      <c r="AR206" s="52" t="s">
        <v>136</v>
      </c>
      <c r="AS206" s="52" t="s">
        <v>136</v>
      </c>
      <c r="AT206" s="52" t="s">
        <v>136</v>
      </c>
      <c r="AU206" s="52" t="s">
        <v>136</v>
      </c>
      <c r="AV206" s="52" t="s">
        <v>136</v>
      </c>
      <c r="AW206" s="52" t="s">
        <v>136</v>
      </c>
      <c r="AX206" s="60" t="s">
        <v>3060</v>
      </c>
      <c r="AY206" s="49" t="s">
        <v>3061</v>
      </c>
      <c r="AZ206" s="49" t="s">
        <v>2032</v>
      </c>
      <c r="BA206" s="153" t="s">
        <v>136</v>
      </c>
      <c r="BB206" s="26" t="str">
        <f t="shared" si="41"/>
        <v>count=8</v>
      </c>
      <c r="BC206" s="27" t="s">
        <v>1</v>
      </c>
    </row>
    <row r="207" spans="1:55">
      <c r="A207" s="48" t="s">
        <v>1804</v>
      </c>
      <c r="B207" s="129" t="s">
        <v>2036</v>
      </c>
      <c r="C207" s="58" t="s">
        <v>1806</v>
      </c>
      <c r="D207" s="167" t="s">
        <v>1810</v>
      </c>
      <c r="E207" s="58" t="s">
        <v>1811</v>
      </c>
      <c r="F207" s="85" t="s">
        <v>2037</v>
      </c>
      <c r="G207" s="49" t="s">
        <v>1943</v>
      </c>
      <c r="H207" s="49" t="s">
        <v>1953</v>
      </c>
      <c r="I207" s="52" t="s">
        <v>136</v>
      </c>
      <c r="J207" s="48" t="s">
        <v>3062</v>
      </c>
      <c r="K207" s="26" t="s">
        <v>136</v>
      </c>
      <c r="L207" s="49" t="s">
        <v>136</v>
      </c>
      <c r="M207" s="150" t="s">
        <v>136</v>
      </c>
      <c r="N207" s="48" t="s">
        <v>136</v>
      </c>
      <c r="O207" s="49" t="s">
        <v>136</v>
      </c>
      <c r="P207" s="49" t="s">
        <v>136</v>
      </c>
      <c r="Q207" s="49" t="s">
        <v>136</v>
      </c>
      <c r="R207" s="49" t="s">
        <v>136</v>
      </c>
      <c r="S207" s="150" t="s">
        <v>136</v>
      </c>
      <c r="T207" s="48" t="s">
        <v>136</v>
      </c>
      <c r="U207" s="49" t="s">
        <v>136</v>
      </c>
      <c r="V207" s="150" t="s">
        <v>136</v>
      </c>
      <c r="W207" s="129" t="s">
        <v>2995</v>
      </c>
      <c r="X207" s="52" t="s">
        <v>136</v>
      </c>
      <c r="Y207" s="52" t="s">
        <v>136</v>
      </c>
      <c r="Z207" s="52" t="s">
        <v>136</v>
      </c>
      <c r="AA207" s="52" t="s">
        <v>136</v>
      </c>
      <c r="AB207" s="197" t="s">
        <v>136</v>
      </c>
      <c r="AC207" s="52" t="s">
        <v>136</v>
      </c>
      <c r="AD207" s="52" t="s">
        <v>136</v>
      </c>
      <c r="AE207" s="121" t="s">
        <v>136</v>
      </c>
      <c r="AF207" s="121" t="s">
        <v>136</v>
      </c>
      <c r="AG207" s="52" t="s">
        <v>136</v>
      </c>
      <c r="AH207" s="52" t="s">
        <v>136</v>
      </c>
      <c r="AI207" s="154" t="s">
        <v>136</v>
      </c>
      <c r="AJ207" s="191" t="s">
        <v>136</v>
      </c>
      <c r="AK207" s="52" t="s">
        <v>136</v>
      </c>
      <c r="AL207" s="52" t="s">
        <v>136</v>
      </c>
      <c r="AM207" s="52" t="s">
        <v>136</v>
      </c>
      <c r="AN207" s="52" t="s">
        <v>136</v>
      </c>
      <c r="AO207" s="65" t="s">
        <v>136</v>
      </c>
      <c r="AP207" s="52" t="s">
        <v>136</v>
      </c>
      <c r="AQ207" s="52" t="s">
        <v>136</v>
      </c>
      <c r="AR207" s="52" t="s">
        <v>136</v>
      </c>
      <c r="AS207" s="52" t="s">
        <v>136</v>
      </c>
      <c r="AT207" s="52" t="s">
        <v>136</v>
      </c>
      <c r="AU207" s="52" t="s">
        <v>136</v>
      </c>
      <c r="AV207" s="52" t="s">
        <v>136</v>
      </c>
      <c r="AW207" s="52" t="s">
        <v>136</v>
      </c>
      <c r="AX207" s="60" t="s">
        <v>2242</v>
      </c>
      <c r="AY207" s="49" t="s">
        <v>3063</v>
      </c>
      <c r="AZ207" s="49" t="s">
        <v>2039</v>
      </c>
      <c r="BA207" s="153" t="s">
        <v>136</v>
      </c>
      <c r="BB207" s="26" t="str">
        <f t="shared" si="41"/>
        <v>count=8</v>
      </c>
      <c r="BC207" s="27" t="s">
        <v>1</v>
      </c>
    </row>
    <row r="208" spans="1:55">
      <c r="A208" s="48" t="s">
        <v>1804</v>
      </c>
      <c r="B208" s="129" t="s">
        <v>2042</v>
      </c>
      <c r="C208" s="58" t="s">
        <v>1806</v>
      </c>
      <c r="D208" s="167" t="s">
        <v>1810</v>
      </c>
      <c r="E208" s="58" t="s">
        <v>1811</v>
      </c>
      <c r="F208" s="85" t="s">
        <v>2043</v>
      </c>
      <c r="G208" s="49" t="s">
        <v>1943</v>
      </c>
      <c r="H208" s="49" t="s">
        <v>1963</v>
      </c>
      <c r="I208" s="49" t="s">
        <v>2628</v>
      </c>
      <c r="J208" s="48" t="s">
        <v>3064</v>
      </c>
      <c r="K208" s="26" t="s">
        <v>136</v>
      </c>
      <c r="L208" s="49" t="s">
        <v>136</v>
      </c>
      <c r="M208" s="150" t="s">
        <v>136</v>
      </c>
      <c r="N208" s="48" t="s">
        <v>136</v>
      </c>
      <c r="O208" s="49" t="s">
        <v>136</v>
      </c>
      <c r="P208" s="49" t="s">
        <v>136</v>
      </c>
      <c r="Q208" s="49" t="s">
        <v>136</v>
      </c>
      <c r="R208" s="49" t="s">
        <v>136</v>
      </c>
      <c r="S208" s="150" t="s">
        <v>136</v>
      </c>
      <c r="T208" s="48" t="s">
        <v>136</v>
      </c>
      <c r="U208" s="49" t="s">
        <v>136</v>
      </c>
      <c r="V208" s="150" t="s">
        <v>136</v>
      </c>
      <c r="W208" s="129" t="s">
        <v>2995</v>
      </c>
      <c r="X208" s="52" t="s">
        <v>136</v>
      </c>
      <c r="Y208" s="52" t="s">
        <v>136</v>
      </c>
      <c r="Z208" s="52" t="s">
        <v>136</v>
      </c>
      <c r="AA208" s="52" t="s">
        <v>136</v>
      </c>
      <c r="AB208" s="197" t="s">
        <v>136</v>
      </c>
      <c r="AC208" s="52" t="s">
        <v>136</v>
      </c>
      <c r="AD208" s="52" t="s">
        <v>136</v>
      </c>
      <c r="AE208" s="121" t="s">
        <v>136</v>
      </c>
      <c r="AF208" s="121" t="s">
        <v>136</v>
      </c>
      <c r="AG208" s="52" t="s">
        <v>136</v>
      </c>
      <c r="AH208" s="52" t="s">
        <v>136</v>
      </c>
      <c r="AI208" s="154" t="s">
        <v>136</v>
      </c>
      <c r="AJ208" s="191" t="s">
        <v>136</v>
      </c>
      <c r="AK208" s="52" t="s">
        <v>136</v>
      </c>
      <c r="AL208" s="52" t="s">
        <v>136</v>
      </c>
      <c r="AM208" s="52" t="s">
        <v>136</v>
      </c>
      <c r="AN208" s="52" t="s">
        <v>136</v>
      </c>
      <c r="AO208" s="65" t="s">
        <v>136</v>
      </c>
      <c r="AP208" s="52" t="s">
        <v>136</v>
      </c>
      <c r="AQ208" s="52" t="s">
        <v>136</v>
      </c>
      <c r="AR208" s="52" t="s">
        <v>136</v>
      </c>
      <c r="AS208" s="52" t="s">
        <v>136</v>
      </c>
      <c r="AT208" s="52" t="s">
        <v>136</v>
      </c>
      <c r="AU208" s="52" t="s">
        <v>136</v>
      </c>
      <c r="AV208" s="52" t="s">
        <v>136</v>
      </c>
      <c r="AW208" s="52" t="s">
        <v>136</v>
      </c>
      <c r="AX208" s="60" t="s">
        <v>3065</v>
      </c>
      <c r="AY208" s="49" t="s">
        <v>3066</v>
      </c>
      <c r="AZ208" s="49" t="s">
        <v>2044</v>
      </c>
      <c r="BA208" s="153" t="s">
        <v>136</v>
      </c>
      <c r="BB208" s="26" t="str">
        <f t="shared" si="41"/>
        <v>count=9</v>
      </c>
      <c r="BC208" s="27" t="s">
        <v>1</v>
      </c>
    </row>
    <row r="209" spans="1:55">
      <c r="A209" s="48" t="s">
        <v>1804</v>
      </c>
      <c r="B209" s="129" t="s">
        <v>2050</v>
      </c>
      <c r="C209" s="58" t="s">
        <v>1806</v>
      </c>
      <c r="D209" s="167" t="s">
        <v>1810</v>
      </c>
      <c r="E209" s="58" t="s">
        <v>1811</v>
      </c>
      <c r="F209" s="85" t="s">
        <v>2051</v>
      </c>
      <c r="G209" s="49" t="s">
        <v>1943</v>
      </c>
      <c r="H209" s="49" t="s">
        <v>1963</v>
      </c>
      <c r="I209" s="49" t="s">
        <v>2628</v>
      </c>
      <c r="J209" s="48" t="s">
        <v>3067</v>
      </c>
      <c r="K209" s="26" t="s">
        <v>136</v>
      </c>
      <c r="L209" s="49" t="s">
        <v>136</v>
      </c>
      <c r="M209" s="150" t="s">
        <v>136</v>
      </c>
      <c r="N209" s="48" t="s">
        <v>136</v>
      </c>
      <c r="O209" s="49" t="s">
        <v>136</v>
      </c>
      <c r="P209" s="49" t="s">
        <v>136</v>
      </c>
      <c r="Q209" s="49" t="s">
        <v>136</v>
      </c>
      <c r="R209" s="49" t="s">
        <v>136</v>
      </c>
      <c r="S209" s="150" t="s">
        <v>136</v>
      </c>
      <c r="T209" s="48" t="s">
        <v>136</v>
      </c>
      <c r="U209" s="49" t="s">
        <v>136</v>
      </c>
      <c r="V209" s="150" t="s">
        <v>136</v>
      </c>
      <c r="W209" s="129" t="s">
        <v>2995</v>
      </c>
      <c r="X209" s="52" t="s">
        <v>136</v>
      </c>
      <c r="Y209" s="52" t="s">
        <v>136</v>
      </c>
      <c r="Z209" s="52" t="s">
        <v>136</v>
      </c>
      <c r="AA209" s="52" t="s">
        <v>136</v>
      </c>
      <c r="AB209" s="197" t="s">
        <v>136</v>
      </c>
      <c r="AC209" s="52" t="s">
        <v>136</v>
      </c>
      <c r="AD209" s="52" t="s">
        <v>136</v>
      </c>
      <c r="AE209" s="121" t="s">
        <v>136</v>
      </c>
      <c r="AF209" s="121" t="s">
        <v>136</v>
      </c>
      <c r="AG209" s="52" t="s">
        <v>136</v>
      </c>
      <c r="AH209" s="52" t="s">
        <v>136</v>
      </c>
      <c r="AI209" s="154" t="s">
        <v>136</v>
      </c>
      <c r="AJ209" s="191" t="s">
        <v>136</v>
      </c>
      <c r="AK209" s="52" t="s">
        <v>136</v>
      </c>
      <c r="AL209" s="52" t="s">
        <v>136</v>
      </c>
      <c r="AM209" s="52" t="s">
        <v>136</v>
      </c>
      <c r="AN209" s="52" t="s">
        <v>136</v>
      </c>
      <c r="AO209" s="65" t="s">
        <v>136</v>
      </c>
      <c r="AP209" s="52" t="s">
        <v>136</v>
      </c>
      <c r="AQ209" s="52" t="s">
        <v>136</v>
      </c>
      <c r="AR209" s="52" t="s">
        <v>136</v>
      </c>
      <c r="AS209" s="52" t="s">
        <v>136</v>
      </c>
      <c r="AT209" s="52" t="s">
        <v>136</v>
      </c>
      <c r="AU209" s="52" t="s">
        <v>136</v>
      </c>
      <c r="AV209" s="52" t="s">
        <v>136</v>
      </c>
      <c r="AW209" s="52" t="s">
        <v>136</v>
      </c>
      <c r="AX209" s="60" t="s">
        <v>3068</v>
      </c>
      <c r="AY209" s="49" t="s">
        <v>3069</v>
      </c>
      <c r="AZ209" s="49" t="s">
        <v>2053</v>
      </c>
      <c r="BA209" s="153" t="s">
        <v>136</v>
      </c>
      <c r="BB209" s="26" t="str">
        <f t="shared" si="41"/>
        <v>count=9</v>
      </c>
      <c r="BC209" s="27" t="s">
        <v>1</v>
      </c>
    </row>
    <row r="210" spans="1:55">
      <c r="A210" s="48" t="s">
        <v>1804</v>
      </c>
      <c r="B210" s="129" t="s">
        <v>2058</v>
      </c>
      <c r="C210" s="58" t="s">
        <v>1806</v>
      </c>
      <c r="D210" s="167" t="s">
        <v>1810</v>
      </c>
      <c r="E210" s="58" t="s">
        <v>1811</v>
      </c>
      <c r="F210" s="85" t="s">
        <v>2059</v>
      </c>
      <c r="G210" s="49" t="s">
        <v>1943</v>
      </c>
      <c r="H210" s="49" t="s">
        <v>1963</v>
      </c>
      <c r="I210" s="49" t="s">
        <v>2628</v>
      </c>
      <c r="J210" s="48" t="s">
        <v>3070</v>
      </c>
      <c r="K210" s="26" t="s">
        <v>136</v>
      </c>
      <c r="L210" s="49" t="s">
        <v>136</v>
      </c>
      <c r="M210" s="150" t="s">
        <v>136</v>
      </c>
      <c r="N210" s="48" t="s">
        <v>136</v>
      </c>
      <c r="O210" s="49" t="s">
        <v>136</v>
      </c>
      <c r="P210" s="49" t="s">
        <v>136</v>
      </c>
      <c r="Q210" s="49" t="s">
        <v>136</v>
      </c>
      <c r="R210" s="49" t="s">
        <v>136</v>
      </c>
      <c r="S210" s="150" t="s">
        <v>136</v>
      </c>
      <c r="T210" s="48" t="s">
        <v>136</v>
      </c>
      <c r="U210" s="49" t="s">
        <v>136</v>
      </c>
      <c r="V210" s="150" t="s">
        <v>136</v>
      </c>
      <c r="W210" s="129" t="s">
        <v>2995</v>
      </c>
      <c r="X210" s="52" t="s">
        <v>136</v>
      </c>
      <c r="Y210" s="52" t="s">
        <v>136</v>
      </c>
      <c r="Z210" s="52" t="s">
        <v>136</v>
      </c>
      <c r="AA210" s="52" t="s">
        <v>136</v>
      </c>
      <c r="AB210" s="197" t="s">
        <v>136</v>
      </c>
      <c r="AC210" s="52" t="s">
        <v>136</v>
      </c>
      <c r="AD210" s="52" t="s">
        <v>136</v>
      </c>
      <c r="AE210" s="121" t="s">
        <v>136</v>
      </c>
      <c r="AF210" s="121" t="s">
        <v>136</v>
      </c>
      <c r="AG210" s="52" t="s">
        <v>136</v>
      </c>
      <c r="AH210" s="52" t="s">
        <v>136</v>
      </c>
      <c r="AI210" s="154" t="s">
        <v>136</v>
      </c>
      <c r="AJ210" s="191" t="s">
        <v>136</v>
      </c>
      <c r="AK210" s="52" t="s">
        <v>136</v>
      </c>
      <c r="AL210" s="52" t="s">
        <v>136</v>
      </c>
      <c r="AM210" s="52" t="s">
        <v>136</v>
      </c>
      <c r="AN210" s="52" t="s">
        <v>136</v>
      </c>
      <c r="AO210" s="65" t="s">
        <v>136</v>
      </c>
      <c r="AP210" s="52" t="s">
        <v>136</v>
      </c>
      <c r="AQ210" s="52" t="s">
        <v>136</v>
      </c>
      <c r="AR210" s="52" t="s">
        <v>136</v>
      </c>
      <c r="AS210" s="52" t="s">
        <v>136</v>
      </c>
      <c r="AT210" s="52" t="s">
        <v>136</v>
      </c>
      <c r="AU210" s="52" t="s">
        <v>136</v>
      </c>
      <c r="AV210" s="52" t="s">
        <v>136</v>
      </c>
      <c r="AW210" s="52" t="s">
        <v>136</v>
      </c>
      <c r="AX210" s="60" t="s">
        <v>3071</v>
      </c>
      <c r="AY210" s="49" t="s">
        <v>3072</v>
      </c>
      <c r="AZ210" s="49" t="s">
        <v>2060</v>
      </c>
      <c r="BA210" s="153" t="s">
        <v>136</v>
      </c>
      <c r="BB210" s="26" t="str">
        <f t="shared" si="41"/>
        <v>count=9</v>
      </c>
      <c r="BC210" s="27" t="s">
        <v>1</v>
      </c>
    </row>
    <row r="211" spans="1:55">
      <c r="A211" s="48" t="s">
        <v>1804</v>
      </c>
      <c r="B211" s="129" t="s">
        <v>2065</v>
      </c>
      <c r="C211" s="58" t="s">
        <v>1806</v>
      </c>
      <c r="D211" s="167" t="s">
        <v>1810</v>
      </c>
      <c r="E211" s="58" t="s">
        <v>1811</v>
      </c>
      <c r="F211" s="85" t="s">
        <v>2066</v>
      </c>
      <c r="G211" s="49" t="s">
        <v>1943</v>
      </c>
      <c r="H211" s="49" t="s">
        <v>1953</v>
      </c>
      <c r="I211" s="52" t="s">
        <v>136</v>
      </c>
      <c r="J211" s="48" t="s">
        <v>3073</v>
      </c>
      <c r="K211" s="26" t="s">
        <v>136</v>
      </c>
      <c r="L211" s="49" t="s">
        <v>136</v>
      </c>
      <c r="M211" s="150" t="s">
        <v>136</v>
      </c>
      <c r="N211" s="48" t="s">
        <v>136</v>
      </c>
      <c r="O211" s="49" t="s">
        <v>136</v>
      </c>
      <c r="P211" s="49" t="s">
        <v>136</v>
      </c>
      <c r="Q211" s="49" t="s">
        <v>136</v>
      </c>
      <c r="R211" s="49" t="s">
        <v>136</v>
      </c>
      <c r="S211" s="150" t="s">
        <v>136</v>
      </c>
      <c r="T211" s="48" t="s">
        <v>136</v>
      </c>
      <c r="U211" s="49" t="s">
        <v>136</v>
      </c>
      <c r="V211" s="150" t="s">
        <v>136</v>
      </c>
      <c r="W211" s="129" t="s">
        <v>2995</v>
      </c>
      <c r="X211" s="52" t="s">
        <v>136</v>
      </c>
      <c r="Y211" s="52" t="s">
        <v>136</v>
      </c>
      <c r="Z211" s="52" t="s">
        <v>136</v>
      </c>
      <c r="AA211" s="52" t="s">
        <v>136</v>
      </c>
      <c r="AB211" s="197" t="s">
        <v>136</v>
      </c>
      <c r="AC211" s="52" t="s">
        <v>136</v>
      </c>
      <c r="AD211" s="52" t="s">
        <v>136</v>
      </c>
      <c r="AE211" s="121" t="s">
        <v>136</v>
      </c>
      <c r="AF211" s="121" t="s">
        <v>136</v>
      </c>
      <c r="AG211" s="52" t="s">
        <v>136</v>
      </c>
      <c r="AH211" s="52" t="s">
        <v>136</v>
      </c>
      <c r="AI211" s="154" t="s">
        <v>136</v>
      </c>
      <c r="AJ211" s="191" t="s">
        <v>136</v>
      </c>
      <c r="AK211" s="52" t="s">
        <v>136</v>
      </c>
      <c r="AL211" s="52" t="s">
        <v>136</v>
      </c>
      <c r="AM211" s="52" t="s">
        <v>136</v>
      </c>
      <c r="AN211" s="52" t="s">
        <v>136</v>
      </c>
      <c r="AO211" s="65" t="s">
        <v>136</v>
      </c>
      <c r="AP211" s="52" t="s">
        <v>136</v>
      </c>
      <c r="AQ211" s="52" t="s">
        <v>136</v>
      </c>
      <c r="AR211" s="52" t="s">
        <v>136</v>
      </c>
      <c r="AS211" s="52" t="s">
        <v>136</v>
      </c>
      <c r="AT211" s="52" t="s">
        <v>136</v>
      </c>
      <c r="AU211" s="52" t="s">
        <v>136</v>
      </c>
      <c r="AV211" s="52" t="s">
        <v>136</v>
      </c>
      <c r="AW211" s="52" t="s">
        <v>136</v>
      </c>
      <c r="AX211" s="60" t="s">
        <v>3074</v>
      </c>
      <c r="AY211" s="49" t="s">
        <v>3075</v>
      </c>
      <c r="AZ211" s="49" t="s">
        <v>2068</v>
      </c>
      <c r="BA211" s="153" t="s">
        <v>136</v>
      </c>
      <c r="BB211" s="26" t="str">
        <f t="shared" si="41"/>
        <v>count=8</v>
      </c>
      <c r="BC211" s="27" t="s">
        <v>1</v>
      </c>
    </row>
    <row r="212" spans="1:55">
      <c r="A212" s="48" t="s">
        <v>1804</v>
      </c>
      <c r="B212" s="129" t="s">
        <v>2073</v>
      </c>
      <c r="C212" s="58" t="s">
        <v>1806</v>
      </c>
      <c r="D212" s="167" t="s">
        <v>1810</v>
      </c>
      <c r="E212" s="58" t="s">
        <v>1811</v>
      </c>
      <c r="F212" s="85" t="s">
        <v>2074</v>
      </c>
      <c r="G212" s="49" t="s">
        <v>1943</v>
      </c>
      <c r="H212" s="49" t="s">
        <v>1963</v>
      </c>
      <c r="I212" s="49" t="s">
        <v>2628</v>
      </c>
      <c r="J212" s="48" t="s">
        <v>3076</v>
      </c>
      <c r="K212" s="26" t="s">
        <v>136</v>
      </c>
      <c r="L212" s="49" t="s">
        <v>136</v>
      </c>
      <c r="M212" s="150" t="s">
        <v>136</v>
      </c>
      <c r="N212" s="48" t="s">
        <v>136</v>
      </c>
      <c r="O212" s="49" t="s">
        <v>136</v>
      </c>
      <c r="P212" s="49" t="s">
        <v>136</v>
      </c>
      <c r="Q212" s="49" t="s">
        <v>136</v>
      </c>
      <c r="R212" s="49" t="s">
        <v>136</v>
      </c>
      <c r="S212" s="150" t="s">
        <v>136</v>
      </c>
      <c r="T212" s="48" t="s">
        <v>136</v>
      </c>
      <c r="U212" s="49" t="s">
        <v>136</v>
      </c>
      <c r="V212" s="150" t="s">
        <v>136</v>
      </c>
      <c r="W212" s="129" t="s">
        <v>2995</v>
      </c>
      <c r="X212" s="52" t="s">
        <v>136</v>
      </c>
      <c r="Y212" s="52" t="s">
        <v>136</v>
      </c>
      <c r="Z212" s="52" t="s">
        <v>136</v>
      </c>
      <c r="AA212" s="52" t="s">
        <v>136</v>
      </c>
      <c r="AB212" s="197" t="s">
        <v>136</v>
      </c>
      <c r="AC212" s="52" t="s">
        <v>136</v>
      </c>
      <c r="AD212" s="52" t="s">
        <v>136</v>
      </c>
      <c r="AE212" s="121" t="s">
        <v>136</v>
      </c>
      <c r="AF212" s="121" t="s">
        <v>136</v>
      </c>
      <c r="AG212" s="52" t="s">
        <v>136</v>
      </c>
      <c r="AH212" s="52" t="s">
        <v>136</v>
      </c>
      <c r="AI212" s="154" t="s">
        <v>136</v>
      </c>
      <c r="AJ212" s="191" t="s">
        <v>136</v>
      </c>
      <c r="AK212" s="52" t="s">
        <v>136</v>
      </c>
      <c r="AL212" s="52" t="s">
        <v>136</v>
      </c>
      <c r="AM212" s="52" t="s">
        <v>136</v>
      </c>
      <c r="AN212" s="52" t="s">
        <v>136</v>
      </c>
      <c r="AO212" s="65" t="s">
        <v>136</v>
      </c>
      <c r="AP212" s="52" t="s">
        <v>136</v>
      </c>
      <c r="AQ212" s="52" t="s">
        <v>136</v>
      </c>
      <c r="AR212" s="52" t="s">
        <v>136</v>
      </c>
      <c r="AS212" s="52" t="s">
        <v>136</v>
      </c>
      <c r="AT212" s="52" t="s">
        <v>136</v>
      </c>
      <c r="AU212" s="52" t="s">
        <v>136</v>
      </c>
      <c r="AV212" s="52" t="s">
        <v>136</v>
      </c>
      <c r="AW212" s="52" t="s">
        <v>136</v>
      </c>
      <c r="AX212" s="60" t="s">
        <v>3077</v>
      </c>
      <c r="AY212" s="49" t="s">
        <v>3045</v>
      </c>
      <c r="AZ212" s="49" t="s">
        <v>2075</v>
      </c>
      <c r="BA212" s="153" t="s">
        <v>136</v>
      </c>
      <c r="BB212" s="26" t="str">
        <f t="shared" si="41"/>
        <v>count=9</v>
      </c>
      <c r="BC212" s="27" t="s">
        <v>1</v>
      </c>
    </row>
    <row r="213" spans="1:55">
      <c r="A213" s="48" t="s">
        <v>1804</v>
      </c>
      <c r="B213" s="129" t="s">
        <v>2081</v>
      </c>
      <c r="C213" s="58" t="s">
        <v>1806</v>
      </c>
      <c r="D213" s="167" t="s">
        <v>1810</v>
      </c>
      <c r="E213" s="58" t="s">
        <v>1811</v>
      </c>
      <c r="F213" s="85" t="s">
        <v>2082</v>
      </c>
      <c r="G213" s="49" t="s">
        <v>1943</v>
      </c>
      <c r="H213" s="49" t="s">
        <v>1953</v>
      </c>
      <c r="I213" s="52" t="s">
        <v>136</v>
      </c>
      <c r="J213" s="48" t="s">
        <v>3078</v>
      </c>
      <c r="K213" s="26" t="s">
        <v>136</v>
      </c>
      <c r="L213" s="49" t="s">
        <v>136</v>
      </c>
      <c r="M213" s="150" t="s">
        <v>136</v>
      </c>
      <c r="N213" s="48" t="s">
        <v>136</v>
      </c>
      <c r="O213" s="49" t="s">
        <v>136</v>
      </c>
      <c r="P213" s="49" t="s">
        <v>136</v>
      </c>
      <c r="Q213" s="49" t="s">
        <v>136</v>
      </c>
      <c r="R213" s="49" t="s">
        <v>136</v>
      </c>
      <c r="S213" s="150" t="s">
        <v>136</v>
      </c>
      <c r="T213" s="48" t="s">
        <v>136</v>
      </c>
      <c r="U213" s="49" t="s">
        <v>136</v>
      </c>
      <c r="V213" s="150" t="s">
        <v>136</v>
      </c>
      <c r="W213" s="129" t="s">
        <v>2995</v>
      </c>
      <c r="X213" s="52" t="s">
        <v>136</v>
      </c>
      <c r="Y213" s="52" t="s">
        <v>136</v>
      </c>
      <c r="Z213" s="52" t="s">
        <v>136</v>
      </c>
      <c r="AA213" s="52" t="s">
        <v>136</v>
      </c>
      <c r="AB213" s="197" t="s">
        <v>136</v>
      </c>
      <c r="AC213" s="52" t="s">
        <v>136</v>
      </c>
      <c r="AD213" s="52" t="s">
        <v>136</v>
      </c>
      <c r="AE213" s="121" t="s">
        <v>136</v>
      </c>
      <c r="AF213" s="121" t="s">
        <v>136</v>
      </c>
      <c r="AG213" s="52" t="s">
        <v>136</v>
      </c>
      <c r="AH213" s="52" t="s">
        <v>136</v>
      </c>
      <c r="AI213" s="154" t="s">
        <v>136</v>
      </c>
      <c r="AJ213" s="191" t="s">
        <v>136</v>
      </c>
      <c r="AK213" s="52" t="s">
        <v>136</v>
      </c>
      <c r="AL213" s="52" t="s">
        <v>136</v>
      </c>
      <c r="AM213" s="52" t="s">
        <v>136</v>
      </c>
      <c r="AN213" s="52" t="s">
        <v>136</v>
      </c>
      <c r="AO213" s="65" t="s">
        <v>136</v>
      </c>
      <c r="AP213" s="52" t="s">
        <v>136</v>
      </c>
      <c r="AQ213" s="52" t="s">
        <v>136</v>
      </c>
      <c r="AR213" s="52" t="s">
        <v>136</v>
      </c>
      <c r="AS213" s="52" t="s">
        <v>136</v>
      </c>
      <c r="AT213" s="52" t="s">
        <v>136</v>
      </c>
      <c r="AU213" s="52" t="s">
        <v>136</v>
      </c>
      <c r="AV213" s="52" t="s">
        <v>136</v>
      </c>
      <c r="AW213" s="52" t="s">
        <v>136</v>
      </c>
      <c r="AX213" s="60" t="s">
        <v>3079</v>
      </c>
      <c r="AY213" s="49" t="s">
        <v>3080</v>
      </c>
      <c r="AZ213" s="49" t="s">
        <v>2084</v>
      </c>
      <c r="BA213" s="153" t="s">
        <v>136</v>
      </c>
      <c r="BB213" s="26" t="str">
        <f t="shared" si="41"/>
        <v>count=8</v>
      </c>
      <c r="BC213" s="27" t="s">
        <v>1</v>
      </c>
    </row>
    <row r="214" spans="1:55">
      <c r="A214" s="48" t="s">
        <v>1804</v>
      </c>
      <c r="B214" s="129" t="s">
        <v>2090</v>
      </c>
      <c r="C214" s="58" t="s">
        <v>1806</v>
      </c>
      <c r="D214" s="167" t="s">
        <v>1810</v>
      </c>
      <c r="E214" s="58" t="s">
        <v>1811</v>
      </c>
      <c r="F214" s="85" t="s">
        <v>2091</v>
      </c>
      <c r="G214" s="49" t="s">
        <v>1943</v>
      </c>
      <c r="H214" s="49" t="s">
        <v>1963</v>
      </c>
      <c r="I214" s="49" t="s">
        <v>2628</v>
      </c>
      <c r="J214" s="48" t="s">
        <v>3081</v>
      </c>
      <c r="K214" s="26" t="s">
        <v>136</v>
      </c>
      <c r="L214" s="49" t="s">
        <v>136</v>
      </c>
      <c r="M214" s="150" t="s">
        <v>136</v>
      </c>
      <c r="N214" s="48" t="s">
        <v>136</v>
      </c>
      <c r="O214" s="49" t="s">
        <v>136</v>
      </c>
      <c r="P214" s="49" t="s">
        <v>136</v>
      </c>
      <c r="Q214" s="49" t="s">
        <v>136</v>
      </c>
      <c r="R214" s="49" t="s">
        <v>136</v>
      </c>
      <c r="S214" s="150" t="s">
        <v>136</v>
      </c>
      <c r="T214" s="48" t="s">
        <v>136</v>
      </c>
      <c r="U214" s="49" t="s">
        <v>136</v>
      </c>
      <c r="V214" s="150" t="s">
        <v>136</v>
      </c>
      <c r="W214" s="129" t="s">
        <v>2995</v>
      </c>
      <c r="X214" s="52" t="s">
        <v>136</v>
      </c>
      <c r="Y214" s="52" t="s">
        <v>136</v>
      </c>
      <c r="Z214" s="52" t="s">
        <v>136</v>
      </c>
      <c r="AA214" s="52" t="s">
        <v>136</v>
      </c>
      <c r="AB214" s="197" t="s">
        <v>136</v>
      </c>
      <c r="AC214" s="52" t="s">
        <v>136</v>
      </c>
      <c r="AD214" s="52" t="s">
        <v>136</v>
      </c>
      <c r="AE214" s="121" t="s">
        <v>136</v>
      </c>
      <c r="AF214" s="121" t="s">
        <v>136</v>
      </c>
      <c r="AG214" s="52" t="s">
        <v>136</v>
      </c>
      <c r="AH214" s="52" t="s">
        <v>136</v>
      </c>
      <c r="AI214" s="154" t="s">
        <v>136</v>
      </c>
      <c r="AJ214" s="191" t="s">
        <v>136</v>
      </c>
      <c r="AK214" s="52" t="s">
        <v>136</v>
      </c>
      <c r="AL214" s="52" t="s">
        <v>136</v>
      </c>
      <c r="AM214" s="52" t="s">
        <v>136</v>
      </c>
      <c r="AN214" s="52" t="s">
        <v>136</v>
      </c>
      <c r="AO214" s="65" t="s">
        <v>136</v>
      </c>
      <c r="AP214" s="52" t="s">
        <v>136</v>
      </c>
      <c r="AQ214" s="52" t="s">
        <v>136</v>
      </c>
      <c r="AR214" s="52" t="s">
        <v>136</v>
      </c>
      <c r="AS214" s="52" t="s">
        <v>136</v>
      </c>
      <c r="AT214" s="52" t="s">
        <v>136</v>
      </c>
      <c r="AU214" s="52" t="s">
        <v>136</v>
      </c>
      <c r="AV214" s="52" t="s">
        <v>136</v>
      </c>
      <c r="AW214" s="52" t="s">
        <v>136</v>
      </c>
      <c r="AX214" s="60" t="s">
        <v>3082</v>
      </c>
      <c r="AY214" s="49" t="s">
        <v>3083</v>
      </c>
      <c r="AZ214" s="49" t="s">
        <v>2093</v>
      </c>
      <c r="BA214" s="153" t="s">
        <v>136</v>
      </c>
      <c r="BB214" s="26" t="str">
        <f t="shared" ref="BB214:BB245" si="42">_xlfn.CONCAT("count=",COUNTIFS(F214:AZ214,"&lt;&gt;no_info",F214:AZ214,"&lt;&gt;NA",F214:AZ214,"&lt;&gt;count*",F214:AZ214,"&lt;&gt;ADD",F214:AZ214,"&lt;&gt;blank_data",F214:AZ214,"&lt;&gt;not_yet",F214:AZ214,"&lt;&gt;not_informed"))</f>
        <v>count=9</v>
      </c>
      <c r="BC214" s="27" t="s">
        <v>1</v>
      </c>
    </row>
    <row r="215" spans="1:55">
      <c r="A215" s="48" t="s">
        <v>1804</v>
      </c>
      <c r="B215" s="129" t="s">
        <v>2097</v>
      </c>
      <c r="C215" s="58" t="s">
        <v>1806</v>
      </c>
      <c r="D215" s="167" t="s">
        <v>1810</v>
      </c>
      <c r="E215" s="58" t="s">
        <v>1811</v>
      </c>
      <c r="F215" s="85" t="s">
        <v>2098</v>
      </c>
      <c r="G215" s="49" t="s">
        <v>1943</v>
      </c>
      <c r="H215" s="49" t="s">
        <v>1953</v>
      </c>
      <c r="I215" s="52" t="s">
        <v>136</v>
      </c>
      <c r="J215" s="48" t="s">
        <v>3084</v>
      </c>
      <c r="K215" s="26" t="s">
        <v>136</v>
      </c>
      <c r="L215" s="49" t="s">
        <v>136</v>
      </c>
      <c r="M215" s="150" t="s">
        <v>136</v>
      </c>
      <c r="N215" s="48" t="s">
        <v>136</v>
      </c>
      <c r="O215" s="49" t="s">
        <v>136</v>
      </c>
      <c r="P215" s="49" t="s">
        <v>136</v>
      </c>
      <c r="Q215" s="49" t="s">
        <v>136</v>
      </c>
      <c r="R215" s="49" t="s">
        <v>136</v>
      </c>
      <c r="S215" s="150" t="s">
        <v>136</v>
      </c>
      <c r="T215" s="48" t="s">
        <v>136</v>
      </c>
      <c r="U215" s="49" t="s">
        <v>136</v>
      </c>
      <c r="V215" s="150" t="s">
        <v>136</v>
      </c>
      <c r="W215" s="129" t="s">
        <v>2995</v>
      </c>
      <c r="X215" s="52" t="s">
        <v>136</v>
      </c>
      <c r="Y215" s="52" t="s">
        <v>136</v>
      </c>
      <c r="Z215" s="52" t="s">
        <v>136</v>
      </c>
      <c r="AA215" s="52" t="s">
        <v>136</v>
      </c>
      <c r="AB215" s="197" t="s">
        <v>136</v>
      </c>
      <c r="AC215" s="52" t="s">
        <v>136</v>
      </c>
      <c r="AD215" s="52" t="s">
        <v>136</v>
      </c>
      <c r="AE215" s="121" t="s">
        <v>136</v>
      </c>
      <c r="AF215" s="121" t="s">
        <v>136</v>
      </c>
      <c r="AG215" s="52" t="s">
        <v>136</v>
      </c>
      <c r="AH215" s="52" t="s">
        <v>136</v>
      </c>
      <c r="AI215" s="154" t="s">
        <v>136</v>
      </c>
      <c r="AJ215" s="191" t="s">
        <v>136</v>
      </c>
      <c r="AK215" s="52" t="s">
        <v>136</v>
      </c>
      <c r="AL215" s="52" t="s">
        <v>136</v>
      </c>
      <c r="AM215" s="52" t="s">
        <v>136</v>
      </c>
      <c r="AN215" s="52" t="s">
        <v>136</v>
      </c>
      <c r="AO215" s="65" t="s">
        <v>136</v>
      </c>
      <c r="AP215" s="52" t="s">
        <v>136</v>
      </c>
      <c r="AQ215" s="52" t="s">
        <v>136</v>
      </c>
      <c r="AR215" s="52" t="s">
        <v>136</v>
      </c>
      <c r="AS215" s="52" t="s">
        <v>136</v>
      </c>
      <c r="AT215" s="52" t="s">
        <v>136</v>
      </c>
      <c r="AU215" s="52" t="s">
        <v>136</v>
      </c>
      <c r="AV215" s="52" t="s">
        <v>136</v>
      </c>
      <c r="AW215" s="52" t="s">
        <v>136</v>
      </c>
      <c r="AX215" s="60" t="s">
        <v>3085</v>
      </c>
      <c r="AY215" s="49" t="s">
        <v>3086</v>
      </c>
      <c r="AZ215" s="49" t="s">
        <v>2100</v>
      </c>
      <c r="BA215" s="153" t="s">
        <v>136</v>
      </c>
      <c r="BB215" s="26" t="str">
        <f t="shared" si="42"/>
        <v>count=8</v>
      </c>
      <c r="BC215" s="27" t="s">
        <v>1</v>
      </c>
    </row>
    <row r="216" spans="1:55">
      <c r="A216" s="48" t="s">
        <v>1804</v>
      </c>
      <c r="B216" s="129" t="s">
        <v>2104</v>
      </c>
      <c r="C216" s="58" t="s">
        <v>1806</v>
      </c>
      <c r="D216" s="167" t="s">
        <v>1810</v>
      </c>
      <c r="E216" s="58" t="s">
        <v>1811</v>
      </c>
      <c r="F216" s="85" t="s">
        <v>2105</v>
      </c>
      <c r="G216" s="49" t="s">
        <v>1943</v>
      </c>
      <c r="H216" s="49" t="s">
        <v>1963</v>
      </c>
      <c r="I216" s="49" t="s">
        <v>2628</v>
      </c>
      <c r="J216" s="48" t="s">
        <v>3087</v>
      </c>
      <c r="K216" s="26" t="s">
        <v>136</v>
      </c>
      <c r="L216" s="49" t="s">
        <v>136</v>
      </c>
      <c r="M216" s="150" t="s">
        <v>136</v>
      </c>
      <c r="N216" s="48" t="s">
        <v>136</v>
      </c>
      <c r="O216" s="49" t="s">
        <v>136</v>
      </c>
      <c r="P216" s="49" t="s">
        <v>136</v>
      </c>
      <c r="Q216" s="49" t="s">
        <v>136</v>
      </c>
      <c r="R216" s="49" t="s">
        <v>136</v>
      </c>
      <c r="S216" s="150" t="s">
        <v>136</v>
      </c>
      <c r="T216" s="48" t="s">
        <v>136</v>
      </c>
      <c r="U216" s="49" t="s">
        <v>136</v>
      </c>
      <c r="V216" s="150" t="s">
        <v>136</v>
      </c>
      <c r="W216" s="129" t="s">
        <v>2995</v>
      </c>
      <c r="X216" s="52" t="s">
        <v>136</v>
      </c>
      <c r="Y216" s="52" t="s">
        <v>136</v>
      </c>
      <c r="Z216" s="52" t="s">
        <v>136</v>
      </c>
      <c r="AA216" s="52" t="s">
        <v>136</v>
      </c>
      <c r="AB216" s="197" t="s">
        <v>136</v>
      </c>
      <c r="AC216" s="52" t="s">
        <v>136</v>
      </c>
      <c r="AD216" s="52" t="s">
        <v>136</v>
      </c>
      <c r="AE216" s="121" t="s">
        <v>136</v>
      </c>
      <c r="AF216" s="121" t="s">
        <v>136</v>
      </c>
      <c r="AG216" s="52" t="s">
        <v>136</v>
      </c>
      <c r="AH216" s="52" t="s">
        <v>136</v>
      </c>
      <c r="AI216" s="154" t="s">
        <v>136</v>
      </c>
      <c r="AJ216" s="191" t="s">
        <v>136</v>
      </c>
      <c r="AK216" s="52" t="s">
        <v>136</v>
      </c>
      <c r="AL216" s="52" t="s">
        <v>136</v>
      </c>
      <c r="AM216" s="52" t="s">
        <v>136</v>
      </c>
      <c r="AN216" s="52" t="s">
        <v>136</v>
      </c>
      <c r="AO216" s="65" t="s">
        <v>136</v>
      </c>
      <c r="AP216" s="52" t="s">
        <v>136</v>
      </c>
      <c r="AQ216" s="52" t="s">
        <v>136</v>
      </c>
      <c r="AR216" s="52" t="s">
        <v>136</v>
      </c>
      <c r="AS216" s="52" t="s">
        <v>136</v>
      </c>
      <c r="AT216" s="52" t="s">
        <v>136</v>
      </c>
      <c r="AU216" s="52" t="s">
        <v>136</v>
      </c>
      <c r="AV216" s="52" t="s">
        <v>136</v>
      </c>
      <c r="AW216" s="52" t="s">
        <v>136</v>
      </c>
      <c r="AX216" s="60" t="s">
        <v>3088</v>
      </c>
      <c r="AY216" s="49" t="s">
        <v>3066</v>
      </c>
      <c r="AZ216" s="49" t="s">
        <v>2107</v>
      </c>
      <c r="BA216" s="153" t="s">
        <v>136</v>
      </c>
      <c r="BB216" s="26" t="str">
        <f t="shared" si="42"/>
        <v>count=9</v>
      </c>
      <c r="BC216" s="27" t="s">
        <v>1</v>
      </c>
    </row>
    <row r="217" spans="1:55">
      <c r="A217" s="48" t="s">
        <v>1804</v>
      </c>
      <c r="B217" s="129" t="s">
        <v>2112</v>
      </c>
      <c r="C217" s="58" t="s">
        <v>1806</v>
      </c>
      <c r="D217" s="167" t="s">
        <v>1810</v>
      </c>
      <c r="E217" s="58" t="s">
        <v>1811</v>
      </c>
      <c r="F217" s="85" t="s">
        <v>2113</v>
      </c>
      <c r="G217" s="49" t="s">
        <v>1943</v>
      </c>
      <c r="H217" s="49" t="s">
        <v>1944</v>
      </c>
      <c r="I217" s="49" t="s">
        <v>2699</v>
      </c>
      <c r="J217" s="48" t="s">
        <v>3089</v>
      </c>
      <c r="K217" s="26" t="s">
        <v>136</v>
      </c>
      <c r="L217" s="49" t="s">
        <v>136</v>
      </c>
      <c r="M217" s="150" t="s">
        <v>136</v>
      </c>
      <c r="N217" s="48" t="s">
        <v>136</v>
      </c>
      <c r="O217" s="49" t="s">
        <v>136</v>
      </c>
      <c r="P217" s="49" t="s">
        <v>136</v>
      </c>
      <c r="Q217" s="49" t="s">
        <v>136</v>
      </c>
      <c r="R217" s="49" t="s">
        <v>136</v>
      </c>
      <c r="S217" s="150" t="s">
        <v>136</v>
      </c>
      <c r="T217" s="48" t="s">
        <v>136</v>
      </c>
      <c r="U217" s="49" t="s">
        <v>136</v>
      </c>
      <c r="V217" s="150" t="s">
        <v>136</v>
      </c>
      <c r="W217" s="129" t="s">
        <v>2995</v>
      </c>
      <c r="X217" s="52" t="s">
        <v>136</v>
      </c>
      <c r="Y217" s="52" t="s">
        <v>136</v>
      </c>
      <c r="Z217" s="52" t="s">
        <v>136</v>
      </c>
      <c r="AA217" s="52" t="s">
        <v>136</v>
      </c>
      <c r="AB217" s="197" t="s">
        <v>136</v>
      </c>
      <c r="AC217" s="52" t="s">
        <v>136</v>
      </c>
      <c r="AD217" s="52" t="s">
        <v>136</v>
      </c>
      <c r="AE217" s="121" t="s">
        <v>136</v>
      </c>
      <c r="AF217" s="121" t="s">
        <v>136</v>
      </c>
      <c r="AG217" s="52" t="s">
        <v>136</v>
      </c>
      <c r="AH217" s="52" t="s">
        <v>136</v>
      </c>
      <c r="AI217" s="154" t="s">
        <v>136</v>
      </c>
      <c r="AJ217" s="191" t="s">
        <v>136</v>
      </c>
      <c r="AK217" s="52" t="s">
        <v>136</v>
      </c>
      <c r="AL217" s="52" t="s">
        <v>136</v>
      </c>
      <c r="AM217" s="52" t="s">
        <v>136</v>
      </c>
      <c r="AN217" s="52" t="s">
        <v>136</v>
      </c>
      <c r="AO217" s="65" t="s">
        <v>136</v>
      </c>
      <c r="AP217" s="52" t="s">
        <v>136</v>
      </c>
      <c r="AQ217" s="52" t="s">
        <v>136</v>
      </c>
      <c r="AR217" s="52" t="s">
        <v>136</v>
      </c>
      <c r="AS217" s="52" t="s">
        <v>136</v>
      </c>
      <c r="AT217" s="52" t="s">
        <v>136</v>
      </c>
      <c r="AU217" s="52" t="s">
        <v>136</v>
      </c>
      <c r="AV217" s="52" t="s">
        <v>136</v>
      </c>
      <c r="AW217" s="52" t="s">
        <v>136</v>
      </c>
      <c r="AX217" s="60" t="s">
        <v>3090</v>
      </c>
      <c r="AY217" s="49" t="s">
        <v>3091</v>
      </c>
      <c r="AZ217" s="49" t="s">
        <v>2115</v>
      </c>
      <c r="BA217" s="153" t="s">
        <v>136</v>
      </c>
      <c r="BB217" s="26" t="str">
        <f t="shared" si="42"/>
        <v>count=9</v>
      </c>
      <c r="BC217" s="27" t="s">
        <v>1</v>
      </c>
    </row>
    <row r="218" spans="1:55">
      <c r="A218" s="48" t="s">
        <v>1804</v>
      </c>
      <c r="B218" s="129" t="s">
        <v>2120</v>
      </c>
      <c r="C218" s="58" t="s">
        <v>1806</v>
      </c>
      <c r="D218" s="167" t="s">
        <v>1810</v>
      </c>
      <c r="E218" s="58" t="s">
        <v>1811</v>
      </c>
      <c r="F218" s="85" t="s">
        <v>2121</v>
      </c>
      <c r="G218" s="49" t="s">
        <v>1943</v>
      </c>
      <c r="H218" s="49" t="s">
        <v>1944</v>
      </c>
      <c r="I218" s="49" t="s">
        <v>2699</v>
      </c>
      <c r="J218" s="48" t="s">
        <v>3092</v>
      </c>
      <c r="K218" s="26" t="s">
        <v>136</v>
      </c>
      <c r="L218" s="49" t="s">
        <v>136</v>
      </c>
      <c r="M218" s="150" t="s">
        <v>136</v>
      </c>
      <c r="N218" s="48" t="s">
        <v>136</v>
      </c>
      <c r="O218" s="49" t="s">
        <v>136</v>
      </c>
      <c r="P218" s="49" t="s">
        <v>136</v>
      </c>
      <c r="Q218" s="49" t="s">
        <v>136</v>
      </c>
      <c r="R218" s="49" t="s">
        <v>136</v>
      </c>
      <c r="S218" s="150" t="s">
        <v>136</v>
      </c>
      <c r="T218" s="48" t="s">
        <v>136</v>
      </c>
      <c r="U218" s="49" t="s">
        <v>136</v>
      </c>
      <c r="V218" s="150" t="s">
        <v>136</v>
      </c>
      <c r="W218" s="129" t="s">
        <v>2995</v>
      </c>
      <c r="X218" s="52" t="s">
        <v>136</v>
      </c>
      <c r="Y218" s="52" t="s">
        <v>136</v>
      </c>
      <c r="Z218" s="52" t="s">
        <v>136</v>
      </c>
      <c r="AA218" s="52" t="s">
        <v>136</v>
      </c>
      <c r="AB218" s="197" t="s">
        <v>136</v>
      </c>
      <c r="AC218" s="52" t="s">
        <v>136</v>
      </c>
      <c r="AD218" s="52" t="s">
        <v>136</v>
      </c>
      <c r="AE218" s="121" t="s">
        <v>136</v>
      </c>
      <c r="AF218" s="121" t="s">
        <v>136</v>
      </c>
      <c r="AG218" s="52" t="s">
        <v>136</v>
      </c>
      <c r="AH218" s="52" t="s">
        <v>136</v>
      </c>
      <c r="AI218" s="154" t="s">
        <v>136</v>
      </c>
      <c r="AJ218" s="191" t="s">
        <v>136</v>
      </c>
      <c r="AK218" s="52" t="s">
        <v>136</v>
      </c>
      <c r="AL218" s="52" t="s">
        <v>136</v>
      </c>
      <c r="AM218" s="52" t="s">
        <v>136</v>
      </c>
      <c r="AN218" s="52" t="s">
        <v>136</v>
      </c>
      <c r="AO218" s="65" t="s">
        <v>136</v>
      </c>
      <c r="AP218" s="52" t="s">
        <v>136</v>
      </c>
      <c r="AQ218" s="52" t="s">
        <v>136</v>
      </c>
      <c r="AR218" s="52" t="s">
        <v>136</v>
      </c>
      <c r="AS218" s="52" t="s">
        <v>136</v>
      </c>
      <c r="AT218" s="52" t="s">
        <v>136</v>
      </c>
      <c r="AU218" s="52" t="s">
        <v>136</v>
      </c>
      <c r="AV218" s="52" t="s">
        <v>136</v>
      </c>
      <c r="AW218" s="52" t="s">
        <v>136</v>
      </c>
      <c r="AX218" s="60" t="s">
        <v>3093</v>
      </c>
      <c r="AY218" s="49" t="s">
        <v>3094</v>
      </c>
      <c r="AZ218" s="49" t="s">
        <v>2122</v>
      </c>
      <c r="BA218" s="153" t="s">
        <v>136</v>
      </c>
      <c r="BB218" s="26" t="str">
        <f t="shared" si="42"/>
        <v>count=9</v>
      </c>
      <c r="BC218" s="27" t="s">
        <v>1</v>
      </c>
    </row>
    <row r="219" spans="1:55">
      <c r="A219" s="48" t="s">
        <v>1804</v>
      </c>
      <c r="B219" s="129" t="s">
        <v>2127</v>
      </c>
      <c r="C219" s="58" t="s">
        <v>1806</v>
      </c>
      <c r="D219" s="167" t="s">
        <v>1810</v>
      </c>
      <c r="E219" s="58" t="s">
        <v>1811</v>
      </c>
      <c r="F219" s="85" t="s">
        <v>2128</v>
      </c>
      <c r="G219" s="49" t="s">
        <v>1943</v>
      </c>
      <c r="H219" s="49" t="s">
        <v>1944</v>
      </c>
      <c r="I219" s="49" t="s">
        <v>2699</v>
      </c>
      <c r="J219" s="48" t="s">
        <v>3095</v>
      </c>
      <c r="K219" s="26" t="s">
        <v>136</v>
      </c>
      <c r="L219" s="49" t="s">
        <v>136</v>
      </c>
      <c r="M219" s="150" t="s">
        <v>136</v>
      </c>
      <c r="N219" s="48" t="s">
        <v>136</v>
      </c>
      <c r="O219" s="49" t="s">
        <v>136</v>
      </c>
      <c r="P219" s="49" t="s">
        <v>136</v>
      </c>
      <c r="Q219" s="49" t="s">
        <v>136</v>
      </c>
      <c r="R219" s="49" t="s">
        <v>136</v>
      </c>
      <c r="S219" s="150" t="s">
        <v>136</v>
      </c>
      <c r="T219" s="48" t="s">
        <v>136</v>
      </c>
      <c r="U219" s="49" t="s">
        <v>136</v>
      </c>
      <c r="V219" s="150" t="s">
        <v>136</v>
      </c>
      <c r="W219" s="129" t="s">
        <v>2995</v>
      </c>
      <c r="X219" s="52" t="s">
        <v>136</v>
      </c>
      <c r="Y219" s="52" t="s">
        <v>136</v>
      </c>
      <c r="Z219" s="52" t="s">
        <v>136</v>
      </c>
      <c r="AA219" s="52" t="s">
        <v>136</v>
      </c>
      <c r="AB219" s="197" t="s">
        <v>136</v>
      </c>
      <c r="AC219" s="52" t="s">
        <v>136</v>
      </c>
      <c r="AD219" s="52" t="s">
        <v>136</v>
      </c>
      <c r="AE219" s="121" t="s">
        <v>136</v>
      </c>
      <c r="AF219" s="121" t="s">
        <v>136</v>
      </c>
      <c r="AG219" s="52" t="s">
        <v>136</v>
      </c>
      <c r="AH219" s="52" t="s">
        <v>136</v>
      </c>
      <c r="AI219" s="154" t="s">
        <v>136</v>
      </c>
      <c r="AJ219" s="191" t="s">
        <v>136</v>
      </c>
      <c r="AK219" s="52" t="s">
        <v>136</v>
      </c>
      <c r="AL219" s="52" t="s">
        <v>136</v>
      </c>
      <c r="AM219" s="52" t="s">
        <v>136</v>
      </c>
      <c r="AN219" s="52" t="s">
        <v>136</v>
      </c>
      <c r="AO219" s="65" t="s">
        <v>136</v>
      </c>
      <c r="AP219" s="52" t="s">
        <v>136</v>
      </c>
      <c r="AQ219" s="52" t="s">
        <v>136</v>
      </c>
      <c r="AR219" s="52" t="s">
        <v>136</v>
      </c>
      <c r="AS219" s="52" t="s">
        <v>136</v>
      </c>
      <c r="AT219" s="52" t="s">
        <v>136</v>
      </c>
      <c r="AU219" s="52" t="s">
        <v>136</v>
      </c>
      <c r="AV219" s="52" t="s">
        <v>136</v>
      </c>
      <c r="AW219" s="52" t="s">
        <v>136</v>
      </c>
      <c r="AX219" s="60" t="s">
        <v>3096</v>
      </c>
      <c r="AY219" s="49" t="s">
        <v>3097</v>
      </c>
      <c r="AZ219" s="49" t="s">
        <v>2130</v>
      </c>
      <c r="BA219" s="153" t="s">
        <v>136</v>
      </c>
      <c r="BB219" s="26" t="str">
        <f t="shared" si="42"/>
        <v>count=9</v>
      </c>
      <c r="BC219" s="27" t="s">
        <v>1</v>
      </c>
    </row>
    <row r="220" spans="1:55">
      <c r="A220" s="48" t="s">
        <v>1804</v>
      </c>
      <c r="B220" s="129" t="s">
        <v>2134</v>
      </c>
      <c r="C220" s="58" t="s">
        <v>1806</v>
      </c>
      <c r="D220" s="167" t="s">
        <v>1810</v>
      </c>
      <c r="E220" s="58" t="s">
        <v>1811</v>
      </c>
      <c r="F220" s="85" t="s">
        <v>2135</v>
      </c>
      <c r="G220" s="49" t="s">
        <v>1943</v>
      </c>
      <c r="H220" s="49" t="s">
        <v>1953</v>
      </c>
      <c r="I220" s="52" t="s">
        <v>136</v>
      </c>
      <c r="J220" s="48" t="s">
        <v>3098</v>
      </c>
      <c r="K220" s="26" t="s">
        <v>136</v>
      </c>
      <c r="L220" s="49" t="s">
        <v>136</v>
      </c>
      <c r="M220" s="150" t="s">
        <v>136</v>
      </c>
      <c r="N220" s="48" t="s">
        <v>136</v>
      </c>
      <c r="O220" s="49" t="s">
        <v>136</v>
      </c>
      <c r="P220" s="49" t="s">
        <v>136</v>
      </c>
      <c r="Q220" s="49" t="s">
        <v>136</v>
      </c>
      <c r="R220" s="49" t="s">
        <v>136</v>
      </c>
      <c r="S220" s="150" t="s">
        <v>136</v>
      </c>
      <c r="T220" s="48" t="s">
        <v>136</v>
      </c>
      <c r="U220" s="49" t="s">
        <v>136</v>
      </c>
      <c r="V220" s="150" t="s">
        <v>136</v>
      </c>
      <c r="W220" s="129" t="s">
        <v>2995</v>
      </c>
      <c r="X220" s="52" t="s">
        <v>136</v>
      </c>
      <c r="Y220" s="52" t="s">
        <v>136</v>
      </c>
      <c r="Z220" s="52" t="s">
        <v>136</v>
      </c>
      <c r="AA220" s="52" t="s">
        <v>136</v>
      </c>
      <c r="AB220" s="197" t="s">
        <v>136</v>
      </c>
      <c r="AC220" s="52" t="s">
        <v>136</v>
      </c>
      <c r="AD220" s="52" t="s">
        <v>136</v>
      </c>
      <c r="AE220" s="121" t="s">
        <v>136</v>
      </c>
      <c r="AF220" s="121" t="s">
        <v>136</v>
      </c>
      <c r="AG220" s="52" t="s">
        <v>136</v>
      </c>
      <c r="AH220" s="52" t="s">
        <v>136</v>
      </c>
      <c r="AI220" s="154" t="s">
        <v>136</v>
      </c>
      <c r="AJ220" s="191" t="s">
        <v>136</v>
      </c>
      <c r="AK220" s="52" t="s">
        <v>136</v>
      </c>
      <c r="AL220" s="52" t="s">
        <v>136</v>
      </c>
      <c r="AM220" s="52" t="s">
        <v>136</v>
      </c>
      <c r="AN220" s="52" t="s">
        <v>136</v>
      </c>
      <c r="AO220" s="65" t="s">
        <v>136</v>
      </c>
      <c r="AP220" s="52" t="s">
        <v>136</v>
      </c>
      <c r="AQ220" s="52" t="s">
        <v>136</v>
      </c>
      <c r="AR220" s="52" t="s">
        <v>136</v>
      </c>
      <c r="AS220" s="52" t="s">
        <v>136</v>
      </c>
      <c r="AT220" s="52" t="s">
        <v>136</v>
      </c>
      <c r="AU220" s="52" t="s">
        <v>136</v>
      </c>
      <c r="AV220" s="52" t="s">
        <v>136</v>
      </c>
      <c r="AW220" s="52" t="s">
        <v>136</v>
      </c>
      <c r="AX220" s="60" t="s">
        <v>3099</v>
      </c>
      <c r="AY220" s="49" t="s">
        <v>3100</v>
      </c>
      <c r="AZ220" s="49" t="s">
        <v>2137</v>
      </c>
      <c r="BA220" s="153" t="s">
        <v>136</v>
      </c>
      <c r="BB220" s="26" t="str">
        <f t="shared" si="42"/>
        <v>count=8</v>
      </c>
      <c r="BC220" s="27" t="s">
        <v>1</v>
      </c>
    </row>
    <row r="221" spans="1:55">
      <c r="A221" s="48" t="s">
        <v>1804</v>
      </c>
      <c r="B221" s="129" t="s">
        <v>2141</v>
      </c>
      <c r="C221" s="58" t="s">
        <v>1806</v>
      </c>
      <c r="D221" s="167" t="s">
        <v>1810</v>
      </c>
      <c r="E221" s="58" t="s">
        <v>1811</v>
      </c>
      <c r="F221" s="85" t="s">
        <v>2142</v>
      </c>
      <c r="G221" s="49" t="s">
        <v>1943</v>
      </c>
      <c r="H221" s="49" t="s">
        <v>1953</v>
      </c>
      <c r="I221" s="52" t="s">
        <v>136</v>
      </c>
      <c r="J221" s="48" t="s">
        <v>3101</v>
      </c>
      <c r="K221" s="26" t="s">
        <v>136</v>
      </c>
      <c r="L221" s="49" t="s">
        <v>136</v>
      </c>
      <c r="M221" s="150" t="s">
        <v>136</v>
      </c>
      <c r="N221" s="48" t="s">
        <v>136</v>
      </c>
      <c r="O221" s="49" t="s">
        <v>136</v>
      </c>
      <c r="P221" s="49" t="s">
        <v>136</v>
      </c>
      <c r="Q221" s="49" t="s">
        <v>136</v>
      </c>
      <c r="R221" s="49" t="s">
        <v>136</v>
      </c>
      <c r="S221" s="150" t="s">
        <v>136</v>
      </c>
      <c r="T221" s="48" t="s">
        <v>136</v>
      </c>
      <c r="U221" s="49" t="s">
        <v>136</v>
      </c>
      <c r="V221" s="150" t="s">
        <v>136</v>
      </c>
      <c r="W221" s="129" t="s">
        <v>2995</v>
      </c>
      <c r="X221" s="52" t="s">
        <v>136</v>
      </c>
      <c r="Y221" s="52" t="s">
        <v>136</v>
      </c>
      <c r="Z221" s="52" t="s">
        <v>136</v>
      </c>
      <c r="AA221" s="52" t="s">
        <v>136</v>
      </c>
      <c r="AB221" s="197" t="s">
        <v>136</v>
      </c>
      <c r="AC221" s="52" t="s">
        <v>136</v>
      </c>
      <c r="AD221" s="52" t="s">
        <v>136</v>
      </c>
      <c r="AE221" s="121" t="s">
        <v>136</v>
      </c>
      <c r="AF221" s="121" t="s">
        <v>136</v>
      </c>
      <c r="AG221" s="52" t="s">
        <v>136</v>
      </c>
      <c r="AH221" s="52" t="s">
        <v>136</v>
      </c>
      <c r="AI221" s="154" t="s">
        <v>136</v>
      </c>
      <c r="AJ221" s="191" t="s">
        <v>136</v>
      </c>
      <c r="AK221" s="52" t="s">
        <v>136</v>
      </c>
      <c r="AL221" s="52" t="s">
        <v>136</v>
      </c>
      <c r="AM221" s="52" t="s">
        <v>136</v>
      </c>
      <c r="AN221" s="52" t="s">
        <v>136</v>
      </c>
      <c r="AO221" s="65" t="s">
        <v>136</v>
      </c>
      <c r="AP221" s="52" t="s">
        <v>136</v>
      </c>
      <c r="AQ221" s="52" t="s">
        <v>136</v>
      </c>
      <c r="AR221" s="52" t="s">
        <v>136</v>
      </c>
      <c r="AS221" s="52" t="s">
        <v>136</v>
      </c>
      <c r="AT221" s="52" t="s">
        <v>136</v>
      </c>
      <c r="AU221" s="52" t="s">
        <v>136</v>
      </c>
      <c r="AV221" s="52" t="s">
        <v>136</v>
      </c>
      <c r="AW221" s="52" t="s">
        <v>136</v>
      </c>
      <c r="AX221" s="60" t="s">
        <v>3102</v>
      </c>
      <c r="AY221" s="49" t="s">
        <v>3103</v>
      </c>
      <c r="AZ221" s="49" t="s">
        <v>2143</v>
      </c>
      <c r="BA221" s="153" t="s">
        <v>136</v>
      </c>
      <c r="BB221" s="26" t="str">
        <f t="shared" si="42"/>
        <v>count=8</v>
      </c>
      <c r="BC221" s="27" t="s">
        <v>1</v>
      </c>
    </row>
    <row r="222" spans="1:55">
      <c r="A222" s="48" t="s">
        <v>1804</v>
      </c>
      <c r="B222" s="129" t="s">
        <v>2147</v>
      </c>
      <c r="C222" s="58" t="s">
        <v>1806</v>
      </c>
      <c r="D222" s="167" t="s">
        <v>1810</v>
      </c>
      <c r="E222" s="58" t="s">
        <v>1811</v>
      </c>
      <c r="F222" s="85" t="s">
        <v>2148</v>
      </c>
      <c r="G222" s="49" t="s">
        <v>1943</v>
      </c>
      <c r="H222" s="49" t="s">
        <v>1963</v>
      </c>
      <c r="I222" s="49" t="s">
        <v>2628</v>
      </c>
      <c r="J222" s="48" t="s">
        <v>3104</v>
      </c>
      <c r="K222" s="26" t="s">
        <v>136</v>
      </c>
      <c r="L222" s="49" t="s">
        <v>136</v>
      </c>
      <c r="M222" s="150" t="s">
        <v>136</v>
      </c>
      <c r="N222" s="48" t="s">
        <v>136</v>
      </c>
      <c r="O222" s="49" t="s">
        <v>136</v>
      </c>
      <c r="P222" s="49" t="s">
        <v>136</v>
      </c>
      <c r="Q222" s="49" t="s">
        <v>136</v>
      </c>
      <c r="R222" s="49" t="s">
        <v>136</v>
      </c>
      <c r="S222" s="150" t="s">
        <v>136</v>
      </c>
      <c r="T222" s="48" t="s">
        <v>136</v>
      </c>
      <c r="U222" s="49" t="s">
        <v>136</v>
      </c>
      <c r="V222" s="150" t="s">
        <v>136</v>
      </c>
      <c r="W222" s="129" t="s">
        <v>2995</v>
      </c>
      <c r="X222" s="52" t="s">
        <v>136</v>
      </c>
      <c r="Y222" s="52" t="s">
        <v>136</v>
      </c>
      <c r="Z222" s="52" t="s">
        <v>136</v>
      </c>
      <c r="AA222" s="52" t="s">
        <v>136</v>
      </c>
      <c r="AB222" s="197" t="s">
        <v>136</v>
      </c>
      <c r="AC222" s="52" t="s">
        <v>136</v>
      </c>
      <c r="AD222" s="52" t="s">
        <v>136</v>
      </c>
      <c r="AE222" s="121" t="s">
        <v>136</v>
      </c>
      <c r="AF222" s="121" t="s">
        <v>136</v>
      </c>
      <c r="AG222" s="52" t="s">
        <v>136</v>
      </c>
      <c r="AH222" s="52" t="s">
        <v>136</v>
      </c>
      <c r="AI222" s="154" t="s">
        <v>136</v>
      </c>
      <c r="AJ222" s="191" t="s">
        <v>136</v>
      </c>
      <c r="AK222" s="52" t="s">
        <v>136</v>
      </c>
      <c r="AL222" s="52" t="s">
        <v>136</v>
      </c>
      <c r="AM222" s="52" t="s">
        <v>136</v>
      </c>
      <c r="AN222" s="52" t="s">
        <v>136</v>
      </c>
      <c r="AO222" s="65" t="s">
        <v>136</v>
      </c>
      <c r="AP222" s="52" t="s">
        <v>136</v>
      </c>
      <c r="AQ222" s="52" t="s">
        <v>136</v>
      </c>
      <c r="AR222" s="52" t="s">
        <v>136</v>
      </c>
      <c r="AS222" s="52" t="s">
        <v>136</v>
      </c>
      <c r="AT222" s="52" t="s">
        <v>136</v>
      </c>
      <c r="AU222" s="52" t="s">
        <v>136</v>
      </c>
      <c r="AV222" s="52" t="s">
        <v>136</v>
      </c>
      <c r="AW222" s="52" t="s">
        <v>136</v>
      </c>
      <c r="AX222" s="60" t="s">
        <v>3105</v>
      </c>
      <c r="AY222" s="49" t="s">
        <v>3106</v>
      </c>
      <c r="AZ222" s="49" t="s">
        <v>2150</v>
      </c>
      <c r="BA222" s="153" t="s">
        <v>136</v>
      </c>
      <c r="BB222" s="26" t="str">
        <f t="shared" si="42"/>
        <v>count=9</v>
      </c>
      <c r="BC222" s="27" t="s">
        <v>1</v>
      </c>
    </row>
    <row r="223" spans="1:55">
      <c r="A223" s="48" t="s">
        <v>1804</v>
      </c>
      <c r="B223" s="129" t="s">
        <v>2154</v>
      </c>
      <c r="C223" s="58" t="s">
        <v>1806</v>
      </c>
      <c r="D223" s="167" t="s">
        <v>1810</v>
      </c>
      <c r="E223" s="58" t="s">
        <v>1811</v>
      </c>
      <c r="F223" s="85" t="s">
        <v>2155</v>
      </c>
      <c r="G223" s="49" t="s">
        <v>1943</v>
      </c>
      <c r="H223" s="49" t="s">
        <v>1963</v>
      </c>
      <c r="I223" s="49" t="s">
        <v>2628</v>
      </c>
      <c r="J223" s="48" t="s">
        <v>3107</v>
      </c>
      <c r="K223" s="26" t="s">
        <v>136</v>
      </c>
      <c r="L223" s="49" t="s">
        <v>136</v>
      </c>
      <c r="M223" s="150" t="s">
        <v>136</v>
      </c>
      <c r="N223" s="48" t="s">
        <v>136</v>
      </c>
      <c r="O223" s="49" t="s">
        <v>136</v>
      </c>
      <c r="P223" s="49" t="s">
        <v>136</v>
      </c>
      <c r="Q223" s="49" t="s">
        <v>136</v>
      </c>
      <c r="R223" s="49" t="s">
        <v>136</v>
      </c>
      <c r="S223" s="150" t="s">
        <v>136</v>
      </c>
      <c r="T223" s="48" t="s">
        <v>136</v>
      </c>
      <c r="U223" s="49" t="s">
        <v>136</v>
      </c>
      <c r="V223" s="150" t="s">
        <v>136</v>
      </c>
      <c r="W223" s="129" t="s">
        <v>2995</v>
      </c>
      <c r="X223" s="52" t="s">
        <v>136</v>
      </c>
      <c r="Y223" s="52" t="s">
        <v>136</v>
      </c>
      <c r="Z223" s="52" t="s">
        <v>136</v>
      </c>
      <c r="AA223" s="52" t="s">
        <v>136</v>
      </c>
      <c r="AB223" s="197" t="s">
        <v>136</v>
      </c>
      <c r="AC223" s="52" t="s">
        <v>136</v>
      </c>
      <c r="AD223" s="52" t="s">
        <v>136</v>
      </c>
      <c r="AE223" s="121" t="s">
        <v>136</v>
      </c>
      <c r="AF223" s="121" t="s">
        <v>136</v>
      </c>
      <c r="AG223" s="52" t="s">
        <v>136</v>
      </c>
      <c r="AH223" s="52" t="s">
        <v>136</v>
      </c>
      <c r="AI223" s="154" t="s">
        <v>136</v>
      </c>
      <c r="AJ223" s="191" t="s">
        <v>136</v>
      </c>
      <c r="AK223" s="52" t="s">
        <v>136</v>
      </c>
      <c r="AL223" s="52" t="s">
        <v>136</v>
      </c>
      <c r="AM223" s="52" t="s">
        <v>136</v>
      </c>
      <c r="AN223" s="52" t="s">
        <v>136</v>
      </c>
      <c r="AO223" s="65" t="s">
        <v>136</v>
      </c>
      <c r="AP223" s="52" t="s">
        <v>136</v>
      </c>
      <c r="AQ223" s="52" t="s">
        <v>136</v>
      </c>
      <c r="AR223" s="52" t="s">
        <v>136</v>
      </c>
      <c r="AS223" s="52" t="s">
        <v>136</v>
      </c>
      <c r="AT223" s="52" t="s">
        <v>136</v>
      </c>
      <c r="AU223" s="52" t="s">
        <v>136</v>
      </c>
      <c r="AV223" s="52" t="s">
        <v>136</v>
      </c>
      <c r="AW223" s="52" t="s">
        <v>136</v>
      </c>
      <c r="AX223" s="60" t="s">
        <v>3108</v>
      </c>
      <c r="AY223" s="49" t="s">
        <v>3109</v>
      </c>
      <c r="AZ223" s="49" t="s">
        <v>2156</v>
      </c>
      <c r="BA223" s="153" t="s">
        <v>136</v>
      </c>
      <c r="BB223" s="26" t="str">
        <f t="shared" si="42"/>
        <v>count=9</v>
      </c>
      <c r="BC223" s="27" t="s">
        <v>1</v>
      </c>
    </row>
    <row r="224" spans="1:55">
      <c r="A224" s="48" t="s">
        <v>1804</v>
      </c>
      <c r="B224" s="129" t="s">
        <v>2160</v>
      </c>
      <c r="C224" s="58" t="s">
        <v>1806</v>
      </c>
      <c r="D224" s="167" t="s">
        <v>1810</v>
      </c>
      <c r="E224" s="58" t="s">
        <v>1811</v>
      </c>
      <c r="F224" s="85" t="s">
        <v>2161</v>
      </c>
      <c r="G224" s="49" t="s">
        <v>1943</v>
      </c>
      <c r="H224" s="49" t="s">
        <v>1953</v>
      </c>
      <c r="I224" s="52" t="s">
        <v>136</v>
      </c>
      <c r="J224" s="48" t="s">
        <v>3110</v>
      </c>
      <c r="K224" s="26" t="s">
        <v>136</v>
      </c>
      <c r="L224" s="49" t="s">
        <v>136</v>
      </c>
      <c r="M224" s="150" t="s">
        <v>136</v>
      </c>
      <c r="N224" s="48" t="s">
        <v>136</v>
      </c>
      <c r="O224" s="49" t="s">
        <v>136</v>
      </c>
      <c r="P224" s="49" t="s">
        <v>136</v>
      </c>
      <c r="Q224" s="49" t="s">
        <v>136</v>
      </c>
      <c r="R224" s="49" t="s">
        <v>136</v>
      </c>
      <c r="S224" s="150" t="s">
        <v>136</v>
      </c>
      <c r="T224" s="48" t="s">
        <v>136</v>
      </c>
      <c r="U224" s="49" t="s">
        <v>136</v>
      </c>
      <c r="V224" s="150" t="s">
        <v>136</v>
      </c>
      <c r="W224" s="129" t="s">
        <v>2995</v>
      </c>
      <c r="X224" s="52" t="s">
        <v>136</v>
      </c>
      <c r="Y224" s="52" t="s">
        <v>136</v>
      </c>
      <c r="Z224" s="52" t="s">
        <v>136</v>
      </c>
      <c r="AA224" s="52" t="s">
        <v>136</v>
      </c>
      <c r="AB224" s="197" t="s">
        <v>136</v>
      </c>
      <c r="AC224" s="52" t="s">
        <v>136</v>
      </c>
      <c r="AD224" s="52" t="s">
        <v>136</v>
      </c>
      <c r="AE224" s="121" t="s">
        <v>136</v>
      </c>
      <c r="AF224" s="121" t="s">
        <v>136</v>
      </c>
      <c r="AG224" s="52" t="s">
        <v>136</v>
      </c>
      <c r="AH224" s="52" t="s">
        <v>136</v>
      </c>
      <c r="AI224" s="154" t="s">
        <v>136</v>
      </c>
      <c r="AJ224" s="191" t="s">
        <v>136</v>
      </c>
      <c r="AK224" s="52" t="s">
        <v>136</v>
      </c>
      <c r="AL224" s="52" t="s">
        <v>136</v>
      </c>
      <c r="AM224" s="52" t="s">
        <v>136</v>
      </c>
      <c r="AN224" s="52" t="s">
        <v>136</v>
      </c>
      <c r="AO224" s="65" t="s">
        <v>136</v>
      </c>
      <c r="AP224" s="52" t="s">
        <v>136</v>
      </c>
      <c r="AQ224" s="52" t="s">
        <v>136</v>
      </c>
      <c r="AR224" s="52" t="s">
        <v>136</v>
      </c>
      <c r="AS224" s="52" t="s">
        <v>136</v>
      </c>
      <c r="AT224" s="52" t="s">
        <v>136</v>
      </c>
      <c r="AU224" s="52" t="s">
        <v>136</v>
      </c>
      <c r="AV224" s="52" t="s">
        <v>136</v>
      </c>
      <c r="AW224" s="52" t="s">
        <v>136</v>
      </c>
      <c r="AX224" s="60" t="s">
        <v>3111</v>
      </c>
      <c r="AY224" s="49" t="s">
        <v>3112</v>
      </c>
      <c r="AZ224" s="49" t="s">
        <v>2163</v>
      </c>
      <c r="BA224" s="153" t="s">
        <v>136</v>
      </c>
      <c r="BB224" s="26" t="str">
        <f t="shared" si="42"/>
        <v>count=8</v>
      </c>
      <c r="BC224" s="27" t="s">
        <v>1</v>
      </c>
    </row>
    <row r="225" spans="1:55">
      <c r="A225" s="48" t="s">
        <v>1804</v>
      </c>
      <c r="B225" s="129" t="s">
        <v>2167</v>
      </c>
      <c r="C225" s="58" t="s">
        <v>1806</v>
      </c>
      <c r="D225" s="167" t="s">
        <v>1810</v>
      </c>
      <c r="E225" s="58" t="s">
        <v>1811</v>
      </c>
      <c r="F225" s="85" t="s">
        <v>2168</v>
      </c>
      <c r="G225" s="49" t="s">
        <v>1943</v>
      </c>
      <c r="H225" s="49" t="s">
        <v>1953</v>
      </c>
      <c r="I225" s="52" t="s">
        <v>136</v>
      </c>
      <c r="J225" s="48" t="s">
        <v>3113</v>
      </c>
      <c r="K225" s="26" t="s">
        <v>136</v>
      </c>
      <c r="L225" s="49" t="s">
        <v>136</v>
      </c>
      <c r="M225" s="150" t="s">
        <v>136</v>
      </c>
      <c r="N225" s="48" t="s">
        <v>136</v>
      </c>
      <c r="O225" s="49" t="s">
        <v>136</v>
      </c>
      <c r="P225" s="49" t="s">
        <v>136</v>
      </c>
      <c r="Q225" s="49" t="s">
        <v>136</v>
      </c>
      <c r="R225" s="49" t="s">
        <v>136</v>
      </c>
      <c r="S225" s="150" t="s">
        <v>136</v>
      </c>
      <c r="T225" s="48" t="s">
        <v>136</v>
      </c>
      <c r="U225" s="49" t="s">
        <v>136</v>
      </c>
      <c r="V225" s="150" t="s">
        <v>136</v>
      </c>
      <c r="W225" s="129" t="s">
        <v>2995</v>
      </c>
      <c r="X225" s="52" t="s">
        <v>136</v>
      </c>
      <c r="Y225" s="52" t="s">
        <v>136</v>
      </c>
      <c r="Z225" s="52" t="s">
        <v>136</v>
      </c>
      <c r="AA225" s="52" t="s">
        <v>136</v>
      </c>
      <c r="AB225" s="197" t="s">
        <v>136</v>
      </c>
      <c r="AC225" s="52" t="s">
        <v>136</v>
      </c>
      <c r="AD225" s="52" t="s">
        <v>136</v>
      </c>
      <c r="AE225" s="121" t="s">
        <v>136</v>
      </c>
      <c r="AF225" s="121" t="s">
        <v>136</v>
      </c>
      <c r="AG225" s="52" t="s">
        <v>136</v>
      </c>
      <c r="AH225" s="52" t="s">
        <v>136</v>
      </c>
      <c r="AI225" s="154" t="s">
        <v>136</v>
      </c>
      <c r="AJ225" s="191" t="s">
        <v>136</v>
      </c>
      <c r="AK225" s="52" t="s">
        <v>136</v>
      </c>
      <c r="AL225" s="52" t="s">
        <v>136</v>
      </c>
      <c r="AM225" s="52" t="s">
        <v>136</v>
      </c>
      <c r="AN225" s="52" t="s">
        <v>136</v>
      </c>
      <c r="AO225" s="65" t="s">
        <v>136</v>
      </c>
      <c r="AP225" s="52" t="s">
        <v>136</v>
      </c>
      <c r="AQ225" s="52" t="s">
        <v>136</v>
      </c>
      <c r="AR225" s="52" t="s">
        <v>136</v>
      </c>
      <c r="AS225" s="52" t="s">
        <v>136</v>
      </c>
      <c r="AT225" s="52" t="s">
        <v>136</v>
      </c>
      <c r="AU225" s="52" t="s">
        <v>136</v>
      </c>
      <c r="AV225" s="52" t="s">
        <v>136</v>
      </c>
      <c r="AW225" s="52" t="s">
        <v>136</v>
      </c>
      <c r="AX225" s="60" t="s">
        <v>3114</v>
      </c>
      <c r="AY225" s="49" t="s">
        <v>3115</v>
      </c>
      <c r="AZ225" s="49" t="s">
        <v>2170</v>
      </c>
      <c r="BA225" s="153" t="s">
        <v>136</v>
      </c>
      <c r="BB225" s="26" t="str">
        <f t="shared" si="42"/>
        <v>count=8</v>
      </c>
      <c r="BC225" s="27" t="s">
        <v>1</v>
      </c>
    </row>
    <row r="226" spans="1:55">
      <c r="A226" s="48" t="s">
        <v>1804</v>
      </c>
      <c r="B226" s="129" t="s">
        <v>2176</v>
      </c>
      <c r="C226" s="58" t="s">
        <v>1806</v>
      </c>
      <c r="D226" s="167" t="s">
        <v>1810</v>
      </c>
      <c r="E226" s="58" t="s">
        <v>1811</v>
      </c>
      <c r="F226" s="85" t="s">
        <v>2177</v>
      </c>
      <c r="G226" s="49" t="s">
        <v>1943</v>
      </c>
      <c r="H226" s="49" t="s">
        <v>1944</v>
      </c>
      <c r="I226" s="49" t="s">
        <v>2699</v>
      </c>
      <c r="J226" s="48" t="s">
        <v>3116</v>
      </c>
      <c r="K226" s="26" t="s">
        <v>136</v>
      </c>
      <c r="L226" s="49" t="s">
        <v>136</v>
      </c>
      <c r="M226" s="150" t="s">
        <v>136</v>
      </c>
      <c r="N226" s="48" t="s">
        <v>136</v>
      </c>
      <c r="O226" s="49" t="s">
        <v>136</v>
      </c>
      <c r="P226" s="49" t="s">
        <v>136</v>
      </c>
      <c r="Q226" s="49" t="s">
        <v>136</v>
      </c>
      <c r="R226" s="49" t="s">
        <v>136</v>
      </c>
      <c r="S226" s="150" t="s">
        <v>136</v>
      </c>
      <c r="T226" s="48" t="s">
        <v>136</v>
      </c>
      <c r="U226" s="49" t="s">
        <v>136</v>
      </c>
      <c r="V226" s="150" t="s">
        <v>136</v>
      </c>
      <c r="W226" s="129" t="s">
        <v>2995</v>
      </c>
      <c r="X226" s="52" t="s">
        <v>136</v>
      </c>
      <c r="Y226" s="52" t="s">
        <v>136</v>
      </c>
      <c r="Z226" s="52" t="s">
        <v>136</v>
      </c>
      <c r="AA226" s="52" t="s">
        <v>136</v>
      </c>
      <c r="AB226" s="197" t="s">
        <v>136</v>
      </c>
      <c r="AC226" s="52" t="s">
        <v>136</v>
      </c>
      <c r="AD226" s="52" t="s">
        <v>136</v>
      </c>
      <c r="AE226" s="121" t="s">
        <v>136</v>
      </c>
      <c r="AF226" s="121" t="s">
        <v>136</v>
      </c>
      <c r="AG226" s="52" t="s">
        <v>136</v>
      </c>
      <c r="AH226" s="52" t="s">
        <v>136</v>
      </c>
      <c r="AI226" s="154" t="s">
        <v>136</v>
      </c>
      <c r="AJ226" s="191" t="s">
        <v>136</v>
      </c>
      <c r="AK226" s="52" t="s">
        <v>136</v>
      </c>
      <c r="AL226" s="52" t="s">
        <v>136</v>
      </c>
      <c r="AM226" s="52" t="s">
        <v>136</v>
      </c>
      <c r="AN226" s="52" t="s">
        <v>136</v>
      </c>
      <c r="AO226" s="65" t="s">
        <v>136</v>
      </c>
      <c r="AP226" s="52" t="s">
        <v>136</v>
      </c>
      <c r="AQ226" s="52" t="s">
        <v>136</v>
      </c>
      <c r="AR226" s="52" t="s">
        <v>136</v>
      </c>
      <c r="AS226" s="52" t="s">
        <v>136</v>
      </c>
      <c r="AT226" s="52" t="s">
        <v>136</v>
      </c>
      <c r="AU226" s="52" t="s">
        <v>136</v>
      </c>
      <c r="AV226" s="52" t="s">
        <v>136</v>
      </c>
      <c r="AW226" s="52" t="s">
        <v>136</v>
      </c>
      <c r="AX226" s="60" t="s">
        <v>3117</v>
      </c>
      <c r="AY226" s="49" t="s">
        <v>3118</v>
      </c>
      <c r="AZ226" s="49" t="s">
        <v>2179</v>
      </c>
      <c r="BA226" s="153" t="s">
        <v>136</v>
      </c>
      <c r="BB226" s="26" t="str">
        <f t="shared" si="42"/>
        <v>count=9</v>
      </c>
      <c r="BC226" s="27" t="s">
        <v>1</v>
      </c>
    </row>
    <row r="227" spans="1:55">
      <c r="A227" s="48" t="s">
        <v>1804</v>
      </c>
      <c r="B227" s="129" t="s">
        <v>2183</v>
      </c>
      <c r="C227" s="58" t="s">
        <v>1806</v>
      </c>
      <c r="D227" s="167" t="s">
        <v>1810</v>
      </c>
      <c r="E227" s="58" t="s">
        <v>1811</v>
      </c>
      <c r="F227" s="85" t="s">
        <v>2184</v>
      </c>
      <c r="G227" s="49" t="s">
        <v>1943</v>
      </c>
      <c r="H227" s="49" t="s">
        <v>1953</v>
      </c>
      <c r="I227" s="52" t="s">
        <v>136</v>
      </c>
      <c r="J227" s="48" t="s">
        <v>3119</v>
      </c>
      <c r="K227" s="26" t="s">
        <v>136</v>
      </c>
      <c r="L227" s="49" t="s">
        <v>136</v>
      </c>
      <c r="M227" s="150" t="s">
        <v>136</v>
      </c>
      <c r="N227" s="48" t="s">
        <v>136</v>
      </c>
      <c r="O227" s="49" t="s">
        <v>136</v>
      </c>
      <c r="P227" s="49" t="s">
        <v>136</v>
      </c>
      <c r="Q227" s="49" t="s">
        <v>136</v>
      </c>
      <c r="R227" s="49" t="s">
        <v>136</v>
      </c>
      <c r="S227" s="150" t="s">
        <v>136</v>
      </c>
      <c r="T227" s="48" t="s">
        <v>136</v>
      </c>
      <c r="U227" s="49" t="s">
        <v>136</v>
      </c>
      <c r="V227" s="150" t="s">
        <v>136</v>
      </c>
      <c r="W227" s="129" t="s">
        <v>2995</v>
      </c>
      <c r="X227" s="52" t="s">
        <v>136</v>
      </c>
      <c r="Y227" s="52" t="s">
        <v>136</v>
      </c>
      <c r="Z227" s="52" t="s">
        <v>136</v>
      </c>
      <c r="AA227" s="52" t="s">
        <v>136</v>
      </c>
      <c r="AB227" s="197" t="s">
        <v>136</v>
      </c>
      <c r="AC227" s="52" t="s">
        <v>136</v>
      </c>
      <c r="AD227" s="52" t="s">
        <v>136</v>
      </c>
      <c r="AE227" s="121" t="s">
        <v>136</v>
      </c>
      <c r="AF227" s="121" t="s">
        <v>136</v>
      </c>
      <c r="AG227" s="52" t="s">
        <v>136</v>
      </c>
      <c r="AH227" s="52" t="s">
        <v>136</v>
      </c>
      <c r="AI227" s="154" t="s">
        <v>136</v>
      </c>
      <c r="AJ227" s="191" t="s">
        <v>136</v>
      </c>
      <c r="AK227" s="52" t="s">
        <v>136</v>
      </c>
      <c r="AL227" s="52" t="s">
        <v>136</v>
      </c>
      <c r="AM227" s="52" t="s">
        <v>136</v>
      </c>
      <c r="AN227" s="52" t="s">
        <v>136</v>
      </c>
      <c r="AO227" s="65" t="s">
        <v>136</v>
      </c>
      <c r="AP227" s="52" t="s">
        <v>136</v>
      </c>
      <c r="AQ227" s="52" t="s">
        <v>136</v>
      </c>
      <c r="AR227" s="52" t="s">
        <v>136</v>
      </c>
      <c r="AS227" s="52" t="s">
        <v>136</v>
      </c>
      <c r="AT227" s="52" t="s">
        <v>136</v>
      </c>
      <c r="AU227" s="52" t="s">
        <v>136</v>
      </c>
      <c r="AV227" s="52" t="s">
        <v>136</v>
      </c>
      <c r="AW227" s="52" t="s">
        <v>136</v>
      </c>
      <c r="AX227" s="60" t="s">
        <v>3120</v>
      </c>
      <c r="AY227" s="49" t="s">
        <v>3121</v>
      </c>
      <c r="AZ227" s="49" t="s">
        <v>2185</v>
      </c>
      <c r="BA227" s="153" t="s">
        <v>136</v>
      </c>
      <c r="BB227" s="26" t="str">
        <f t="shared" si="42"/>
        <v>count=8</v>
      </c>
      <c r="BC227" s="27" t="s">
        <v>1</v>
      </c>
    </row>
    <row r="228" spans="1:55">
      <c r="A228" s="48" t="s">
        <v>1804</v>
      </c>
      <c r="B228" s="129" t="s">
        <v>2189</v>
      </c>
      <c r="C228" s="58" t="s">
        <v>1806</v>
      </c>
      <c r="D228" s="167" t="s">
        <v>1810</v>
      </c>
      <c r="E228" s="58" t="s">
        <v>1811</v>
      </c>
      <c r="F228" s="85" t="s">
        <v>2190</v>
      </c>
      <c r="G228" s="49" t="s">
        <v>1943</v>
      </c>
      <c r="H228" s="49" t="s">
        <v>1953</v>
      </c>
      <c r="I228" s="52" t="s">
        <v>136</v>
      </c>
      <c r="J228" s="48" t="s">
        <v>3122</v>
      </c>
      <c r="K228" s="26" t="s">
        <v>136</v>
      </c>
      <c r="L228" s="49" t="s">
        <v>136</v>
      </c>
      <c r="M228" s="150" t="s">
        <v>136</v>
      </c>
      <c r="N228" s="48" t="s">
        <v>136</v>
      </c>
      <c r="O228" s="49" t="s">
        <v>136</v>
      </c>
      <c r="P228" s="49" t="s">
        <v>136</v>
      </c>
      <c r="Q228" s="49" t="s">
        <v>136</v>
      </c>
      <c r="R228" s="49" t="s">
        <v>136</v>
      </c>
      <c r="S228" s="150" t="s">
        <v>136</v>
      </c>
      <c r="T228" s="48" t="s">
        <v>136</v>
      </c>
      <c r="U228" s="49" t="s">
        <v>136</v>
      </c>
      <c r="V228" s="150" t="s">
        <v>136</v>
      </c>
      <c r="W228" s="129" t="s">
        <v>2995</v>
      </c>
      <c r="X228" s="52" t="s">
        <v>136</v>
      </c>
      <c r="Y228" s="52" t="s">
        <v>136</v>
      </c>
      <c r="Z228" s="52" t="s">
        <v>136</v>
      </c>
      <c r="AA228" s="52" t="s">
        <v>136</v>
      </c>
      <c r="AB228" s="197" t="s">
        <v>136</v>
      </c>
      <c r="AC228" s="52" t="s">
        <v>136</v>
      </c>
      <c r="AD228" s="52" t="s">
        <v>136</v>
      </c>
      <c r="AE228" s="121" t="s">
        <v>136</v>
      </c>
      <c r="AF228" s="121" t="s">
        <v>136</v>
      </c>
      <c r="AG228" s="52" t="s">
        <v>136</v>
      </c>
      <c r="AH228" s="52" t="s">
        <v>136</v>
      </c>
      <c r="AI228" s="154" t="s">
        <v>136</v>
      </c>
      <c r="AJ228" s="191" t="s">
        <v>136</v>
      </c>
      <c r="AK228" s="52" t="s">
        <v>136</v>
      </c>
      <c r="AL228" s="52" t="s">
        <v>136</v>
      </c>
      <c r="AM228" s="52" t="s">
        <v>136</v>
      </c>
      <c r="AN228" s="52" t="s">
        <v>136</v>
      </c>
      <c r="AO228" s="65" t="s">
        <v>136</v>
      </c>
      <c r="AP228" s="52" t="s">
        <v>136</v>
      </c>
      <c r="AQ228" s="52" t="s">
        <v>136</v>
      </c>
      <c r="AR228" s="52" t="s">
        <v>136</v>
      </c>
      <c r="AS228" s="52" t="s">
        <v>136</v>
      </c>
      <c r="AT228" s="52" t="s">
        <v>136</v>
      </c>
      <c r="AU228" s="52" t="s">
        <v>136</v>
      </c>
      <c r="AV228" s="52" t="s">
        <v>136</v>
      </c>
      <c r="AW228" s="52" t="s">
        <v>136</v>
      </c>
      <c r="AX228" s="60" t="s">
        <v>3123</v>
      </c>
      <c r="AY228" s="49" t="s">
        <v>3124</v>
      </c>
      <c r="AZ228" s="49" t="s">
        <v>2192</v>
      </c>
      <c r="BA228" s="153" t="s">
        <v>136</v>
      </c>
      <c r="BB228" s="26" t="str">
        <f t="shared" si="42"/>
        <v>count=8</v>
      </c>
      <c r="BC228" s="27" t="s">
        <v>1</v>
      </c>
    </row>
    <row r="229" spans="1:55">
      <c r="A229" s="48" t="s">
        <v>1804</v>
      </c>
      <c r="B229" s="129" t="s">
        <v>2197</v>
      </c>
      <c r="C229" s="58" t="s">
        <v>1806</v>
      </c>
      <c r="D229" s="167" t="s">
        <v>1810</v>
      </c>
      <c r="E229" s="58" t="s">
        <v>1811</v>
      </c>
      <c r="F229" s="85" t="s">
        <v>2198</v>
      </c>
      <c r="G229" s="49" t="s">
        <v>1943</v>
      </c>
      <c r="H229" s="49" t="s">
        <v>1953</v>
      </c>
      <c r="I229" s="52" t="s">
        <v>136</v>
      </c>
      <c r="J229" s="48" t="s">
        <v>3125</v>
      </c>
      <c r="K229" s="26" t="s">
        <v>136</v>
      </c>
      <c r="L229" s="49" t="s">
        <v>136</v>
      </c>
      <c r="M229" s="150" t="s">
        <v>136</v>
      </c>
      <c r="N229" s="48" t="s">
        <v>136</v>
      </c>
      <c r="O229" s="49" t="s">
        <v>136</v>
      </c>
      <c r="P229" s="49" t="s">
        <v>136</v>
      </c>
      <c r="Q229" s="49" t="s">
        <v>136</v>
      </c>
      <c r="R229" s="49" t="s">
        <v>136</v>
      </c>
      <c r="S229" s="150" t="s">
        <v>136</v>
      </c>
      <c r="T229" s="48" t="s">
        <v>136</v>
      </c>
      <c r="U229" s="49" t="s">
        <v>136</v>
      </c>
      <c r="V229" s="150" t="s">
        <v>136</v>
      </c>
      <c r="W229" s="129" t="s">
        <v>2995</v>
      </c>
      <c r="X229" s="52" t="s">
        <v>136</v>
      </c>
      <c r="Y229" s="52" t="s">
        <v>136</v>
      </c>
      <c r="Z229" s="52" t="s">
        <v>136</v>
      </c>
      <c r="AA229" s="52" t="s">
        <v>136</v>
      </c>
      <c r="AB229" s="197" t="s">
        <v>136</v>
      </c>
      <c r="AC229" s="52" t="s">
        <v>136</v>
      </c>
      <c r="AD229" s="52" t="s">
        <v>136</v>
      </c>
      <c r="AE229" s="121" t="s">
        <v>136</v>
      </c>
      <c r="AF229" s="121" t="s">
        <v>136</v>
      </c>
      <c r="AG229" s="52" t="s">
        <v>136</v>
      </c>
      <c r="AH229" s="52" t="s">
        <v>136</v>
      </c>
      <c r="AI229" s="154" t="s">
        <v>136</v>
      </c>
      <c r="AJ229" s="191" t="s">
        <v>136</v>
      </c>
      <c r="AK229" s="52" t="s">
        <v>136</v>
      </c>
      <c r="AL229" s="52" t="s">
        <v>136</v>
      </c>
      <c r="AM229" s="52" t="s">
        <v>136</v>
      </c>
      <c r="AN229" s="52" t="s">
        <v>136</v>
      </c>
      <c r="AO229" s="65" t="s">
        <v>136</v>
      </c>
      <c r="AP229" s="52" t="s">
        <v>136</v>
      </c>
      <c r="AQ229" s="52" t="s">
        <v>136</v>
      </c>
      <c r="AR229" s="52" t="s">
        <v>136</v>
      </c>
      <c r="AS229" s="52" t="s">
        <v>136</v>
      </c>
      <c r="AT229" s="52" t="s">
        <v>136</v>
      </c>
      <c r="AU229" s="52" t="s">
        <v>136</v>
      </c>
      <c r="AV229" s="52" t="s">
        <v>136</v>
      </c>
      <c r="AW229" s="52" t="s">
        <v>136</v>
      </c>
      <c r="AX229" s="60" t="s">
        <v>3126</v>
      </c>
      <c r="AY229" s="49" t="s">
        <v>3124</v>
      </c>
      <c r="AZ229" s="49" t="s">
        <v>2200</v>
      </c>
      <c r="BA229" s="153" t="s">
        <v>136</v>
      </c>
      <c r="BB229" s="26" t="str">
        <f t="shared" si="42"/>
        <v>count=8</v>
      </c>
      <c r="BC229" s="27" t="s">
        <v>1</v>
      </c>
    </row>
    <row r="230" spans="1:55">
      <c r="A230" s="48" t="s">
        <v>1804</v>
      </c>
      <c r="B230" s="129" t="s">
        <v>2205</v>
      </c>
      <c r="C230" s="58" t="s">
        <v>1806</v>
      </c>
      <c r="D230" s="167" t="s">
        <v>1810</v>
      </c>
      <c r="E230" s="58" t="s">
        <v>1811</v>
      </c>
      <c r="F230" s="85" t="s">
        <v>2206</v>
      </c>
      <c r="G230" s="49" t="s">
        <v>1943</v>
      </c>
      <c r="H230" s="49" t="s">
        <v>1953</v>
      </c>
      <c r="I230" s="52" t="s">
        <v>136</v>
      </c>
      <c r="J230" s="48" t="s">
        <v>3127</v>
      </c>
      <c r="K230" s="26" t="s">
        <v>136</v>
      </c>
      <c r="L230" s="49" t="s">
        <v>136</v>
      </c>
      <c r="M230" s="150" t="s">
        <v>136</v>
      </c>
      <c r="N230" s="48" t="s">
        <v>136</v>
      </c>
      <c r="O230" s="49" t="s">
        <v>136</v>
      </c>
      <c r="P230" s="49" t="s">
        <v>136</v>
      </c>
      <c r="Q230" s="49" t="s">
        <v>136</v>
      </c>
      <c r="R230" s="49" t="s">
        <v>136</v>
      </c>
      <c r="S230" s="150" t="s">
        <v>136</v>
      </c>
      <c r="T230" s="48" t="s">
        <v>136</v>
      </c>
      <c r="U230" s="49" t="s">
        <v>136</v>
      </c>
      <c r="V230" s="150" t="s">
        <v>136</v>
      </c>
      <c r="W230" s="129" t="s">
        <v>2995</v>
      </c>
      <c r="X230" s="52" t="s">
        <v>136</v>
      </c>
      <c r="Y230" s="52" t="s">
        <v>136</v>
      </c>
      <c r="Z230" s="52" t="s">
        <v>136</v>
      </c>
      <c r="AA230" s="52" t="s">
        <v>136</v>
      </c>
      <c r="AB230" s="197" t="s">
        <v>136</v>
      </c>
      <c r="AC230" s="52" t="s">
        <v>136</v>
      </c>
      <c r="AD230" s="52" t="s">
        <v>136</v>
      </c>
      <c r="AE230" s="121" t="s">
        <v>136</v>
      </c>
      <c r="AF230" s="121" t="s">
        <v>136</v>
      </c>
      <c r="AG230" s="52" t="s">
        <v>136</v>
      </c>
      <c r="AH230" s="52" t="s">
        <v>136</v>
      </c>
      <c r="AI230" s="154" t="s">
        <v>136</v>
      </c>
      <c r="AJ230" s="191" t="s">
        <v>136</v>
      </c>
      <c r="AK230" s="52" t="s">
        <v>136</v>
      </c>
      <c r="AL230" s="52" t="s">
        <v>136</v>
      </c>
      <c r="AM230" s="52" t="s">
        <v>136</v>
      </c>
      <c r="AN230" s="52" t="s">
        <v>136</v>
      </c>
      <c r="AO230" s="65" t="s">
        <v>136</v>
      </c>
      <c r="AP230" s="52" t="s">
        <v>136</v>
      </c>
      <c r="AQ230" s="52" t="s">
        <v>136</v>
      </c>
      <c r="AR230" s="52" t="s">
        <v>136</v>
      </c>
      <c r="AS230" s="52" t="s">
        <v>136</v>
      </c>
      <c r="AT230" s="52" t="s">
        <v>136</v>
      </c>
      <c r="AU230" s="52" t="s">
        <v>136</v>
      </c>
      <c r="AV230" s="52" t="s">
        <v>136</v>
      </c>
      <c r="AW230" s="52" t="s">
        <v>136</v>
      </c>
      <c r="AX230" s="60" t="s">
        <v>3128</v>
      </c>
      <c r="AY230" s="49" t="s">
        <v>3129</v>
      </c>
      <c r="AZ230" s="49" t="s">
        <v>2208</v>
      </c>
      <c r="BA230" s="153" t="s">
        <v>136</v>
      </c>
      <c r="BB230" s="26" t="str">
        <f t="shared" si="42"/>
        <v>count=8</v>
      </c>
      <c r="BC230" s="27" t="s">
        <v>1</v>
      </c>
    </row>
    <row r="231" spans="1:55">
      <c r="A231" s="48" t="s">
        <v>1804</v>
      </c>
      <c r="B231" s="129" t="s">
        <v>2212</v>
      </c>
      <c r="C231" s="58" t="s">
        <v>1806</v>
      </c>
      <c r="D231" s="167" t="s">
        <v>1810</v>
      </c>
      <c r="E231" s="58" t="s">
        <v>1811</v>
      </c>
      <c r="F231" s="85" t="s">
        <v>2213</v>
      </c>
      <c r="G231" s="49" t="s">
        <v>1943</v>
      </c>
      <c r="H231" s="49" t="s">
        <v>1953</v>
      </c>
      <c r="I231" s="52" t="s">
        <v>136</v>
      </c>
      <c r="J231" s="48" t="s">
        <v>3130</v>
      </c>
      <c r="K231" s="26" t="s">
        <v>136</v>
      </c>
      <c r="L231" s="49" t="s">
        <v>136</v>
      </c>
      <c r="M231" s="150" t="s">
        <v>136</v>
      </c>
      <c r="N231" s="48" t="s">
        <v>136</v>
      </c>
      <c r="O231" s="49" t="s">
        <v>136</v>
      </c>
      <c r="P231" s="49" t="s">
        <v>136</v>
      </c>
      <c r="Q231" s="49" t="s">
        <v>136</v>
      </c>
      <c r="R231" s="49" t="s">
        <v>136</v>
      </c>
      <c r="S231" s="150" t="s">
        <v>136</v>
      </c>
      <c r="T231" s="48" t="s">
        <v>136</v>
      </c>
      <c r="U231" s="49" t="s">
        <v>136</v>
      </c>
      <c r="V231" s="150" t="s">
        <v>136</v>
      </c>
      <c r="W231" s="129" t="s">
        <v>2995</v>
      </c>
      <c r="X231" s="52" t="s">
        <v>136</v>
      </c>
      <c r="Y231" s="52" t="s">
        <v>136</v>
      </c>
      <c r="Z231" s="52" t="s">
        <v>136</v>
      </c>
      <c r="AA231" s="52" t="s">
        <v>136</v>
      </c>
      <c r="AB231" s="197" t="s">
        <v>136</v>
      </c>
      <c r="AC231" s="52" t="s">
        <v>136</v>
      </c>
      <c r="AD231" s="52" t="s">
        <v>136</v>
      </c>
      <c r="AE231" s="121" t="s">
        <v>136</v>
      </c>
      <c r="AF231" s="121" t="s">
        <v>136</v>
      </c>
      <c r="AG231" s="52" t="s">
        <v>136</v>
      </c>
      <c r="AH231" s="52" t="s">
        <v>136</v>
      </c>
      <c r="AI231" s="154" t="s">
        <v>136</v>
      </c>
      <c r="AJ231" s="191" t="s">
        <v>136</v>
      </c>
      <c r="AK231" s="52" t="s">
        <v>136</v>
      </c>
      <c r="AL231" s="52" t="s">
        <v>136</v>
      </c>
      <c r="AM231" s="52" t="s">
        <v>136</v>
      </c>
      <c r="AN231" s="52" t="s">
        <v>136</v>
      </c>
      <c r="AO231" s="65" t="s">
        <v>136</v>
      </c>
      <c r="AP231" s="52" t="s">
        <v>136</v>
      </c>
      <c r="AQ231" s="52" t="s">
        <v>136</v>
      </c>
      <c r="AR231" s="52" t="s">
        <v>136</v>
      </c>
      <c r="AS231" s="52" t="s">
        <v>136</v>
      </c>
      <c r="AT231" s="52" t="s">
        <v>136</v>
      </c>
      <c r="AU231" s="52" t="s">
        <v>136</v>
      </c>
      <c r="AV231" s="52" t="s">
        <v>136</v>
      </c>
      <c r="AW231" s="52" t="s">
        <v>136</v>
      </c>
      <c r="AX231" s="60" t="s">
        <v>3131</v>
      </c>
      <c r="AY231" s="49" t="s">
        <v>3132</v>
      </c>
      <c r="AZ231" s="49" t="s">
        <v>2215</v>
      </c>
      <c r="BA231" s="153" t="s">
        <v>136</v>
      </c>
      <c r="BB231" s="26" t="str">
        <f t="shared" si="42"/>
        <v>count=8</v>
      </c>
      <c r="BC231" s="27" t="s">
        <v>1</v>
      </c>
    </row>
    <row r="232" spans="1:55">
      <c r="A232" s="48" t="s">
        <v>1804</v>
      </c>
      <c r="B232" s="129" t="s">
        <v>2220</v>
      </c>
      <c r="C232" s="58" t="s">
        <v>1806</v>
      </c>
      <c r="D232" s="167" t="s">
        <v>1810</v>
      </c>
      <c r="E232" s="58" t="s">
        <v>1811</v>
      </c>
      <c r="F232" s="85" t="s">
        <v>2221</v>
      </c>
      <c r="G232" s="49" t="s">
        <v>1943</v>
      </c>
      <c r="H232" s="49" t="s">
        <v>1963</v>
      </c>
      <c r="I232" s="49" t="s">
        <v>2628</v>
      </c>
      <c r="J232" s="48" t="s">
        <v>3133</v>
      </c>
      <c r="K232" s="26" t="s">
        <v>136</v>
      </c>
      <c r="L232" s="49" t="s">
        <v>136</v>
      </c>
      <c r="M232" s="150" t="s">
        <v>136</v>
      </c>
      <c r="N232" s="48" t="s">
        <v>136</v>
      </c>
      <c r="O232" s="49" t="s">
        <v>136</v>
      </c>
      <c r="P232" s="49" t="s">
        <v>136</v>
      </c>
      <c r="Q232" s="49" t="s">
        <v>136</v>
      </c>
      <c r="R232" s="49" t="s">
        <v>136</v>
      </c>
      <c r="S232" s="150" t="s">
        <v>136</v>
      </c>
      <c r="T232" s="48" t="s">
        <v>136</v>
      </c>
      <c r="U232" s="49" t="s">
        <v>136</v>
      </c>
      <c r="V232" s="150" t="s">
        <v>136</v>
      </c>
      <c r="W232" s="129" t="s">
        <v>2995</v>
      </c>
      <c r="X232" s="52" t="s">
        <v>136</v>
      </c>
      <c r="Y232" s="52" t="s">
        <v>136</v>
      </c>
      <c r="Z232" s="52" t="s">
        <v>136</v>
      </c>
      <c r="AA232" s="52" t="s">
        <v>136</v>
      </c>
      <c r="AB232" s="197" t="s">
        <v>136</v>
      </c>
      <c r="AC232" s="52" t="s">
        <v>136</v>
      </c>
      <c r="AD232" s="52" t="s">
        <v>136</v>
      </c>
      <c r="AE232" s="121" t="s">
        <v>136</v>
      </c>
      <c r="AF232" s="121" t="s">
        <v>136</v>
      </c>
      <c r="AG232" s="52" t="s">
        <v>136</v>
      </c>
      <c r="AH232" s="52" t="s">
        <v>136</v>
      </c>
      <c r="AI232" s="154" t="s">
        <v>136</v>
      </c>
      <c r="AJ232" s="191" t="s">
        <v>136</v>
      </c>
      <c r="AK232" s="52" t="s">
        <v>136</v>
      </c>
      <c r="AL232" s="52" t="s">
        <v>136</v>
      </c>
      <c r="AM232" s="52" t="s">
        <v>136</v>
      </c>
      <c r="AN232" s="52" t="s">
        <v>136</v>
      </c>
      <c r="AO232" s="65" t="s">
        <v>136</v>
      </c>
      <c r="AP232" s="52" t="s">
        <v>136</v>
      </c>
      <c r="AQ232" s="52" t="s">
        <v>136</v>
      </c>
      <c r="AR232" s="52" t="s">
        <v>136</v>
      </c>
      <c r="AS232" s="52" t="s">
        <v>136</v>
      </c>
      <c r="AT232" s="52" t="s">
        <v>136</v>
      </c>
      <c r="AU232" s="52" t="s">
        <v>136</v>
      </c>
      <c r="AV232" s="52" t="s">
        <v>136</v>
      </c>
      <c r="AW232" s="52" t="s">
        <v>136</v>
      </c>
      <c r="AX232" s="60" t="s">
        <v>3134</v>
      </c>
      <c r="AY232" s="49" t="s">
        <v>3135</v>
      </c>
      <c r="AZ232" s="49" t="s">
        <v>2222</v>
      </c>
      <c r="BA232" s="153" t="s">
        <v>136</v>
      </c>
      <c r="BB232" s="26" t="str">
        <f t="shared" si="42"/>
        <v>count=9</v>
      </c>
      <c r="BC232" s="27" t="s">
        <v>1</v>
      </c>
    </row>
    <row r="233" spans="1:55">
      <c r="A233" s="48" t="s">
        <v>1804</v>
      </c>
      <c r="B233" s="129" t="s">
        <v>2226</v>
      </c>
      <c r="C233" s="58" t="s">
        <v>1806</v>
      </c>
      <c r="D233" s="167" t="s">
        <v>1810</v>
      </c>
      <c r="E233" s="58" t="s">
        <v>1811</v>
      </c>
      <c r="F233" s="85" t="s">
        <v>2227</v>
      </c>
      <c r="G233" s="49" t="s">
        <v>1943</v>
      </c>
      <c r="H233" s="49" t="s">
        <v>1953</v>
      </c>
      <c r="I233" s="52" t="s">
        <v>136</v>
      </c>
      <c r="J233" s="48" t="s">
        <v>3136</v>
      </c>
      <c r="K233" s="26" t="s">
        <v>136</v>
      </c>
      <c r="L233" s="49" t="s">
        <v>136</v>
      </c>
      <c r="M233" s="150" t="s">
        <v>136</v>
      </c>
      <c r="N233" s="48" t="s">
        <v>136</v>
      </c>
      <c r="O233" s="49" t="s">
        <v>136</v>
      </c>
      <c r="P233" s="49" t="s">
        <v>136</v>
      </c>
      <c r="Q233" s="49" t="s">
        <v>136</v>
      </c>
      <c r="R233" s="49" t="s">
        <v>136</v>
      </c>
      <c r="S233" s="150" t="s">
        <v>136</v>
      </c>
      <c r="T233" s="48" t="s">
        <v>136</v>
      </c>
      <c r="U233" s="49" t="s">
        <v>136</v>
      </c>
      <c r="V233" s="150" t="s">
        <v>136</v>
      </c>
      <c r="W233" s="129" t="s">
        <v>2995</v>
      </c>
      <c r="X233" s="52" t="s">
        <v>136</v>
      </c>
      <c r="Y233" s="52" t="s">
        <v>136</v>
      </c>
      <c r="Z233" s="52" t="s">
        <v>136</v>
      </c>
      <c r="AA233" s="52" t="s">
        <v>136</v>
      </c>
      <c r="AB233" s="197" t="s">
        <v>136</v>
      </c>
      <c r="AC233" s="52" t="s">
        <v>136</v>
      </c>
      <c r="AD233" s="52" t="s">
        <v>136</v>
      </c>
      <c r="AE233" s="121" t="s">
        <v>136</v>
      </c>
      <c r="AF233" s="121" t="s">
        <v>136</v>
      </c>
      <c r="AG233" s="52" t="s">
        <v>136</v>
      </c>
      <c r="AH233" s="52" t="s">
        <v>136</v>
      </c>
      <c r="AI233" s="154" t="s">
        <v>136</v>
      </c>
      <c r="AJ233" s="191" t="s">
        <v>136</v>
      </c>
      <c r="AK233" s="52" t="s">
        <v>136</v>
      </c>
      <c r="AL233" s="52" t="s">
        <v>136</v>
      </c>
      <c r="AM233" s="52" t="s">
        <v>136</v>
      </c>
      <c r="AN233" s="52" t="s">
        <v>136</v>
      </c>
      <c r="AO233" s="65" t="s">
        <v>136</v>
      </c>
      <c r="AP233" s="52" t="s">
        <v>136</v>
      </c>
      <c r="AQ233" s="52" t="s">
        <v>136</v>
      </c>
      <c r="AR233" s="52" t="s">
        <v>136</v>
      </c>
      <c r="AS233" s="52" t="s">
        <v>136</v>
      </c>
      <c r="AT233" s="52" t="s">
        <v>136</v>
      </c>
      <c r="AU233" s="52" t="s">
        <v>136</v>
      </c>
      <c r="AV233" s="52" t="s">
        <v>136</v>
      </c>
      <c r="AW233" s="52" t="s">
        <v>136</v>
      </c>
      <c r="AX233" s="60" t="s">
        <v>3137</v>
      </c>
      <c r="AY233" s="49" t="s">
        <v>3138</v>
      </c>
      <c r="AZ233" s="49" t="s">
        <v>2229</v>
      </c>
      <c r="BA233" s="153" t="s">
        <v>136</v>
      </c>
      <c r="BB233" s="26" t="str">
        <f t="shared" si="42"/>
        <v>count=8</v>
      </c>
      <c r="BC233" s="27" t="s">
        <v>1</v>
      </c>
    </row>
    <row r="234" spans="1:55">
      <c r="A234" s="48" t="s">
        <v>1804</v>
      </c>
      <c r="B234" s="129" t="s">
        <v>2234</v>
      </c>
      <c r="C234" s="58" t="s">
        <v>1806</v>
      </c>
      <c r="D234" s="167" t="s">
        <v>1810</v>
      </c>
      <c r="E234" s="58" t="s">
        <v>1811</v>
      </c>
      <c r="F234" s="85" t="s">
        <v>2235</v>
      </c>
      <c r="G234" s="49" t="s">
        <v>1943</v>
      </c>
      <c r="H234" s="49" t="s">
        <v>1963</v>
      </c>
      <c r="I234" s="49" t="s">
        <v>2628</v>
      </c>
      <c r="J234" s="48" t="s">
        <v>3139</v>
      </c>
      <c r="K234" s="26" t="s">
        <v>136</v>
      </c>
      <c r="L234" s="49" t="s">
        <v>136</v>
      </c>
      <c r="M234" s="150" t="s">
        <v>136</v>
      </c>
      <c r="N234" s="48" t="s">
        <v>136</v>
      </c>
      <c r="O234" s="49" t="s">
        <v>136</v>
      </c>
      <c r="P234" s="49" t="s">
        <v>136</v>
      </c>
      <c r="Q234" s="49" t="s">
        <v>136</v>
      </c>
      <c r="R234" s="49" t="s">
        <v>136</v>
      </c>
      <c r="S234" s="150" t="s">
        <v>136</v>
      </c>
      <c r="T234" s="48" t="s">
        <v>136</v>
      </c>
      <c r="U234" s="49" t="s">
        <v>136</v>
      </c>
      <c r="V234" s="150" t="s">
        <v>136</v>
      </c>
      <c r="W234" s="129" t="s">
        <v>2995</v>
      </c>
      <c r="X234" s="52" t="s">
        <v>136</v>
      </c>
      <c r="Y234" s="52" t="s">
        <v>136</v>
      </c>
      <c r="Z234" s="52" t="s">
        <v>136</v>
      </c>
      <c r="AA234" s="52" t="s">
        <v>136</v>
      </c>
      <c r="AB234" s="197" t="s">
        <v>136</v>
      </c>
      <c r="AC234" s="52" t="s">
        <v>136</v>
      </c>
      <c r="AD234" s="52" t="s">
        <v>136</v>
      </c>
      <c r="AE234" s="121" t="s">
        <v>136</v>
      </c>
      <c r="AF234" s="121" t="s">
        <v>136</v>
      </c>
      <c r="AG234" s="52" t="s">
        <v>136</v>
      </c>
      <c r="AH234" s="52" t="s">
        <v>136</v>
      </c>
      <c r="AI234" s="154" t="s">
        <v>136</v>
      </c>
      <c r="AJ234" s="191" t="s">
        <v>136</v>
      </c>
      <c r="AK234" s="52" t="s">
        <v>136</v>
      </c>
      <c r="AL234" s="52" t="s">
        <v>136</v>
      </c>
      <c r="AM234" s="52" t="s">
        <v>136</v>
      </c>
      <c r="AN234" s="52" t="s">
        <v>136</v>
      </c>
      <c r="AO234" s="65" t="s">
        <v>136</v>
      </c>
      <c r="AP234" s="52" t="s">
        <v>136</v>
      </c>
      <c r="AQ234" s="52" t="s">
        <v>136</v>
      </c>
      <c r="AR234" s="52" t="s">
        <v>136</v>
      </c>
      <c r="AS234" s="52" t="s">
        <v>136</v>
      </c>
      <c r="AT234" s="52" t="s">
        <v>136</v>
      </c>
      <c r="AU234" s="52" t="s">
        <v>136</v>
      </c>
      <c r="AV234" s="52" t="s">
        <v>136</v>
      </c>
      <c r="AW234" s="52" t="s">
        <v>136</v>
      </c>
      <c r="AX234" s="60" t="s">
        <v>3140</v>
      </c>
      <c r="AY234" s="49" t="s">
        <v>3141</v>
      </c>
      <c r="AZ234" s="49" t="s">
        <v>2236</v>
      </c>
      <c r="BA234" s="153" t="s">
        <v>136</v>
      </c>
      <c r="BB234" s="26" t="str">
        <f t="shared" si="42"/>
        <v>count=9</v>
      </c>
      <c r="BC234" s="27" t="s">
        <v>1</v>
      </c>
    </row>
    <row r="235" spans="1:55">
      <c r="A235" s="48" t="s">
        <v>1804</v>
      </c>
      <c r="B235" s="129" t="s">
        <v>2240</v>
      </c>
      <c r="C235" s="58" t="s">
        <v>1806</v>
      </c>
      <c r="D235" s="167" t="s">
        <v>1810</v>
      </c>
      <c r="E235" s="58" t="s">
        <v>1811</v>
      </c>
      <c r="F235" s="85" t="s">
        <v>2241</v>
      </c>
      <c r="G235" s="49" t="s">
        <v>1943</v>
      </c>
      <c r="H235" s="49" t="s">
        <v>1953</v>
      </c>
      <c r="I235" s="52" t="s">
        <v>136</v>
      </c>
      <c r="J235" s="48" t="s">
        <v>3142</v>
      </c>
      <c r="K235" s="26" t="s">
        <v>136</v>
      </c>
      <c r="L235" s="49" t="s">
        <v>136</v>
      </c>
      <c r="M235" s="150" t="s">
        <v>136</v>
      </c>
      <c r="N235" s="48" t="s">
        <v>136</v>
      </c>
      <c r="O235" s="49" t="s">
        <v>136</v>
      </c>
      <c r="P235" s="49" t="s">
        <v>136</v>
      </c>
      <c r="Q235" s="49" t="s">
        <v>136</v>
      </c>
      <c r="R235" s="49" t="s">
        <v>136</v>
      </c>
      <c r="S235" s="150" t="s">
        <v>136</v>
      </c>
      <c r="T235" s="48" t="s">
        <v>136</v>
      </c>
      <c r="U235" s="49" t="s">
        <v>136</v>
      </c>
      <c r="V235" s="150" t="s">
        <v>136</v>
      </c>
      <c r="W235" s="129" t="s">
        <v>2995</v>
      </c>
      <c r="X235" s="52" t="s">
        <v>136</v>
      </c>
      <c r="Y235" s="52" t="s">
        <v>136</v>
      </c>
      <c r="Z235" s="52" t="s">
        <v>136</v>
      </c>
      <c r="AA235" s="52" t="s">
        <v>136</v>
      </c>
      <c r="AB235" s="197" t="s">
        <v>136</v>
      </c>
      <c r="AC235" s="52" t="s">
        <v>136</v>
      </c>
      <c r="AD235" s="52" t="s">
        <v>136</v>
      </c>
      <c r="AE235" s="121" t="s">
        <v>136</v>
      </c>
      <c r="AF235" s="121" t="s">
        <v>136</v>
      </c>
      <c r="AG235" s="52" t="s">
        <v>136</v>
      </c>
      <c r="AH235" s="52" t="s">
        <v>136</v>
      </c>
      <c r="AI235" s="154" t="s">
        <v>136</v>
      </c>
      <c r="AJ235" s="191" t="s">
        <v>136</v>
      </c>
      <c r="AK235" s="52" t="s">
        <v>136</v>
      </c>
      <c r="AL235" s="52" t="s">
        <v>136</v>
      </c>
      <c r="AM235" s="52" t="s">
        <v>136</v>
      </c>
      <c r="AN235" s="52" t="s">
        <v>136</v>
      </c>
      <c r="AO235" s="65" t="s">
        <v>136</v>
      </c>
      <c r="AP235" s="52" t="s">
        <v>136</v>
      </c>
      <c r="AQ235" s="52" t="s">
        <v>136</v>
      </c>
      <c r="AR235" s="52" t="s">
        <v>136</v>
      </c>
      <c r="AS235" s="52" t="s">
        <v>136</v>
      </c>
      <c r="AT235" s="52" t="s">
        <v>136</v>
      </c>
      <c r="AU235" s="52" t="s">
        <v>136</v>
      </c>
      <c r="AV235" s="52" t="s">
        <v>136</v>
      </c>
      <c r="AW235" s="52" t="s">
        <v>136</v>
      </c>
      <c r="AX235" s="60" t="s">
        <v>3143</v>
      </c>
      <c r="AY235" s="49" t="s">
        <v>3144</v>
      </c>
      <c r="AZ235" s="49" t="s">
        <v>2243</v>
      </c>
      <c r="BA235" s="153" t="s">
        <v>136</v>
      </c>
      <c r="BB235" s="26" t="str">
        <f t="shared" si="42"/>
        <v>count=8</v>
      </c>
      <c r="BC235" s="27" t="s">
        <v>1</v>
      </c>
    </row>
    <row r="236" spans="1:55">
      <c r="A236" s="48" t="s">
        <v>1804</v>
      </c>
      <c r="B236" s="129" t="s">
        <v>2246</v>
      </c>
      <c r="C236" s="58" t="s">
        <v>1806</v>
      </c>
      <c r="D236" s="167" t="s">
        <v>1810</v>
      </c>
      <c r="E236" s="58" t="s">
        <v>1811</v>
      </c>
      <c r="F236" s="85" t="s">
        <v>2247</v>
      </c>
      <c r="G236" s="49" t="s">
        <v>1943</v>
      </c>
      <c r="H236" s="49" t="s">
        <v>1963</v>
      </c>
      <c r="I236" s="49" t="s">
        <v>2628</v>
      </c>
      <c r="J236" s="48" t="s">
        <v>3145</v>
      </c>
      <c r="K236" s="26" t="s">
        <v>136</v>
      </c>
      <c r="L236" s="49" t="s">
        <v>136</v>
      </c>
      <c r="M236" s="150" t="s">
        <v>136</v>
      </c>
      <c r="N236" s="48" t="s">
        <v>136</v>
      </c>
      <c r="O236" s="49" t="s">
        <v>136</v>
      </c>
      <c r="P236" s="49" t="s">
        <v>136</v>
      </c>
      <c r="Q236" s="49" t="s">
        <v>136</v>
      </c>
      <c r="R236" s="49" t="s">
        <v>136</v>
      </c>
      <c r="S236" s="150" t="s">
        <v>136</v>
      </c>
      <c r="T236" s="48" t="s">
        <v>136</v>
      </c>
      <c r="U236" s="49" t="s">
        <v>136</v>
      </c>
      <c r="V236" s="150" t="s">
        <v>136</v>
      </c>
      <c r="W236" s="129" t="s">
        <v>2995</v>
      </c>
      <c r="X236" s="52" t="s">
        <v>136</v>
      </c>
      <c r="Y236" s="52" t="s">
        <v>136</v>
      </c>
      <c r="Z236" s="52" t="s">
        <v>136</v>
      </c>
      <c r="AA236" s="52" t="s">
        <v>136</v>
      </c>
      <c r="AB236" s="197" t="s">
        <v>136</v>
      </c>
      <c r="AC236" s="52" t="s">
        <v>136</v>
      </c>
      <c r="AD236" s="52" t="s">
        <v>136</v>
      </c>
      <c r="AE236" s="121" t="s">
        <v>136</v>
      </c>
      <c r="AF236" s="121" t="s">
        <v>136</v>
      </c>
      <c r="AG236" s="52" t="s">
        <v>136</v>
      </c>
      <c r="AH236" s="52" t="s">
        <v>136</v>
      </c>
      <c r="AI236" s="154" t="s">
        <v>136</v>
      </c>
      <c r="AJ236" s="191" t="s">
        <v>136</v>
      </c>
      <c r="AK236" s="52" t="s">
        <v>136</v>
      </c>
      <c r="AL236" s="52" t="s">
        <v>136</v>
      </c>
      <c r="AM236" s="52" t="s">
        <v>136</v>
      </c>
      <c r="AN236" s="52" t="s">
        <v>136</v>
      </c>
      <c r="AO236" s="65" t="s">
        <v>136</v>
      </c>
      <c r="AP236" s="52" t="s">
        <v>136</v>
      </c>
      <c r="AQ236" s="52" t="s">
        <v>136</v>
      </c>
      <c r="AR236" s="52" t="s">
        <v>136</v>
      </c>
      <c r="AS236" s="52" t="s">
        <v>136</v>
      </c>
      <c r="AT236" s="52" t="s">
        <v>136</v>
      </c>
      <c r="AU236" s="52" t="s">
        <v>136</v>
      </c>
      <c r="AV236" s="52" t="s">
        <v>136</v>
      </c>
      <c r="AW236" s="52" t="s">
        <v>136</v>
      </c>
      <c r="AX236" s="60" t="s">
        <v>3146</v>
      </c>
      <c r="AY236" s="49" t="s">
        <v>3147</v>
      </c>
      <c r="AZ236" s="49" t="s">
        <v>2249</v>
      </c>
      <c r="BA236" s="153" t="s">
        <v>136</v>
      </c>
      <c r="BB236" s="26" t="str">
        <f t="shared" si="42"/>
        <v>count=9</v>
      </c>
      <c r="BC236" s="27" t="s">
        <v>1</v>
      </c>
    </row>
    <row r="237" spans="1:55">
      <c r="A237" s="48" t="s">
        <v>1804</v>
      </c>
      <c r="B237" s="129" t="s">
        <v>2254</v>
      </c>
      <c r="C237" s="58" t="s">
        <v>1806</v>
      </c>
      <c r="D237" s="167" t="s">
        <v>1810</v>
      </c>
      <c r="E237" s="58" t="s">
        <v>1811</v>
      </c>
      <c r="F237" s="85" t="s">
        <v>2255</v>
      </c>
      <c r="G237" s="49" t="s">
        <v>1943</v>
      </c>
      <c r="H237" s="49" t="s">
        <v>1963</v>
      </c>
      <c r="I237" s="49" t="s">
        <v>2628</v>
      </c>
      <c r="J237" s="48" t="s">
        <v>3148</v>
      </c>
      <c r="K237" s="26" t="s">
        <v>136</v>
      </c>
      <c r="L237" s="49" t="s">
        <v>136</v>
      </c>
      <c r="M237" s="150" t="s">
        <v>136</v>
      </c>
      <c r="N237" s="48" t="s">
        <v>136</v>
      </c>
      <c r="O237" s="49" t="s">
        <v>136</v>
      </c>
      <c r="P237" s="49" t="s">
        <v>136</v>
      </c>
      <c r="Q237" s="49" t="s">
        <v>136</v>
      </c>
      <c r="R237" s="49" t="s">
        <v>136</v>
      </c>
      <c r="S237" s="150" t="s">
        <v>136</v>
      </c>
      <c r="T237" s="48" t="s">
        <v>136</v>
      </c>
      <c r="U237" s="49" t="s">
        <v>136</v>
      </c>
      <c r="V237" s="150" t="s">
        <v>136</v>
      </c>
      <c r="W237" s="129" t="s">
        <v>2995</v>
      </c>
      <c r="X237" s="52" t="s">
        <v>136</v>
      </c>
      <c r="Y237" s="52" t="s">
        <v>136</v>
      </c>
      <c r="Z237" s="52" t="s">
        <v>136</v>
      </c>
      <c r="AA237" s="52" t="s">
        <v>136</v>
      </c>
      <c r="AB237" s="197" t="s">
        <v>136</v>
      </c>
      <c r="AC237" s="52" t="s">
        <v>136</v>
      </c>
      <c r="AD237" s="52" t="s">
        <v>136</v>
      </c>
      <c r="AE237" s="121" t="s">
        <v>136</v>
      </c>
      <c r="AF237" s="121" t="s">
        <v>136</v>
      </c>
      <c r="AG237" s="52" t="s">
        <v>136</v>
      </c>
      <c r="AH237" s="52" t="s">
        <v>136</v>
      </c>
      <c r="AI237" s="154" t="s">
        <v>136</v>
      </c>
      <c r="AJ237" s="191" t="s">
        <v>136</v>
      </c>
      <c r="AK237" s="52" t="s">
        <v>136</v>
      </c>
      <c r="AL237" s="52" t="s">
        <v>136</v>
      </c>
      <c r="AM237" s="52" t="s">
        <v>136</v>
      </c>
      <c r="AN237" s="52" t="s">
        <v>136</v>
      </c>
      <c r="AO237" s="65" t="s">
        <v>136</v>
      </c>
      <c r="AP237" s="52" t="s">
        <v>136</v>
      </c>
      <c r="AQ237" s="52" t="s">
        <v>136</v>
      </c>
      <c r="AR237" s="52" t="s">
        <v>136</v>
      </c>
      <c r="AS237" s="52" t="s">
        <v>136</v>
      </c>
      <c r="AT237" s="52" t="s">
        <v>136</v>
      </c>
      <c r="AU237" s="52" t="s">
        <v>136</v>
      </c>
      <c r="AV237" s="52" t="s">
        <v>136</v>
      </c>
      <c r="AW237" s="52" t="s">
        <v>136</v>
      </c>
      <c r="AX237" s="60" t="s">
        <v>3149</v>
      </c>
      <c r="AY237" s="49" t="s">
        <v>3150</v>
      </c>
      <c r="AZ237" s="49" t="s">
        <v>2256</v>
      </c>
      <c r="BA237" s="153" t="s">
        <v>136</v>
      </c>
      <c r="BB237" s="26" t="str">
        <f t="shared" si="42"/>
        <v>count=9</v>
      </c>
      <c r="BC237" s="27" t="s">
        <v>1</v>
      </c>
    </row>
    <row r="238" spans="1:55">
      <c r="A238" s="48" t="s">
        <v>1804</v>
      </c>
      <c r="B238" s="129" t="s">
        <v>2260</v>
      </c>
      <c r="C238" s="58" t="s">
        <v>1806</v>
      </c>
      <c r="D238" s="167" t="s">
        <v>1810</v>
      </c>
      <c r="E238" s="58" t="s">
        <v>1811</v>
      </c>
      <c r="F238" s="85" t="s">
        <v>2261</v>
      </c>
      <c r="G238" s="49" t="s">
        <v>1943</v>
      </c>
      <c r="H238" s="49" t="s">
        <v>1953</v>
      </c>
      <c r="I238" s="52" t="s">
        <v>136</v>
      </c>
      <c r="J238" s="48" t="s">
        <v>3151</v>
      </c>
      <c r="K238" s="26" t="s">
        <v>136</v>
      </c>
      <c r="L238" s="49" t="s">
        <v>136</v>
      </c>
      <c r="M238" s="150" t="s">
        <v>136</v>
      </c>
      <c r="N238" s="48" t="s">
        <v>136</v>
      </c>
      <c r="O238" s="49" t="s">
        <v>136</v>
      </c>
      <c r="P238" s="49" t="s">
        <v>136</v>
      </c>
      <c r="Q238" s="49" t="s">
        <v>136</v>
      </c>
      <c r="R238" s="49" t="s">
        <v>136</v>
      </c>
      <c r="S238" s="150" t="s">
        <v>136</v>
      </c>
      <c r="T238" s="48" t="s">
        <v>136</v>
      </c>
      <c r="U238" s="49" t="s">
        <v>136</v>
      </c>
      <c r="V238" s="150" t="s">
        <v>136</v>
      </c>
      <c r="W238" s="129" t="s">
        <v>2995</v>
      </c>
      <c r="X238" s="52" t="s">
        <v>136</v>
      </c>
      <c r="Y238" s="52" t="s">
        <v>136</v>
      </c>
      <c r="Z238" s="52" t="s">
        <v>136</v>
      </c>
      <c r="AA238" s="52" t="s">
        <v>136</v>
      </c>
      <c r="AB238" s="197" t="s">
        <v>136</v>
      </c>
      <c r="AC238" s="52" t="s">
        <v>136</v>
      </c>
      <c r="AD238" s="52" t="s">
        <v>136</v>
      </c>
      <c r="AE238" s="121" t="s">
        <v>136</v>
      </c>
      <c r="AF238" s="121" t="s">
        <v>136</v>
      </c>
      <c r="AG238" s="52" t="s">
        <v>136</v>
      </c>
      <c r="AH238" s="52" t="s">
        <v>136</v>
      </c>
      <c r="AI238" s="154" t="s">
        <v>136</v>
      </c>
      <c r="AJ238" s="191" t="s">
        <v>136</v>
      </c>
      <c r="AK238" s="52" t="s">
        <v>136</v>
      </c>
      <c r="AL238" s="52" t="s">
        <v>136</v>
      </c>
      <c r="AM238" s="52" t="s">
        <v>136</v>
      </c>
      <c r="AN238" s="52" t="s">
        <v>136</v>
      </c>
      <c r="AO238" s="65" t="s">
        <v>136</v>
      </c>
      <c r="AP238" s="52" t="s">
        <v>136</v>
      </c>
      <c r="AQ238" s="52" t="s">
        <v>136</v>
      </c>
      <c r="AR238" s="52" t="s">
        <v>136</v>
      </c>
      <c r="AS238" s="52" t="s">
        <v>136</v>
      </c>
      <c r="AT238" s="52" t="s">
        <v>136</v>
      </c>
      <c r="AU238" s="52" t="s">
        <v>136</v>
      </c>
      <c r="AV238" s="52" t="s">
        <v>136</v>
      </c>
      <c r="AW238" s="52" t="s">
        <v>136</v>
      </c>
      <c r="AX238" s="60" t="s">
        <v>3152</v>
      </c>
      <c r="AY238" s="49" t="s">
        <v>3153</v>
      </c>
      <c r="AZ238" s="49" t="s">
        <v>2263</v>
      </c>
      <c r="BA238" s="153" t="s">
        <v>136</v>
      </c>
      <c r="BB238" s="26" t="str">
        <f t="shared" si="42"/>
        <v>count=8</v>
      </c>
      <c r="BC238" s="27" t="s">
        <v>1</v>
      </c>
    </row>
    <row r="239" spans="1:55">
      <c r="A239" s="48" t="s">
        <v>1804</v>
      </c>
      <c r="B239" s="129" t="s">
        <v>2267</v>
      </c>
      <c r="C239" s="58" t="s">
        <v>1806</v>
      </c>
      <c r="D239" s="167" t="s">
        <v>1810</v>
      </c>
      <c r="E239" s="58" t="s">
        <v>1811</v>
      </c>
      <c r="F239" s="85" t="s">
        <v>2268</v>
      </c>
      <c r="G239" s="49" t="s">
        <v>1943</v>
      </c>
      <c r="H239" s="49" t="s">
        <v>1944</v>
      </c>
      <c r="I239" s="49" t="s">
        <v>2699</v>
      </c>
      <c r="J239" s="48" t="s">
        <v>3154</v>
      </c>
      <c r="K239" s="26" t="s">
        <v>136</v>
      </c>
      <c r="L239" s="49" t="s">
        <v>136</v>
      </c>
      <c r="M239" s="150" t="s">
        <v>136</v>
      </c>
      <c r="N239" s="48" t="s">
        <v>136</v>
      </c>
      <c r="O239" s="49" t="s">
        <v>136</v>
      </c>
      <c r="P239" s="49" t="s">
        <v>136</v>
      </c>
      <c r="Q239" s="49" t="s">
        <v>136</v>
      </c>
      <c r="R239" s="49" t="s">
        <v>136</v>
      </c>
      <c r="S239" s="150" t="s">
        <v>136</v>
      </c>
      <c r="T239" s="48" t="s">
        <v>136</v>
      </c>
      <c r="U239" s="49" t="s">
        <v>136</v>
      </c>
      <c r="V239" s="150" t="s">
        <v>136</v>
      </c>
      <c r="W239" s="129" t="s">
        <v>2995</v>
      </c>
      <c r="X239" s="52" t="s">
        <v>136</v>
      </c>
      <c r="Y239" s="52" t="s">
        <v>136</v>
      </c>
      <c r="Z239" s="52" t="s">
        <v>136</v>
      </c>
      <c r="AA239" s="52" t="s">
        <v>136</v>
      </c>
      <c r="AB239" s="197" t="s">
        <v>136</v>
      </c>
      <c r="AC239" s="52" t="s">
        <v>136</v>
      </c>
      <c r="AD239" s="52" t="s">
        <v>136</v>
      </c>
      <c r="AE239" s="121" t="s">
        <v>136</v>
      </c>
      <c r="AF239" s="121" t="s">
        <v>136</v>
      </c>
      <c r="AG239" s="52" t="s">
        <v>136</v>
      </c>
      <c r="AH239" s="52" t="s">
        <v>136</v>
      </c>
      <c r="AI239" s="154" t="s">
        <v>136</v>
      </c>
      <c r="AJ239" s="191" t="s">
        <v>136</v>
      </c>
      <c r="AK239" s="52" t="s">
        <v>136</v>
      </c>
      <c r="AL239" s="52" t="s">
        <v>136</v>
      </c>
      <c r="AM239" s="52" t="s">
        <v>136</v>
      </c>
      <c r="AN239" s="52" t="s">
        <v>136</v>
      </c>
      <c r="AO239" s="65" t="s">
        <v>136</v>
      </c>
      <c r="AP239" s="52" t="s">
        <v>136</v>
      </c>
      <c r="AQ239" s="52" t="s">
        <v>136</v>
      </c>
      <c r="AR239" s="52" t="s">
        <v>136</v>
      </c>
      <c r="AS239" s="52" t="s">
        <v>136</v>
      </c>
      <c r="AT239" s="52" t="s">
        <v>136</v>
      </c>
      <c r="AU239" s="52" t="s">
        <v>136</v>
      </c>
      <c r="AV239" s="52" t="s">
        <v>136</v>
      </c>
      <c r="AW239" s="52" t="s">
        <v>136</v>
      </c>
      <c r="AX239" s="60" t="s">
        <v>3155</v>
      </c>
      <c r="AY239" s="49" t="s">
        <v>3156</v>
      </c>
      <c r="AZ239" s="49" t="s">
        <v>2270</v>
      </c>
      <c r="BA239" s="153" t="s">
        <v>136</v>
      </c>
      <c r="BB239" s="26" t="str">
        <f t="shared" si="42"/>
        <v>count=9</v>
      </c>
      <c r="BC239" s="27" t="s">
        <v>1</v>
      </c>
    </row>
    <row r="240" spans="1:55">
      <c r="A240" s="48" t="s">
        <v>1804</v>
      </c>
      <c r="B240" s="129" t="s">
        <v>2274</v>
      </c>
      <c r="C240" s="58" t="s">
        <v>1806</v>
      </c>
      <c r="D240" s="167" t="s">
        <v>1810</v>
      </c>
      <c r="E240" s="58" t="s">
        <v>1811</v>
      </c>
      <c r="F240" s="85" t="s">
        <v>2275</v>
      </c>
      <c r="G240" s="49" t="s">
        <v>1943</v>
      </c>
      <c r="H240" s="49" t="s">
        <v>1944</v>
      </c>
      <c r="I240" s="49" t="s">
        <v>2699</v>
      </c>
      <c r="J240" s="48" t="s">
        <v>3157</v>
      </c>
      <c r="K240" s="26" t="s">
        <v>136</v>
      </c>
      <c r="L240" s="49" t="s">
        <v>136</v>
      </c>
      <c r="M240" s="150" t="s">
        <v>136</v>
      </c>
      <c r="N240" s="48" t="s">
        <v>136</v>
      </c>
      <c r="O240" s="49" t="s">
        <v>136</v>
      </c>
      <c r="P240" s="49" t="s">
        <v>136</v>
      </c>
      <c r="Q240" s="49" t="s">
        <v>136</v>
      </c>
      <c r="R240" s="49" t="s">
        <v>136</v>
      </c>
      <c r="S240" s="150" t="s">
        <v>136</v>
      </c>
      <c r="T240" s="48" t="s">
        <v>136</v>
      </c>
      <c r="U240" s="49" t="s">
        <v>136</v>
      </c>
      <c r="V240" s="150" t="s">
        <v>136</v>
      </c>
      <c r="W240" s="129" t="s">
        <v>2995</v>
      </c>
      <c r="X240" s="52" t="s">
        <v>136</v>
      </c>
      <c r="Y240" s="52" t="s">
        <v>136</v>
      </c>
      <c r="Z240" s="52" t="s">
        <v>136</v>
      </c>
      <c r="AA240" s="52" t="s">
        <v>136</v>
      </c>
      <c r="AB240" s="197" t="s">
        <v>136</v>
      </c>
      <c r="AC240" s="52" t="s">
        <v>136</v>
      </c>
      <c r="AD240" s="52" t="s">
        <v>136</v>
      </c>
      <c r="AE240" s="121" t="s">
        <v>136</v>
      </c>
      <c r="AF240" s="121" t="s">
        <v>136</v>
      </c>
      <c r="AG240" s="52" t="s">
        <v>136</v>
      </c>
      <c r="AH240" s="52" t="s">
        <v>136</v>
      </c>
      <c r="AI240" s="154" t="s">
        <v>136</v>
      </c>
      <c r="AJ240" s="191" t="s">
        <v>136</v>
      </c>
      <c r="AK240" s="52" t="s">
        <v>136</v>
      </c>
      <c r="AL240" s="52" t="s">
        <v>136</v>
      </c>
      <c r="AM240" s="52" t="s">
        <v>136</v>
      </c>
      <c r="AN240" s="52" t="s">
        <v>136</v>
      </c>
      <c r="AO240" s="65" t="s">
        <v>136</v>
      </c>
      <c r="AP240" s="52" t="s">
        <v>136</v>
      </c>
      <c r="AQ240" s="52" t="s">
        <v>136</v>
      </c>
      <c r="AR240" s="52" t="s">
        <v>136</v>
      </c>
      <c r="AS240" s="52" t="s">
        <v>136</v>
      </c>
      <c r="AT240" s="52" t="s">
        <v>136</v>
      </c>
      <c r="AU240" s="52" t="s">
        <v>136</v>
      </c>
      <c r="AV240" s="52" t="s">
        <v>136</v>
      </c>
      <c r="AW240" s="52" t="s">
        <v>136</v>
      </c>
      <c r="AX240" s="60" t="s">
        <v>3158</v>
      </c>
      <c r="AY240" s="49" t="s">
        <v>3159</v>
      </c>
      <c r="AZ240" s="49" t="s">
        <v>2276</v>
      </c>
      <c r="BA240" s="153" t="s">
        <v>136</v>
      </c>
      <c r="BB240" s="26" t="str">
        <f t="shared" si="42"/>
        <v>count=9</v>
      </c>
      <c r="BC240" s="27" t="s">
        <v>1</v>
      </c>
    </row>
    <row r="241" spans="1:55">
      <c r="A241" s="48" t="s">
        <v>1804</v>
      </c>
      <c r="B241" s="129" t="s">
        <v>2281</v>
      </c>
      <c r="C241" s="58" t="s">
        <v>1806</v>
      </c>
      <c r="D241" s="167" t="s">
        <v>1810</v>
      </c>
      <c r="E241" s="58" t="s">
        <v>1811</v>
      </c>
      <c r="F241" s="85" t="s">
        <v>2282</v>
      </c>
      <c r="G241" s="49" t="s">
        <v>1943</v>
      </c>
      <c r="H241" s="49" t="s">
        <v>1953</v>
      </c>
      <c r="I241" s="52" t="s">
        <v>136</v>
      </c>
      <c r="J241" s="48" t="s">
        <v>3160</v>
      </c>
      <c r="K241" s="26" t="s">
        <v>136</v>
      </c>
      <c r="L241" s="49" t="s">
        <v>136</v>
      </c>
      <c r="M241" s="150" t="s">
        <v>136</v>
      </c>
      <c r="N241" s="48" t="s">
        <v>136</v>
      </c>
      <c r="O241" s="49" t="s">
        <v>136</v>
      </c>
      <c r="P241" s="49" t="s">
        <v>136</v>
      </c>
      <c r="Q241" s="49" t="s">
        <v>136</v>
      </c>
      <c r="R241" s="49" t="s">
        <v>136</v>
      </c>
      <c r="S241" s="150" t="s">
        <v>136</v>
      </c>
      <c r="T241" s="48" t="s">
        <v>136</v>
      </c>
      <c r="U241" s="49" t="s">
        <v>136</v>
      </c>
      <c r="V241" s="150" t="s">
        <v>136</v>
      </c>
      <c r="W241" s="129" t="s">
        <v>2995</v>
      </c>
      <c r="X241" s="52" t="s">
        <v>136</v>
      </c>
      <c r="Y241" s="52" t="s">
        <v>136</v>
      </c>
      <c r="Z241" s="52" t="s">
        <v>136</v>
      </c>
      <c r="AA241" s="52" t="s">
        <v>136</v>
      </c>
      <c r="AB241" s="197" t="s">
        <v>136</v>
      </c>
      <c r="AC241" s="52" t="s">
        <v>136</v>
      </c>
      <c r="AD241" s="52" t="s">
        <v>136</v>
      </c>
      <c r="AE241" s="121" t="s">
        <v>136</v>
      </c>
      <c r="AF241" s="121" t="s">
        <v>136</v>
      </c>
      <c r="AG241" s="52" t="s">
        <v>136</v>
      </c>
      <c r="AH241" s="52" t="s">
        <v>136</v>
      </c>
      <c r="AI241" s="154" t="s">
        <v>136</v>
      </c>
      <c r="AJ241" s="191" t="s">
        <v>136</v>
      </c>
      <c r="AK241" s="52" t="s">
        <v>136</v>
      </c>
      <c r="AL241" s="52" t="s">
        <v>136</v>
      </c>
      <c r="AM241" s="52" t="s">
        <v>136</v>
      </c>
      <c r="AN241" s="52" t="s">
        <v>136</v>
      </c>
      <c r="AO241" s="65" t="s">
        <v>136</v>
      </c>
      <c r="AP241" s="52" t="s">
        <v>136</v>
      </c>
      <c r="AQ241" s="52" t="s">
        <v>136</v>
      </c>
      <c r="AR241" s="52" t="s">
        <v>136</v>
      </c>
      <c r="AS241" s="52" t="s">
        <v>136</v>
      </c>
      <c r="AT241" s="52" t="s">
        <v>136</v>
      </c>
      <c r="AU241" s="52" t="s">
        <v>136</v>
      </c>
      <c r="AV241" s="52" t="s">
        <v>136</v>
      </c>
      <c r="AW241" s="52" t="s">
        <v>136</v>
      </c>
      <c r="AX241" s="60" t="s">
        <v>3161</v>
      </c>
      <c r="AY241" s="49" t="s">
        <v>3162</v>
      </c>
      <c r="AZ241" s="49" t="s">
        <v>2284</v>
      </c>
      <c r="BA241" s="153" t="s">
        <v>136</v>
      </c>
      <c r="BB241" s="26" t="str">
        <f t="shared" si="42"/>
        <v>count=8</v>
      </c>
      <c r="BC241" s="27" t="s">
        <v>1</v>
      </c>
    </row>
    <row r="242" spans="1:55">
      <c r="A242" s="48" t="s">
        <v>1804</v>
      </c>
      <c r="B242" s="129" t="s">
        <v>2289</v>
      </c>
      <c r="C242" s="58" t="s">
        <v>1806</v>
      </c>
      <c r="D242" s="167" t="s">
        <v>1810</v>
      </c>
      <c r="E242" s="58" t="s">
        <v>1811</v>
      </c>
      <c r="F242" s="85" t="s">
        <v>2290</v>
      </c>
      <c r="G242" s="49" t="s">
        <v>1943</v>
      </c>
      <c r="H242" s="49" t="s">
        <v>1963</v>
      </c>
      <c r="I242" s="49" t="s">
        <v>2628</v>
      </c>
      <c r="J242" s="48" t="s">
        <v>3163</v>
      </c>
      <c r="K242" s="26" t="s">
        <v>136</v>
      </c>
      <c r="L242" s="49" t="s">
        <v>136</v>
      </c>
      <c r="M242" s="150" t="s">
        <v>136</v>
      </c>
      <c r="N242" s="48" t="s">
        <v>136</v>
      </c>
      <c r="O242" s="49" t="s">
        <v>136</v>
      </c>
      <c r="P242" s="49" t="s">
        <v>136</v>
      </c>
      <c r="Q242" s="49" t="s">
        <v>136</v>
      </c>
      <c r="R242" s="49" t="s">
        <v>136</v>
      </c>
      <c r="S242" s="150" t="s">
        <v>136</v>
      </c>
      <c r="T242" s="48" t="s">
        <v>136</v>
      </c>
      <c r="U242" s="49" t="s">
        <v>136</v>
      </c>
      <c r="V242" s="150" t="s">
        <v>136</v>
      </c>
      <c r="W242" s="129" t="s">
        <v>2995</v>
      </c>
      <c r="X242" s="52" t="s">
        <v>136</v>
      </c>
      <c r="Y242" s="52" t="s">
        <v>136</v>
      </c>
      <c r="Z242" s="52" t="s">
        <v>136</v>
      </c>
      <c r="AA242" s="52" t="s">
        <v>136</v>
      </c>
      <c r="AB242" s="197" t="s">
        <v>136</v>
      </c>
      <c r="AC242" s="52" t="s">
        <v>136</v>
      </c>
      <c r="AD242" s="52" t="s">
        <v>136</v>
      </c>
      <c r="AE242" s="121" t="s">
        <v>136</v>
      </c>
      <c r="AF242" s="121" t="s">
        <v>136</v>
      </c>
      <c r="AG242" s="52" t="s">
        <v>136</v>
      </c>
      <c r="AH242" s="52" t="s">
        <v>136</v>
      </c>
      <c r="AI242" s="154" t="s">
        <v>136</v>
      </c>
      <c r="AJ242" s="191" t="s">
        <v>136</v>
      </c>
      <c r="AK242" s="52" t="s">
        <v>136</v>
      </c>
      <c r="AL242" s="52" t="s">
        <v>136</v>
      </c>
      <c r="AM242" s="52" t="s">
        <v>136</v>
      </c>
      <c r="AN242" s="52" t="s">
        <v>136</v>
      </c>
      <c r="AO242" s="65" t="s">
        <v>136</v>
      </c>
      <c r="AP242" s="52" t="s">
        <v>136</v>
      </c>
      <c r="AQ242" s="52" t="s">
        <v>136</v>
      </c>
      <c r="AR242" s="52" t="s">
        <v>136</v>
      </c>
      <c r="AS242" s="52" t="s">
        <v>136</v>
      </c>
      <c r="AT242" s="52" t="s">
        <v>136</v>
      </c>
      <c r="AU242" s="52" t="s">
        <v>136</v>
      </c>
      <c r="AV242" s="52" t="s">
        <v>136</v>
      </c>
      <c r="AW242" s="52" t="s">
        <v>136</v>
      </c>
      <c r="AX242" s="60" t="s">
        <v>3164</v>
      </c>
      <c r="AY242" s="49" t="s">
        <v>3165</v>
      </c>
      <c r="AZ242" s="49" t="s">
        <v>2291</v>
      </c>
      <c r="BA242" s="153" t="s">
        <v>136</v>
      </c>
      <c r="BB242" s="26" t="str">
        <f t="shared" si="42"/>
        <v>count=9</v>
      </c>
      <c r="BC242" s="27" t="s">
        <v>1</v>
      </c>
    </row>
    <row r="243" spans="1:55">
      <c r="A243" s="48" t="s">
        <v>1804</v>
      </c>
      <c r="B243" s="129" t="s">
        <v>2296</v>
      </c>
      <c r="C243" s="58" t="s">
        <v>1806</v>
      </c>
      <c r="D243" s="167" t="s">
        <v>1810</v>
      </c>
      <c r="E243" s="58" t="s">
        <v>1811</v>
      </c>
      <c r="F243" s="85" t="s">
        <v>2297</v>
      </c>
      <c r="G243" s="49" t="s">
        <v>1943</v>
      </c>
      <c r="H243" s="49" t="s">
        <v>1953</v>
      </c>
      <c r="I243" s="52" t="s">
        <v>136</v>
      </c>
      <c r="J243" s="48" t="s">
        <v>3166</v>
      </c>
      <c r="K243" s="26" t="s">
        <v>136</v>
      </c>
      <c r="L243" s="49" t="s">
        <v>136</v>
      </c>
      <c r="M243" s="150" t="s">
        <v>136</v>
      </c>
      <c r="N243" s="48" t="s">
        <v>136</v>
      </c>
      <c r="O243" s="49" t="s">
        <v>136</v>
      </c>
      <c r="P243" s="49" t="s">
        <v>136</v>
      </c>
      <c r="Q243" s="49" t="s">
        <v>136</v>
      </c>
      <c r="R243" s="49" t="s">
        <v>136</v>
      </c>
      <c r="S243" s="150" t="s">
        <v>136</v>
      </c>
      <c r="T243" s="48" t="s">
        <v>136</v>
      </c>
      <c r="U243" s="49" t="s">
        <v>136</v>
      </c>
      <c r="V243" s="150" t="s">
        <v>136</v>
      </c>
      <c r="W243" s="129" t="s">
        <v>2995</v>
      </c>
      <c r="X243" s="52" t="s">
        <v>136</v>
      </c>
      <c r="Y243" s="52" t="s">
        <v>136</v>
      </c>
      <c r="Z243" s="52" t="s">
        <v>136</v>
      </c>
      <c r="AA243" s="52" t="s">
        <v>136</v>
      </c>
      <c r="AB243" s="197" t="s">
        <v>136</v>
      </c>
      <c r="AC243" s="52" t="s">
        <v>136</v>
      </c>
      <c r="AD243" s="52" t="s">
        <v>136</v>
      </c>
      <c r="AE243" s="121" t="s">
        <v>136</v>
      </c>
      <c r="AF243" s="121" t="s">
        <v>136</v>
      </c>
      <c r="AG243" s="52" t="s">
        <v>136</v>
      </c>
      <c r="AH243" s="52" t="s">
        <v>136</v>
      </c>
      <c r="AI243" s="154" t="s">
        <v>136</v>
      </c>
      <c r="AJ243" s="191" t="s">
        <v>136</v>
      </c>
      <c r="AK243" s="52" t="s">
        <v>136</v>
      </c>
      <c r="AL243" s="52" t="s">
        <v>136</v>
      </c>
      <c r="AM243" s="52" t="s">
        <v>136</v>
      </c>
      <c r="AN243" s="52" t="s">
        <v>136</v>
      </c>
      <c r="AO243" s="65" t="s">
        <v>136</v>
      </c>
      <c r="AP243" s="52" t="s">
        <v>136</v>
      </c>
      <c r="AQ243" s="52" t="s">
        <v>136</v>
      </c>
      <c r="AR243" s="52" t="s">
        <v>136</v>
      </c>
      <c r="AS243" s="52" t="s">
        <v>136</v>
      </c>
      <c r="AT243" s="52" t="s">
        <v>136</v>
      </c>
      <c r="AU243" s="52" t="s">
        <v>136</v>
      </c>
      <c r="AV243" s="52" t="s">
        <v>136</v>
      </c>
      <c r="AW243" s="52" t="s">
        <v>136</v>
      </c>
      <c r="AX243" s="60" t="s">
        <v>3167</v>
      </c>
      <c r="AY243" s="49" t="s">
        <v>3168</v>
      </c>
      <c r="AZ243" s="49" t="s">
        <v>2298</v>
      </c>
      <c r="BA243" s="153" t="s">
        <v>136</v>
      </c>
      <c r="BB243" s="26" t="str">
        <f t="shared" si="42"/>
        <v>count=8</v>
      </c>
      <c r="BC243" s="27" t="s">
        <v>1</v>
      </c>
    </row>
    <row r="244" spans="1:55">
      <c r="A244" s="48" t="s">
        <v>1804</v>
      </c>
      <c r="B244" s="129" t="s">
        <v>2302</v>
      </c>
      <c r="C244" s="58" t="s">
        <v>1806</v>
      </c>
      <c r="D244" s="167" t="s">
        <v>1810</v>
      </c>
      <c r="E244" s="58" t="s">
        <v>1811</v>
      </c>
      <c r="F244" s="85" t="s">
        <v>2303</v>
      </c>
      <c r="G244" s="49" t="s">
        <v>1943</v>
      </c>
      <c r="H244" s="49" t="s">
        <v>1953</v>
      </c>
      <c r="I244" s="52" t="s">
        <v>136</v>
      </c>
      <c r="J244" s="48" t="s">
        <v>3169</v>
      </c>
      <c r="K244" s="26" t="s">
        <v>136</v>
      </c>
      <c r="L244" s="49" t="s">
        <v>136</v>
      </c>
      <c r="M244" s="150" t="s">
        <v>136</v>
      </c>
      <c r="N244" s="48" t="s">
        <v>136</v>
      </c>
      <c r="O244" s="49" t="s">
        <v>136</v>
      </c>
      <c r="P244" s="49" t="s">
        <v>136</v>
      </c>
      <c r="Q244" s="49" t="s">
        <v>136</v>
      </c>
      <c r="R244" s="49" t="s">
        <v>136</v>
      </c>
      <c r="S244" s="150" t="s">
        <v>136</v>
      </c>
      <c r="T244" s="48" t="s">
        <v>136</v>
      </c>
      <c r="U244" s="49" t="s">
        <v>136</v>
      </c>
      <c r="V244" s="150" t="s">
        <v>136</v>
      </c>
      <c r="W244" s="129" t="s">
        <v>2995</v>
      </c>
      <c r="X244" s="52" t="s">
        <v>136</v>
      </c>
      <c r="Y244" s="52" t="s">
        <v>136</v>
      </c>
      <c r="Z244" s="52" t="s">
        <v>136</v>
      </c>
      <c r="AA244" s="52" t="s">
        <v>136</v>
      </c>
      <c r="AB244" s="197" t="s">
        <v>136</v>
      </c>
      <c r="AC244" s="52" t="s">
        <v>136</v>
      </c>
      <c r="AD244" s="52" t="s">
        <v>136</v>
      </c>
      <c r="AE244" s="121" t="s">
        <v>136</v>
      </c>
      <c r="AF244" s="121" t="s">
        <v>136</v>
      </c>
      <c r="AG244" s="52" t="s">
        <v>136</v>
      </c>
      <c r="AH244" s="52" t="s">
        <v>136</v>
      </c>
      <c r="AI244" s="154" t="s">
        <v>136</v>
      </c>
      <c r="AJ244" s="191" t="s">
        <v>136</v>
      </c>
      <c r="AK244" s="52" t="s">
        <v>136</v>
      </c>
      <c r="AL244" s="52" t="s">
        <v>136</v>
      </c>
      <c r="AM244" s="52" t="s">
        <v>136</v>
      </c>
      <c r="AN244" s="52" t="s">
        <v>136</v>
      </c>
      <c r="AO244" s="65" t="s">
        <v>136</v>
      </c>
      <c r="AP244" s="52" t="s">
        <v>136</v>
      </c>
      <c r="AQ244" s="52" t="s">
        <v>136</v>
      </c>
      <c r="AR244" s="52" t="s">
        <v>136</v>
      </c>
      <c r="AS244" s="52" t="s">
        <v>136</v>
      </c>
      <c r="AT244" s="52" t="s">
        <v>136</v>
      </c>
      <c r="AU244" s="52" t="s">
        <v>136</v>
      </c>
      <c r="AV244" s="52" t="s">
        <v>136</v>
      </c>
      <c r="AW244" s="52" t="s">
        <v>136</v>
      </c>
      <c r="AX244" s="60" t="s">
        <v>1743</v>
      </c>
      <c r="AY244" s="49" t="s">
        <v>3170</v>
      </c>
      <c r="AZ244" s="49" t="s">
        <v>2305</v>
      </c>
      <c r="BA244" s="153" t="s">
        <v>136</v>
      </c>
      <c r="BB244" s="26" t="str">
        <f t="shared" si="42"/>
        <v>count=8</v>
      </c>
      <c r="BC244" s="27" t="s">
        <v>1</v>
      </c>
    </row>
    <row r="245" spans="1:55">
      <c r="A245" s="48" t="s">
        <v>1804</v>
      </c>
      <c r="B245" s="129" t="s">
        <v>2308</v>
      </c>
      <c r="C245" s="58" t="s">
        <v>1806</v>
      </c>
      <c r="D245" s="167" t="s">
        <v>1810</v>
      </c>
      <c r="E245" s="58" t="s">
        <v>1811</v>
      </c>
      <c r="F245" s="85" t="s">
        <v>2309</v>
      </c>
      <c r="G245" s="49" t="s">
        <v>1943</v>
      </c>
      <c r="H245" s="49" t="s">
        <v>1944</v>
      </c>
      <c r="I245" s="49" t="s">
        <v>2699</v>
      </c>
      <c r="J245" s="48" t="s">
        <v>3171</v>
      </c>
      <c r="K245" s="26" t="s">
        <v>136</v>
      </c>
      <c r="L245" s="49" t="s">
        <v>136</v>
      </c>
      <c r="M245" s="150" t="s">
        <v>136</v>
      </c>
      <c r="N245" s="48" t="s">
        <v>136</v>
      </c>
      <c r="O245" s="49" t="s">
        <v>136</v>
      </c>
      <c r="P245" s="49" t="s">
        <v>136</v>
      </c>
      <c r="Q245" s="49" t="s">
        <v>136</v>
      </c>
      <c r="R245" s="49" t="s">
        <v>136</v>
      </c>
      <c r="S245" s="150" t="s">
        <v>136</v>
      </c>
      <c r="T245" s="48" t="s">
        <v>136</v>
      </c>
      <c r="U245" s="49" t="s">
        <v>136</v>
      </c>
      <c r="V245" s="150" t="s">
        <v>136</v>
      </c>
      <c r="W245" s="129" t="s">
        <v>2995</v>
      </c>
      <c r="X245" s="52" t="s">
        <v>136</v>
      </c>
      <c r="Y245" s="52" t="s">
        <v>136</v>
      </c>
      <c r="Z245" s="52" t="s">
        <v>136</v>
      </c>
      <c r="AA245" s="52" t="s">
        <v>136</v>
      </c>
      <c r="AB245" s="197" t="s">
        <v>136</v>
      </c>
      <c r="AC245" s="52" t="s">
        <v>136</v>
      </c>
      <c r="AD245" s="52" t="s">
        <v>136</v>
      </c>
      <c r="AE245" s="121" t="s">
        <v>136</v>
      </c>
      <c r="AF245" s="121" t="s">
        <v>136</v>
      </c>
      <c r="AG245" s="52" t="s">
        <v>136</v>
      </c>
      <c r="AH245" s="52" t="s">
        <v>136</v>
      </c>
      <c r="AI245" s="154" t="s">
        <v>136</v>
      </c>
      <c r="AJ245" s="191" t="s">
        <v>136</v>
      </c>
      <c r="AK245" s="52" t="s">
        <v>136</v>
      </c>
      <c r="AL245" s="52" t="s">
        <v>136</v>
      </c>
      <c r="AM245" s="52" t="s">
        <v>136</v>
      </c>
      <c r="AN245" s="52" t="s">
        <v>136</v>
      </c>
      <c r="AO245" s="65" t="s">
        <v>136</v>
      </c>
      <c r="AP245" s="52" t="s">
        <v>136</v>
      </c>
      <c r="AQ245" s="52" t="s">
        <v>136</v>
      </c>
      <c r="AR245" s="52" t="s">
        <v>136</v>
      </c>
      <c r="AS245" s="52" t="s">
        <v>136</v>
      </c>
      <c r="AT245" s="52" t="s">
        <v>136</v>
      </c>
      <c r="AU245" s="52" t="s">
        <v>136</v>
      </c>
      <c r="AV245" s="52" t="s">
        <v>136</v>
      </c>
      <c r="AW245" s="52" t="s">
        <v>136</v>
      </c>
      <c r="AX245" s="60" t="s">
        <v>3172</v>
      </c>
      <c r="AY245" s="49" t="s">
        <v>3173</v>
      </c>
      <c r="AZ245" s="49" t="s">
        <v>2310</v>
      </c>
      <c r="BA245" s="153" t="s">
        <v>136</v>
      </c>
      <c r="BB245" s="26" t="str">
        <f t="shared" si="42"/>
        <v>count=9</v>
      </c>
      <c r="BC245" s="27" t="s">
        <v>1</v>
      </c>
    </row>
    <row r="246" spans="1:55">
      <c r="A246" s="48" t="s">
        <v>1804</v>
      </c>
      <c r="B246" s="129" t="s">
        <v>2315</v>
      </c>
      <c r="C246" s="58" t="s">
        <v>1806</v>
      </c>
      <c r="D246" s="167" t="s">
        <v>1810</v>
      </c>
      <c r="E246" s="58" t="s">
        <v>1811</v>
      </c>
      <c r="F246" s="85" t="s">
        <v>2316</v>
      </c>
      <c r="G246" s="49" t="s">
        <v>1943</v>
      </c>
      <c r="H246" s="49" t="s">
        <v>1953</v>
      </c>
      <c r="I246" s="52" t="s">
        <v>136</v>
      </c>
      <c r="J246" s="48" t="s">
        <v>3174</v>
      </c>
      <c r="K246" s="26" t="s">
        <v>136</v>
      </c>
      <c r="L246" s="49" t="s">
        <v>136</v>
      </c>
      <c r="M246" s="150" t="s">
        <v>136</v>
      </c>
      <c r="N246" s="48" t="s">
        <v>136</v>
      </c>
      <c r="O246" s="49" t="s">
        <v>136</v>
      </c>
      <c r="P246" s="49" t="s">
        <v>136</v>
      </c>
      <c r="Q246" s="49" t="s">
        <v>136</v>
      </c>
      <c r="R246" s="49" t="s">
        <v>136</v>
      </c>
      <c r="S246" s="150" t="s">
        <v>136</v>
      </c>
      <c r="T246" s="48" t="s">
        <v>136</v>
      </c>
      <c r="U246" s="49" t="s">
        <v>136</v>
      </c>
      <c r="V246" s="150" t="s">
        <v>136</v>
      </c>
      <c r="W246" s="129" t="s">
        <v>2995</v>
      </c>
      <c r="X246" s="52" t="s">
        <v>136</v>
      </c>
      <c r="Y246" s="52" t="s">
        <v>136</v>
      </c>
      <c r="Z246" s="52" t="s">
        <v>136</v>
      </c>
      <c r="AA246" s="52" t="s">
        <v>136</v>
      </c>
      <c r="AB246" s="197" t="s">
        <v>136</v>
      </c>
      <c r="AC246" s="52" t="s">
        <v>136</v>
      </c>
      <c r="AD246" s="52" t="s">
        <v>136</v>
      </c>
      <c r="AE246" s="121" t="s">
        <v>136</v>
      </c>
      <c r="AF246" s="121" t="s">
        <v>136</v>
      </c>
      <c r="AG246" s="52" t="s">
        <v>136</v>
      </c>
      <c r="AH246" s="52" t="s">
        <v>136</v>
      </c>
      <c r="AI246" s="154" t="s">
        <v>136</v>
      </c>
      <c r="AJ246" s="191" t="s">
        <v>136</v>
      </c>
      <c r="AK246" s="52" t="s">
        <v>136</v>
      </c>
      <c r="AL246" s="52" t="s">
        <v>136</v>
      </c>
      <c r="AM246" s="52" t="s">
        <v>136</v>
      </c>
      <c r="AN246" s="52" t="s">
        <v>136</v>
      </c>
      <c r="AO246" s="65" t="s">
        <v>136</v>
      </c>
      <c r="AP246" s="52" t="s">
        <v>136</v>
      </c>
      <c r="AQ246" s="52" t="s">
        <v>136</v>
      </c>
      <c r="AR246" s="52" t="s">
        <v>136</v>
      </c>
      <c r="AS246" s="52" t="s">
        <v>136</v>
      </c>
      <c r="AT246" s="52" t="s">
        <v>136</v>
      </c>
      <c r="AU246" s="52" t="s">
        <v>136</v>
      </c>
      <c r="AV246" s="52" t="s">
        <v>136</v>
      </c>
      <c r="AW246" s="52" t="s">
        <v>136</v>
      </c>
      <c r="AX246" s="60" t="s">
        <v>3175</v>
      </c>
      <c r="AY246" s="49" t="s">
        <v>3031</v>
      </c>
      <c r="AZ246" s="49" t="s">
        <v>2317</v>
      </c>
      <c r="BA246" s="153" t="s">
        <v>136</v>
      </c>
      <c r="BB246" s="26" t="str">
        <f t="shared" ref="BB246:BB274" si="43">_xlfn.CONCAT("count=",COUNTIFS(F246:AZ246,"&lt;&gt;no_info",F246:AZ246,"&lt;&gt;NA",F246:AZ246,"&lt;&gt;count*",F246:AZ246,"&lt;&gt;ADD",F246:AZ246,"&lt;&gt;blank_data",F246:AZ246,"&lt;&gt;not_yet",F246:AZ246,"&lt;&gt;not_informed"))</f>
        <v>count=8</v>
      </c>
      <c r="BC246" s="27" t="s">
        <v>1</v>
      </c>
    </row>
    <row r="247" spans="1:55">
      <c r="A247" s="48" t="s">
        <v>1804</v>
      </c>
      <c r="B247" s="129" t="s">
        <v>2321</v>
      </c>
      <c r="C247" s="58" t="s">
        <v>1806</v>
      </c>
      <c r="D247" s="167" t="s">
        <v>1810</v>
      </c>
      <c r="E247" s="58" t="s">
        <v>1811</v>
      </c>
      <c r="F247" s="85" t="s">
        <v>2322</v>
      </c>
      <c r="G247" s="49" t="s">
        <v>1943</v>
      </c>
      <c r="H247" s="49" t="s">
        <v>1944</v>
      </c>
      <c r="I247" s="49" t="s">
        <v>2699</v>
      </c>
      <c r="J247" s="48" t="s">
        <v>3176</v>
      </c>
      <c r="K247" s="26" t="s">
        <v>136</v>
      </c>
      <c r="L247" s="49" t="s">
        <v>136</v>
      </c>
      <c r="M247" s="150" t="s">
        <v>136</v>
      </c>
      <c r="N247" s="48" t="s">
        <v>136</v>
      </c>
      <c r="O247" s="49" t="s">
        <v>136</v>
      </c>
      <c r="P247" s="49" t="s">
        <v>136</v>
      </c>
      <c r="Q247" s="49" t="s">
        <v>136</v>
      </c>
      <c r="R247" s="49" t="s">
        <v>136</v>
      </c>
      <c r="S247" s="150" t="s">
        <v>136</v>
      </c>
      <c r="T247" s="48" t="s">
        <v>136</v>
      </c>
      <c r="U247" s="49" t="s">
        <v>136</v>
      </c>
      <c r="V247" s="150" t="s">
        <v>136</v>
      </c>
      <c r="W247" s="129" t="s">
        <v>2995</v>
      </c>
      <c r="X247" s="52" t="s">
        <v>136</v>
      </c>
      <c r="Y247" s="52" t="s">
        <v>136</v>
      </c>
      <c r="Z247" s="52" t="s">
        <v>136</v>
      </c>
      <c r="AA247" s="52" t="s">
        <v>136</v>
      </c>
      <c r="AB247" s="197" t="s">
        <v>136</v>
      </c>
      <c r="AC247" s="52" t="s">
        <v>136</v>
      </c>
      <c r="AD247" s="52" t="s">
        <v>136</v>
      </c>
      <c r="AE247" s="121" t="s">
        <v>136</v>
      </c>
      <c r="AF247" s="121" t="s">
        <v>136</v>
      </c>
      <c r="AG247" s="52" t="s">
        <v>136</v>
      </c>
      <c r="AH247" s="52" t="s">
        <v>136</v>
      </c>
      <c r="AI247" s="154" t="s">
        <v>136</v>
      </c>
      <c r="AJ247" s="191" t="s">
        <v>136</v>
      </c>
      <c r="AK247" s="52" t="s">
        <v>136</v>
      </c>
      <c r="AL247" s="52" t="s">
        <v>136</v>
      </c>
      <c r="AM247" s="52" t="s">
        <v>136</v>
      </c>
      <c r="AN247" s="52" t="s">
        <v>136</v>
      </c>
      <c r="AO247" s="65" t="s">
        <v>136</v>
      </c>
      <c r="AP247" s="52" t="s">
        <v>136</v>
      </c>
      <c r="AQ247" s="52" t="s">
        <v>136</v>
      </c>
      <c r="AR247" s="52" t="s">
        <v>136</v>
      </c>
      <c r="AS247" s="52" t="s">
        <v>136</v>
      </c>
      <c r="AT247" s="52" t="s">
        <v>136</v>
      </c>
      <c r="AU247" s="52" t="s">
        <v>136</v>
      </c>
      <c r="AV247" s="52" t="s">
        <v>136</v>
      </c>
      <c r="AW247" s="52" t="s">
        <v>136</v>
      </c>
      <c r="AX247" s="60" t="s">
        <v>3177</v>
      </c>
      <c r="AY247" s="49" t="s">
        <v>3178</v>
      </c>
      <c r="AZ247" s="49" t="s">
        <v>2323</v>
      </c>
      <c r="BA247" s="153" t="s">
        <v>136</v>
      </c>
      <c r="BB247" s="26" t="str">
        <f t="shared" si="43"/>
        <v>count=9</v>
      </c>
      <c r="BC247" s="27" t="s">
        <v>1</v>
      </c>
    </row>
    <row r="248" spans="1:55">
      <c r="A248" s="48" t="s">
        <v>1804</v>
      </c>
      <c r="B248" s="129" t="s">
        <v>2328</v>
      </c>
      <c r="C248" s="58" t="s">
        <v>1806</v>
      </c>
      <c r="D248" s="167" t="s">
        <v>1810</v>
      </c>
      <c r="E248" s="58" t="s">
        <v>1811</v>
      </c>
      <c r="F248" s="85" t="s">
        <v>2329</v>
      </c>
      <c r="G248" s="49" t="s">
        <v>1943</v>
      </c>
      <c r="H248" s="49" t="s">
        <v>1953</v>
      </c>
      <c r="I248" s="52" t="s">
        <v>136</v>
      </c>
      <c r="J248" s="48" t="s">
        <v>3179</v>
      </c>
      <c r="K248" s="26" t="s">
        <v>136</v>
      </c>
      <c r="L248" s="49" t="s">
        <v>136</v>
      </c>
      <c r="M248" s="150" t="s">
        <v>136</v>
      </c>
      <c r="N248" s="48" t="s">
        <v>136</v>
      </c>
      <c r="O248" s="49" t="s">
        <v>136</v>
      </c>
      <c r="P248" s="49" t="s">
        <v>136</v>
      </c>
      <c r="Q248" s="49" t="s">
        <v>136</v>
      </c>
      <c r="R248" s="49" t="s">
        <v>136</v>
      </c>
      <c r="S248" s="150" t="s">
        <v>136</v>
      </c>
      <c r="T248" s="48" t="s">
        <v>136</v>
      </c>
      <c r="U248" s="49" t="s">
        <v>136</v>
      </c>
      <c r="V248" s="150" t="s">
        <v>136</v>
      </c>
      <c r="W248" s="129" t="s">
        <v>2995</v>
      </c>
      <c r="X248" s="52" t="s">
        <v>136</v>
      </c>
      <c r="Y248" s="52" t="s">
        <v>136</v>
      </c>
      <c r="Z248" s="52" t="s">
        <v>136</v>
      </c>
      <c r="AA248" s="52" t="s">
        <v>136</v>
      </c>
      <c r="AB248" s="197" t="s">
        <v>136</v>
      </c>
      <c r="AC248" s="52" t="s">
        <v>136</v>
      </c>
      <c r="AD248" s="52" t="s">
        <v>136</v>
      </c>
      <c r="AE248" s="121" t="s">
        <v>136</v>
      </c>
      <c r="AF248" s="121" t="s">
        <v>136</v>
      </c>
      <c r="AG248" s="52" t="s">
        <v>136</v>
      </c>
      <c r="AH248" s="52" t="s">
        <v>136</v>
      </c>
      <c r="AI248" s="154" t="s">
        <v>136</v>
      </c>
      <c r="AJ248" s="191" t="s">
        <v>136</v>
      </c>
      <c r="AK248" s="52" t="s">
        <v>136</v>
      </c>
      <c r="AL248" s="52" t="s">
        <v>136</v>
      </c>
      <c r="AM248" s="52" t="s">
        <v>136</v>
      </c>
      <c r="AN248" s="52" t="s">
        <v>136</v>
      </c>
      <c r="AO248" s="65" t="s">
        <v>136</v>
      </c>
      <c r="AP248" s="52" t="s">
        <v>136</v>
      </c>
      <c r="AQ248" s="52" t="s">
        <v>136</v>
      </c>
      <c r="AR248" s="52" t="s">
        <v>136</v>
      </c>
      <c r="AS248" s="52" t="s">
        <v>136</v>
      </c>
      <c r="AT248" s="52" t="s">
        <v>136</v>
      </c>
      <c r="AU248" s="52" t="s">
        <v>136</v>
      </c>
      <c r="AV248" s="52" t="s">
        <v>136</v>
      </c>
      <c r="AW248" s="52" t="s">
        <v>136</v>
      </c>
      <c r="AX248" s="60" t="s">
        <v>3180</v>
      </c>
      <c r="AY248" s="49" t="s">
        <v>3112</v>
      </c>
      <c r="AZ248" s="49" t="s">
        <v>2331</v>
      </c>
      <c r="BA248" s="153" t="s">
        <v>136</v>
      </c>
      <c r="BB248" s="26" t="str">
        <f t="shared" si="43"/>
        <v>count=8</v>
      </c>
      <c r="BC248" s="27" t="s">
        <v>1</v>
      </c>
    </row>
    <row r="249" spans="1:55">
      <c r="A249" s="48" t="s">
        <v>1804</v>
      </c>
      <c r="B249" s="129" t="s">
        <v>2336</v>
      </c>
      <c r="C249" s="58" t="s">
        <v>1806</v>
      </c>
      <c r="D249" s="167" t="s">
        <v>1810</v>
      </c>
      <c r="E249" s="58" t="s">
        <v>1811</v>
      </c>
      <c r="F249" s="85" t="s">
        <v>2337</v>
      </c>
      <c r="G249" s="49" t="s">
        <v>1943</v>
      </c>
      <c r="H249" s="49" t="s">
        <v>1953</v>
      </c>
      <c r="I249" s="52" t="s">
        <v>136</v>
      </c>
      <c r="J249" s="48" t="s">
        <v>3181</v>
      </c>
      <c r="K249" s="26" t="s">
        <v>136</v>
      </c>
      <c r="L249" s="49" t="s">
        <v>136</v>
      </c>
      <c r="M249" s="150" t="s">
        <v>136</v>
      </c>
      <c r="N249" s="48" t="s">
        <v>136</v>
      </c>
      <c r="O249" s="49" t="s">
        <v>136</v>
      </c>
      <c r="P249" s="49" t="s">
        <v>136</v>
      </c>
      <c r="Q249" s="49" t="s">
        <v>136</v>
      </c>
      <c r="R249" s="49" t="s">
        <v>136</v>
      </c>
      <c r="S249" s="150" t="s">
        <v>136</v>
      </c>
      <c r="T249" s="48" t="s">
        <v>136</v>
      </c>
      <c r="U249" s="49" t="s">
        <v>136</v>
      </c>
      <c r="V249" s="150" t="s">
        <v>136</v>
      </c>
      <c r="W249" s="129" t="s">
        <v>2995</v>
      </c>
      <c r="X249" s="52" t="s">
        <v>136</v>
      </c>
      <c r="Y249" s="52" t="s">
        <v>136</v>
      </c>
      <c r="Z249" s="52" t="s">
        <v>136</v>
      </c>
      <c r="AA249" s="52" t="s">
        <v>136</v>
      </c>
      <c r="AB249" s="197" t="s">
        <v>136</v>
      </c>
      <c r="AC249" s="52" t="s">
        <v>136</v>
      </c>
      <c r="AD249" s="52" t="s">
        <v>136</v>
      </c>
      <c r="AE249" s="121" t="s">
        <v>136</v>
      </c>
      <c r="AF249" s="121" t="s">
        <v>136</v>
      </c>
      <c r="AG249" s="52" t="s">
        <v>136</v>
      </c>
      <c r="AH249" s="52" t="s">
        <v>136</v>
      </c>
      <c r="AI249" s="154" t="s">
        <v>136</v>
      </c>
      <c r="AJ249" s="191" t="s">
        <v>136</v>
      </c>
      <c r="AK249" s="52" t="s">
        <v>136</v>
      </c>
      <c r="AL249" s="52" t="s">
        <v>136</v>
      </c>
      <c r="AM249" s="52" t="s">
        <v>136</v>
      </c>
      <c r="AN249" s="52" t="s">
        <v>136</v>
      </c>
      <c r="AO249" s="65" t="s">
        <v>136</v>
      </c>
      <c r="AP249" s="52" t="s">
        <v>136</v>
      </c>
      <c r="AQ249" s="52" t="s">
        <v>136</v>
      </c>
      <c r="AR249" s="52" t="s">
        <v>136</v>
      </c>
      <c r="AS249" s="52" t="s">
        <v>136</v>
      </c>
      <c r="AT249" s="52" t="s">
        <v>136</v>
      </c>
      <c r="AU249" s="52" t="s">
        <v>136</v>
      </c>
      <c r="AV249" s="52" t="s">
        <v>136</v>
      </c>
      <c r="AW249" s="52" t="s">
        <v>136</v>
      </c>
      <c r="AX249" s="60" t="s">
        <v>3182</v>
      </c>
      <c r="AY249" s="49" t="s">
        <v>3045</v>
      </c>
      <c r="AZ249" s="49" t="s">
        <v>2338</v>
      </c>
      <c r="BA249" s="153" t="s">
        <v>136</v>
      </c>
      <c r="BB249" s="26" t="str">
        <f t="shared" si="43"/>
        <v>count=8</v>
      </c>
      <c r="BC249" s="27" t="s">
        <v>1</v>
      </c>
    </row>
    <row r="250" spans="1:55">
      <c r="A250" s="48" t="s">
        <v>1804</v>
      </c>
      <c r="B250" s="129" t="s">
        <v>2343</v>
      </c>
      <c r="C250" s="58" t="s">
        <v>1806</v>
      </c>
      <c r="D250" s="167" t="s">
        <v>1810</v>
      </c>
      <c r="E250" s="58" t="s">
        <v>1811</v>
      </c>
      <c r="F250" s="85" t="s">
        <v>2344</v>
      </c>
      <c r="G250" s="49" t="s">
        <v>1943</v>
      </c>
      <c r="H250" s="49" t="s">
        <v>1953</v>
      </c>
      <c r="I250" s="52" t="s">
        <v>136</v>
      </c>
      <c r="J250" s="48" t="s">
        <v>3183</v>
      </c>
      <c r="K250" s="26" t="s">
        <v>136</v>
      </c>
      <c r="L250" s="49" t="s">
        <v>136</v>
      </c>
      <c r="M250" s="150" t="s">
        <v>136</v>
      </c>
      <c r="N250" s="48" t="s">
        <v>136</v>
      </c>
      <c r="O250" s="49" t="s">
        <v>136</v>
      </c>
      <c r="P250" s="49" t="s">
        <v>136</v>
      </c>
      <c r="Q250" s="49" t="s">
        <v>136</v>
      </c>
      <c r="R250" s="49" t="s">
        <v>136</v>
      </c>
      <c r="S250" s="150" t="s">
        <v>136</v>
      </c>
      <c r="T250" s="48" t="s">
        <v>136</v>
      </c>
      <c r="U250" s="49" t="s">
        <v>136</v>
      </c>
      <c r="V250" s="150" t="s">
        <v>136</v>
      </c>
      <c r="W250" s="129" t="s">
        <v>2995</v>
      </c>
      <c r="X250" s="52" t="s">
        <v>136</v>
      </c>
      <c r="Y250" s="52" t="s">
        <v>136</v>
      </c>
      <c r="Z250" s="52" t="s">
        <v>136</v>
      </c>
      <c r="AA250" s="52" t="s">
        <v>136</v>
      </c>
      <c r="AB250" s="197" t="s">
        <v>136</v>
      </c>
      <c r="AC250" s="52" t="s">
        <v>136</v>
      </c>
      <c r="AD250" s="52" t="s">
        <v>136</v>
      </c>
      <c r="AE250" s="121" t="s">
        <v>136</v>
      </c>
      <c r="AF250" s="121" t="s">
        <v>136</v>
      </c>
      <c r="AG250" s="52" t="s">
        <v>136</v>
      </c>
      <c r="AH250" s="52" t="s">
        <v>136</v>
      </c>
      <c r="AI250" s="154" t="s">
        <v>136</v>
      </c>
      <c r="AJ250" s="191" t="s">
        <v>136</v>
      </c>
      <c r="AK250" s="52" t="s">
        <v>136</v>
      </c>
      <c r="AL250" s="52" t="s">
        <v>136</v>
      </c>
      <c r="AM250" s="52" t="s">
        <v>136</v>
      </c>
      <c r="AN250" s="52" t="s">
        <v>136</v>
      </c>
      <c r="AO250" s="65" t="s">
        <v>136</v>
      </c>
      <c r="AP250" s="52" t="s">
        <v>136</v>
      </c>
      <c r="AQ250" s="52" t="s">
        <v>136</v>
      </c>
      <c r="AR250" s="52" t="s">
        <v>136</v>
      </c>
      <c r="AS250" s="52" t="s">
        <v>136</v>
      </c>
      <c r="AT250" s="52" t="s">
        <v>136</v>
      </c>
      <c r="AU250" s="52" t="s">
        <v>136</v>
      </c>
      <c r="AV250" s="52" t="s">
        <v>136</v>
      </c>
      <c r="AW250" s="52" t="s">
        <v>136</v>
      </c>
      <c r="AX250" s="60" t="s">
        <v>3184</v>
      </c>
      <c r="AY250" s="49" t="s">
        <v>3185</v>
      </c>
      <c r="AZ250" s="49" t="s">
        <v>2345</v>
      </c>
      <c r="BA250" s="153" t="s">
        <v>136</v>
      </c>
      <c r="BB250" s="26" t="str">
        <f t="shared" si="43"/>
        <v>count=8</v>
      </c>
      <c r="BC250" s="27" t="s">
        <v>1</v>
      </c>
    </row>
    <row r="251" spans="1:55">
      <c r="A251" s="48" t="s">
        <v>1804</v>
      </c>
      <c r="B251" s="129" t="s">
        <v>2350</v>
      </c>
      <c r="C251" s="58" t="s">
        <v>1806</v>
      </c>
      <c r="D251" s="167" t="s">
        <v>1810</v>
      </c>
      <c r="E251" s="58" t="s">
        <v>1811</v>
      </c>
      <c r="F251" s="85" t="s">
        <v>2351</v>
      </c>
      <c r="G251" s="49" t="s">
        <v>1943</v>
      </c>
      <c r="H251" s="49" t="s">
        <v>1963</v>
      </c>
      <c r="I251" s="49" t="s">
        <v>2628</v>
      </c>
      <c r="J251" s="48" t="s">
        <v>3186</v>
      </c>
      <c r="K251" s="26" t="s">
        <v>136</v>
      </c>
      <c r="L251" s="49" t="s">
        <v>136</v>
      </c>
      <c r="M251" s="150" t="s">
        <v>136</v>
      </c>
      <c r="N251" s="48" t="s">
        <v>136</v>
      </c>
      <c r="O251" s="49" t="s">
        <v>136</v>
      </c>
      <c r="P251" s="49" t="s">
        <v>136</v>
      </c>
      <c r="Q251" s="49" t="s">
        <v>136</v>
      </c>
      <c r="R251" s="49" t="s">
        <v>136</v>
      </c>
      <c r="S251" s="150" t="s">
        <v>136</v>
      </c>
      <c r="T251" s="48" t="s">
        <v>136</v>
      </c>
      <c r="U251" s="49" t="s">
        <v>136</v>
      </c>
      <c r="V251" s="150" t="s">
        <v>136</v>
      </c>
      <c r="W251" s="129" t="s">
        <v>2995</v>
      </c>
      <c r="X251" s="52" t="s">
        <v>136</v>
      </c>
      <c r="Y251" s="52" t="s">
        <v>136</v>
      </c>
      <c r="Z251" s="52" t="s">
        <v>136</v>
      </c>
      <c r="AA251" s="52" t="s">
        <v>136</v>
      </c>
      <c r="AB251" s="197" t="s">
        <v>136</v>
      </c>
      <c r="AC251" s="52" t="s">
        <v>136</v>
      </c>
      <c r="AD251" s="52" t="s">
        <v>136</v>
      </c>
      <c r="AE251" s="121" t="s">
        <v>136</v>
      </c>
      <c r="AF251" s="121" t="s">
        <v>136</v>
      </c>
      <c r="AG251" s="52" t="s">
        <v>136</v>
      </c>
      <c r="AH251" s="52" t="s">
        <v>136</v>
      </c>
      <c r="AI251" s="154" t="s">
        <v>136</v>
      </c>
      <c r="AJ251" s="191" t="s">
        <v>136</v>
      </c>
      <c r="AK251" s="52" t="s">
        <v>136</v>
      </c>
      <c r="AL251" s="52" t="s">
        <v>136</v>
      </c>
      <c r="AM251" s="52" t="s">
        <v>136</v>
      </c>
      <c r="AN251" s="52" t="s">
        <v>136</v>
      </c>
      <c r="AO251" s="65" t="s">
        <v>136</v>
      </c>
      <c r="AP251" s="52" t="s">
        <v>136</v>
      </c>
      <c r="AQ251" s="52" t="s">
        <v>136</v>
      </c>
      <c r="AR251" s="52" t="s">
        <v>136</v>
      </c>
      <c r="AS251" s="52" t="s">
        <v>136</v>
      </c>
      <c r="AT251" s="52" t="s">
        <v>136</v>
      </c>
      <c r="AU251" s="52" t="s">
        <v>136</v>
      </c>
      <c r="AV251" s="52" t="s">
        <v>136</v>
      </c>
      <c r="AW251" s="52" t="s">
        <v>136</v>
      </c>
      <c r="AX251" s="60" t="s">
        <v>3187</v>
      </c>
      <c r="AY251" s="49" t="s">
        <v>3135</v>
      </c>
      <c r="AZ251" s="49" t="s">
        <v>2353</v>
      </c>
      <c r="BA251" s="153" t="s">
        <v>136</v>
      </c>
      <c r="BB251" s="26" t="str">
        <f t="shared" si="43"/>
        <v>count=9</v>
      </c>
      <c r="BC251" s="27" t="s">
        <v>1</v>
      </c>
    </row>
    <row r="252" spans="1:55">
      <c r="A252" s="48" t="s">
        <v>1804</v>
      </c>
      <c r="B252" s="129" t="s">
        <v>2356</v>
      </c>
      <c r="C252" s="58" t="s">
        <v>1806</v>
      </c>
      <c r="D252" s="167" t="s">
        <v>1810</v>
      </c>
      <c r="E252" s="58" t="s">
        <v>1811</v>
      </c>
      <c r="F252" s="85" t="s">
        <v>2357</v>
      </c>
      <c r="G252" s="49" t="s">
        <v>1943</v>
      </c>
      <c r="H252" s="49" t="s">
        <v>1953</v>
      </c>
      <c r="I252" s="52" t="s">
        <v>136</v>
      </c>
      <c r="J252" s="48" t="s">
        <v>3188</v>
      </c>
      <c r="K252" s="26" t="s">
        <v>136</v>
      </c>
      <c r="L252" s="49" t="s">
        <v>136</v>
      </c>
      <c r="M252" s="150" t="s">
        <v>136</v>
      </c>
      <c r="N252" s="48" t="s">
        <v>136</v>
      </c>
      <c r="O252" s="49" t="s">
        <v>136</v>
      </c>
      <c r="P252" s="49" t="s">
        <v>136</v>
      </c>
      <c r="Q252" s="49" t="s">
        <v>136</v>
      </c>
      <c r="R252" s="49" t="s">
        <v>136</v>
      </c>
      <c r="S252" s="150" t="s">
        <v>136</v>
      </c>
      <c r="T252" s="48" t="s">
        <v>136</v>
      </c>
      <c r="U252" s="49" t="s">
        <v>136</v>
      </c>
      <c r="V252" s="150" t="s">
        <v>136</v>
      </c>
      <c r="W252" s="129" t="s">
        <v>2995</v>
      </c>
      <c r="X252" s="52" t="s">
        <v>136</v>
      </c>
      <c r="Y252" s="52" t="s">
        <v>136</v>
      </c>
      <c r="Z252" s="52" t="s">
        <v>136</v>
      </c>
      <c r="AA252" s="52" t="s">
        <v>136</v>
      </c>
      <c r="AB252" s="197" t="s">
        <v>136</v>
      </c>
      <c r="AC252" s="52" t="s">
        <v>136</v>
      </c>
      <c r="AD252" s="52" t="s">
        <v>136</v>
      </c>
      <c r="AE252" s="121" t="s">
        <v>136</v>
      </c>
      <c r="AF252" s="121" t="s">
        <v>136</v>
      </c>
      <c r="AG252" s="52" t="s">
        <v>136</v>
      </c>
      <c r="AH252" s="52" t="s">
        <v>136</v>
      </c>
      <c r="AI252" s="154" t="s">
        <v>136</v>
      </c>
      <c r="AJ252" s="191" t="s">
        <v>136</v>
      </c>
      <c r="AK252" s="52" t="s">
        <v>136</v>
      </c>
      <c r="AL252" s="52" t="s">
        <v>136</v>
      </c>
      <c r="AM252" s="52" t="s">
        <v>136</v>
      </c>
      <c r="AN252" s="52" t="s">
        <v>136</v>
      </c>
      <c r="AO252" s="65" t="s">
        <v>136</v>
      </c>
      <c r="AP252" s="52" t="s">
        <v>136</v>
      </c>
      <c r="AQ252" s="52" t="s">
        <v>136</v>
      </c>
      <c r="AR252" s="52" t="s">
        <v>136</v>
      </c>
      <c r="AS252" s="52" t="s">
        <v>136</v>
      </c>
      <c r="AT252" s="52" t="s">
        <v>136</v>
      </c>
      <c r="AU252" s="52" t="s">
        <v>136</v>
      </c>
      <c r="AV252" s="52" t="s">
        <v>136</v>
      </c>
      <c r="AW252" s="52" t="s">
        <v>136</v>
      </c>
      <c r="AX252" s="60" t="s">
        <v>3189</v>
      </c>
      <c r="AY252" s="49" t="s">
        <v>3190</v>
      </c>
      <c r="AZ252" s="49" t="s">
        <v>2359</v>
      </c>
      <c r="BA252" s="153" t="s">
        <v>136</v>
      </c>
      <c r="BB252" s="26" t="str">
        <f t="shared" si="43"/>
        <v>count=8</v>
      </c>
      <c r="BC252" s="27" t="s">
        <v>1</v>
      </c>
    </row>
    <row r="253" spans="1:55">
      <c r="A253" s="48" t="s">
        <v>1804</v>
      </c>
      <c r="B253" s="129" t="s">
        <v>2364</v>
      </c>
      <c r="C253" s="58" t="s">
        <v>1806</v>
      </c>
      <c r="D253" s="167" t="s">
        <v>1810</v>
      </c>
      <c r="E253" s="58" t="s">
        <v>1811</v>
      </c>
      <c r="F253" s="85" t="s">
        <v>2365</v>
      </c>
      <c r="G253" s="49" t="s">
        <v>1943</v>
      </c>
      <c r="H253" s="49" t="s">
        <v>1953</v>
      </c>
      <c r="I253" s="52" t="s">
        <v>136</v>
      </c>
      <c r="J253" s="48" t="s">
        <v>3191</v>
      </c>
      <c r="K253" s="26" t="s">
        <v>136</v>
      </c>
      <c r="L253" s="49" t="s">
        <v>136</v>
      </c>
      <c r="M253" s="150" t="s">
        <v>136</v>
      </c>
      <c r="N253" s="48" t="s">
        <v>136</v>
      </c>
      <c r="O253" s="49" t="s">
        <v>136</v>
      </c>
      <c r="P253" s="49" t="s">
        <v>136</v>
      </c>
      <c r="Q253" s="49" t="s">
        <v>136</v>
      </c>
      <c r="R253" s="49" t="s">
        <v>136</v>
      </c>
      <c r="S253" s="150" t="s">
        <v>136</v>
      </c>
      <c r="T253" s="48" t="s">
        <v>136</v>
      </c>
      <c r="U253" s="49" t="s">
        <v>136</v>
      </c>
      <c r="V253" s="150" t="s">
        <v>136</v>
      </c>
      <c r="W253" s="129" t="s">
        <v>2995</v>
      </c>
      <c r="X253" s="52" t="s">
        <v>136</v>
      </c>
      <c r="Y253" s="52" t="s">
        <v>136</v>
      </c>
      <c r="Z253" s="52" t="s">
        <v>136</v>
      </c>
      <c r="AA253" s="52" t="s">
        <v>136</v>
      </c>
      <c r="AB253" s="197" t="s">
        <v>136</v>
      </c>
      <c r="AC253" s="52" t="s">
        <v>136</v>
      </c>
      <c r="AD253" s="52" t="s">
        <v>136</v>
      </c>
      <c r="AE253" s="121" t="s">
        <v>136</v>
      </c>
      <c r="AF253" s="121" t="s">
        <v>136</v>
      </c>
      <c r="AG253" s="52" t="s">
        <v>136</v>
      </c>
      <c r="AH253" s="52" t="s">
        <v>136</v>
      </c>
      <c r="AI253" s="154" t="s">
        <v>136</v>
      </c>
      <c r="AJ253" s="191" t="s">
        <v>136</v>
      </c>
      <c r="AK253" s="52" t="s">
        <v>136</v>
      </c>
      <c r="AL253" s="52" t="s">
        <v>136</v>
      </c>
      <c r="AM253" s="52" t="s">
        <v>136</v>
      </c>
      <c r="AN253" s="52" t="s">
        <v>136</v>
      </c>
      <c r="AO253" s="65" t="s">
        <v>136</v>
      </c>
      <c r="AP253" s="52" t="s">
        <v>136</v>
      </c>
      <c r="AQ253" s="52" t="s">
        <v>136</v>
      </c>
      <c r="AR253" s="52" t="s">
        <v>136</v>
      </c>
      <c r="AS253" s="52" t="s">
        <v>136</v>
      </c>
      <c r="AT253" s="52" t="s">
        <v>136</v>
      </c>
      <c r="AU253" s="52" t="s">
        <v>136</v>
      </c>
      <c r="AV253" s="52" t="s">
        <v>136</v>
      </c>
      <c r="AW253" s="52" t="s">
        <v>136</v>
      </c>
      <c r="AX253" s="60" t="s">
        <v>3192</v>
      </c>
      <c r="AY253" s="49" t="s">
        <v>3112</v>
      </c>
      <c r="AZ253" s="49" t="s">
        <v>2366</v>
      </c>
      <c r="BA253" s="153" t="s">
        <v>136</v>
      </c>
      <c r="BB253" s="26" t="str">
        <f t="shared" si="43"/>
        <v>count=8</v>
      </c>
      <c r="BC253" s="27" t="s">
        <v>1</v>
      </c>
    </row>
    <row r="254" spans="1:55">
      <c r="A254" s="48" t="s">
        <v>1804</v>
      </c>
      <c r="B254" s="129" t="s">
        <v>2369</v>
      </c>
      <c r="C254" s="58" t="s">
        <v>1806</v>
      </c>
      <c r="D254" s="167" t="s">
        <v>1810</v>
      </c>
      <c r="E254" s="58" t="s">
        <v>1811</v>
      </c>
      <c r="F254" s="85" t="s">
        <v>2370</v>
      </c>
      <c r="G254" s="49" t="s">
        <v>1943</v>
      </c>
      <c r="H254" s="49" t="s">
        <v>1953</v>
      </c>
      <c r="I254" s="52" t="s">
        <v>136</v>
      </c>
      <c r="J254" s="48" t="s">
        <v>3193</v>
      </c>
      <c r="K254" s="26" t="s">
        <v>136</v>
      </c>
      <c r="L254" s="49" t="s">
        <v>136</v>
      </c>
      <c r="M254" s="150" t="s">
        <v>136</v>
      </c>
      <c r="N254" s="48" t="s">
        <v>136</v>
      </c>
      <c r="O254" s="49" t="s">
        <v>136</v>
      </c>
      <c r="P254" s="49" t="s">
        <v>136</v>
      </c>
      <c r="Q254" s="49" t="s">
        <v>136</v>
      </c>
      <c r="R254" s="49" t="s">
        <v>136</v>
      </c>
      <c r="S254" s="150" t="s">
        <v>136</v>
      </c>
      <c r="T254" s="48" t="s">
        <v>136</v>
      </c>
      <c r="U254" s="49" t="s">
        <v>136</v>
      </c>
      <c r="V254" s="150" t="s">
        <v>136</v>
      </c>
      <c r="W254" s="129" t="s">
        <v>2995</v>
      </c>
      <c r="X254" s="52" t="s">
        <v>136</v>
      </c>
      <c r="Y254" s="52" t="s">
        <v>136</v>
      </c>
      <c r="Z254" s="52" t="s">
        <v>136</v>
      </c>
      <c r="AA254" s="52" t="s">
        <v>136</v>
      </c>
      <c r="AB254" s="197" t="s">
        <v>136</v>
      </c>
      <c r="AC254" s="52" t="s">
        <v>136</v>
      </c>
      <c r="AD254" s="52" t="s">
        <v>136</v>
      </c>
      <c r="AE254" s="121" t="s">
        <v>136</v>
      </c>
      <c r="AF254" s="121" t="s">
        <v>136</v>
      </c>
      <c r="AG254" s="52" t="s">
        <v>136</v>
      </c>
      <c r="AH254" s="52" t="s">
        <v>136</v>
      </c>
      <c r="AI254" s="154" t="s">
        <v>136</v>
      </c>
      <c r="AJ254" s="191" t="s">
        <v>136</v>
      </c>
      <c r="AK254" s="52" t="s">
        <v>136</v>
      </c>
      <c r="AL254" s="52" t="s">
        <v>136</v>
      </c>
      <c r="AM254" s="52" t="s">
        <v>136</v>
      </c>
      <c r="AN254" s="52" t="s">
        <v>136</v>
      </c>
      <c r="AO254" s="65" t="s">
        <v>136</v>
      </c>
      <c r="AP254" s="52" t="s">
        <v>136</v>
      </c>
      <c r="AQ254" s="52" t="s">
        <v>136</v>
      </c>
      <c r="AR254" s="52" t="s">
        <v>136</v>
      </c>
      <c r="AS254" s="52" t="s">
        <v>136</v>
      </c>
      <c r="AT254" s="52" t="s">
        <v>136</v>
      </c>
      <c r="AU254" s="52" t="s">
        <v>136</v>
      </c>
      <c r="AV254" s="52" t="s">
        <v>136</v>
      </c>
      <c r="AW254" s="52" t="s">
        <v>136</v>
      </c>
      <c r="AX254" s="60" t="s">
        <v>3194</v>
      </c>
      <c r="AY254" s="49" t="s">
        <v>3195</v>
      </c>
      <c r="AZ254" s="49" t="s">
        <v>2372</v>
      </c>
      <c r="BA254" s="153" t="s">
        <v>136</v>
      </c>
      <c r="BB254" s="26" t="str">
        <f t="shared" si="43"/>
        <v>count=8</v>
      </c>
      <c r="BC254" s="27" t="s">
        <v>1</v>
      </c>
    </row>
    <row r="255" spans="1:55">
      <c r="A255" s="48" t="s">
        <v>1804</v>
      </c>
      <c r="B255" s="129" t="s">
        <v>2376</v>
      </c>
      <c r="C255" s="58" t="s">
        <v>1806</v>
      </c>
      <c r="D255" s="167" t="s">
        <v>1810</v>
      </c>
      <c r="E255" s="58" t="s">
        <v>1811</v>
      </c>
      <c r="F255" s="85" t="s">
        <v>2377</v>
      </c>
      <c r="G255" s="49" t="s">
        <v>1943</v>
      </c>
      <c r="H255" s="49" t="s">
        <v>1953</v>
      </c>
      <c r="I255" s="52" t="s">
        <v>136</v>
      </c>
      <c r="J255" s="48" t="s">
        <v>3196</v>
      </c>
      <c r="K255" s="26" t="s">
        <v>136</v>
      </c>
      <c r="L255" s="49" t="s">
        <v>136</v>
      </c>
      <c r="M255" s="150" t="s">
        <v>136</v>
      </c>
      <c r="N255" s="48" t="s">
        <v>136</v>
      </c>
      <c r="O255" s="49" t="s">
        <v>136</v>
      </c>
      <c r="P255" s="49" t="s">
        <v>136</v>
      </c>
      <c r="Q255" s="49" t="s">
        <v>136</v>
      </c>
      <c r="R255" s="49" t="s">
        <v>136</v>
      </c>
      <c r="S255" s="150" t="s">
        <v>136</v>
      </c>
      <c r="T255" s="48" t="s">
        <v>136</v>
      </c>
      <c r="U255" s="49" t="s">
        <v>136</v>
      </c>
      <c r="V255" s="150" t="s">
        <v>136</v>
      </c>
      <c r="W255" s="129" t="s">
        <v>2995</v>
      </c>
      <c r="X255" s="52" t="s">
        <v>136</v>
      </c>
      <c r="Y255" s="52" t="s">
        <v>136</v>
      </c>
      <c r="Z255" s="52" t="s">
        <v>136</v>
      </c>
      <c r="AA255" s="52" t="s">
        <v>136</v>
      </c>
      <c r="AB255" s="197" t="s">
        <v>136</v>
      </c>
      <c r="AC255" s="52" t="s">
        <v>136</v>
      </c>
      <c r="AD255" s="52" t="s">
        <v>136</v>
      </c>
      <c r="AE255" s="121" t="s">
        <v>136</v>
      </c>
      <c r="AF255" s="121" t="s">
        <v>136</v>
      </c>
      <c r="AG255" s="52" t="s">
        <v>136</v>
      </c>
      <c r="AH255" s="52" t="s">
        <v>136</v>
      </c>
      <c r="AI255" s="154" t="s">
        <v>136</v>
      </c>
      <c r="AJ255" s="191" t="s">
        <v>136</v>
      </c>
      <c r="AK255" s="52" t="s">
        <v>136</v>
      </c>
      <c r="AL255" s="52" t="s">
        <v>136</v>
      </c>
      <c r="AM255" s="52" t="s">
        <v>136</v>
      </c>
      <c r="AN255" s="52" t="s">
        <v>136</v>
      </c>
      <c r="AO255" s="65" t="s">
        <v>136</v>
      </c>
      <c r="AP255" s="52" t="s">
        <v>136</v>
      </c>
      <c r="AQ255" s="52" t="s">
        <v>136</v>
      </c>
      <c r="AR255" s="52" t="s">
        <v>136</v>
      </c>
      <c r="AS255" s="52" t="s">
        <v>136</v>
      </c>
      <c r="AT255" s="52" t="s">
        <v>136</v>
      </c>
      <c r="AU255" s="52" t="s">
        <v>136</v>
      </c>
      <c r="AV255" s="52" t="s">
        <v>136</v>
      </c>
      <c r="AW255" s="52" t="s">
        <v>136</v>
      </c>
      <c r="AX255" s="60" t="s">
        <v>3197</v>
      </c>
      <c r="AY255" s="49" t="s">
        <v>3198</v>
      </c>
      <c r="AZ255" s="49" t="s">
        <v>2379</v>
      </c>
      <c r="BA255" s="153" t="s">
        <v>136</v>
      </c>
      <c r="BB255" s="26" t="str">
        <f t="shared" si="43"/>
        <v>count=8</v>
      </c>
      <c r="BC255" s="27" t="s">
        <v>1</v>
      </c>
    </row>
    <row r="256" spans="1:55">
      <c r="A256" s="48" t="s">
        <v>1804</v>
      </c>
      <c r="B256" s="129" t="s">
        <v>2382</v>
      </c>
      <c r="C256" s="58" t="s">
        <v>1806</v>
      </c>
      <c r="D256" s="167" t="s">
        <v>1810</v>
      </c>
      <c r="E256" s="58" t="s">
        <v>1811</v>
      </c>
      <c r="F256" s="85" t="s">
        <v>2383</v>
      </c>
      <c r="G256" s="49" t="s">
        <v>1943</v>
      </c>
      <c r="H256" s="49" t="s">
        <v>1963</v>
      </c>
      <c r="I256" s="49" t="s">
        <v>2628</v>
      </c>
      <c r="J256" s="48" t="s">
        <v>3199</v>
      </c>
      <c r="K256" s="26" t="s">
        <v>136</v>
      </c>
      <c r="L256" s="49" t="s">
        <v>136</v>
      </c>
      <c r="M256" s="150" t="s">
        <v>136</v>
      </c>
      <c r="N256" s="48" t="s">
        <v>136</v>
      </c>
      <c r="O256" s="49" t="s">
        <v>136</v>
      </c>
      <c r="P256" s="49" t="s">
        <v>136</v>
      </c>
      <c r="Q256" s="49" t="s">
        <v>136</v>
      </c>
      <c r="R256" s="49" t="s">
        <v>136</v>
      </c>
      <c r="S256" s="150" t="s">
        <v>136</v>
      </c>
      <c r="T256" s="48" t="s">
        <v>136</v>
      </c>
      <c r="U256" s="49" t="s">
        <v>136</v>
      </c>
      <c r="V256" s="150" t="s">
        <v>136</v>
      </c>
      <c r="W256" s="129" t="s">
        <v>2995</v>
      </c>
      <c r="X256" s="52" t="s">
        <v>136</v>
      </c>
      <c r="Y256" s="52" t="s">
        <v>136</v>
      </c>
      <c r="Z256" s="52" t="s">
        <v>136</v>
      </c>
      <c r="AA256" s="52" t="s">
        <v>136</v>
      </c>
      <c r="AB256" s="197" t="s">
        <v>136</v>
      </c>
      <c r="AC256" s="52" t="s">
        <v>136</v>
      </c>
      <c r="AD256" s="52" t="s">
        <v>136</v>
      </c>
      <c r="AE256" s="121" t="s">
        <v>136</v>
      </c>
      <c r="AF256" s="121" t="s">
        <v>136</v>
      </c>
      <c r="AG256" s="52" t="s">
        <v>136</v>
      </c>
      <c r="AH256" s="52" t="s">
        <v>136</v>
      </c>
      <c r="AI256" s="154" t="s">
        <v>136</v>
      </c>
      <c r="AJ256" s="191" t="s">
        <v>136</v>
      </c>
      <c r="AK256" s="52" t="s">
        <v>136</v>
      </c>
      <c r="AL256" s="52" t="s">
        <v>136</v>
      </c>
      <c r="AM256" s="52" t="s">
        <v>136</v>
      </c>
      <c r="AN256" s="52" t="s">
        <v>136</v>
      </c>
      <c r="AO256" s="65" t="s">
        <v>136</v>
      </c>
      <c r="AP256" s="52" t="s">
        <v>136</v>
      </c>
      <c r="AQ256" s="52" t="s">
        <v>136</v>
      </c>
      <c r="AR256" s="52" t="s">
        <v>136</v>
      </c>
      <c r="AS256" s="52" t="s">
        <v>136</v>
      </c>
      <c r="AT256" s="52" t="s">
        <v>136</v>
      </c>
      <c r="AU256" s="52" t="s">
        <v>136</v>
      </c>
      <c r="AV256" s="52" t="s">
        <v>136</v>
      </c>
      <c r="AW256" s="52" t="s">
        <v>136</v>
      </c>
      <c r="AX256" s="60" t="s">
        <v>3200</v>
      </c>
      <c r="AY256" s="49" t="s">
        <v>3055</v>
      </c>
      <c r="AZ256" s="49" t="s">
        <v>2384</v>
      </c>
      <c r="BA256" s="153" t="s">
        <v>136</v>
      </c>
      <c r="BB256" s="26" t="str">
        <f t="shared" si="43"/>
        <v>count=9</v>
      </c>
      <c r="BC256" s="27" t="s">
        <v>1</v>
      </c>
    </row>
    <row r="257" spans="1:55">
      <c r="A257" s="48" t="s">
        <v>1804</v>
      </c>
      <c r="B257" s="129" t="s">
        <v>2389</v>
      </c>
      <c r="C257" s="58" t="s">
        <v>1806</v>
      </c>
      <c r="D257" s="167" t="s">
        <v>1810</v>
      </c>
      <c r="E257" s="58" t="s">
        <v>1811</v>
      </c>
      <c r="F257" s="85" t="s">
        <v>2390</v>
      </c>
      <c r="G257" s="49" t="s">
        <v>1943</v>
      </c>
      <c r="H257" s="49" t="s">
        <v>1963</v>
      </c>
      <c r="I257" s="49" t="s">
        <v>2628</v>
      </c>
      <c r="J257" s="48" t="s">
        <v>3201</v>
      </c>
      <c r="K257" s="26" t="s">
        <v>136</v>
      </c>
      <c r="L257" s="49" t="s">
        <v>136</v>
      </c>
      <c r="M257" s="150" t="s">
        <v>136</v>
      </c>
      <c r="N257" s="48" t="s">
        <v>136</v>
      </c>
      <c r="O257" s="49" t="s">
        <v>136</v>
      </c>
      <c r="P257" s="49" t="s">
        <v>136</v>
      </c>
      <c r="Q257" s="49" t="s">
        <v>136</v>
      </c>
      <c r="R257" s="49" t="s">
        <v>136</v>
      </c>
      <c r="S257" s="150" t="s">
        <v>136</v>
      </c>
      <c r="T257" s="48" t="s">
        <v>136</v>
      </c>
      <c r="U257" s="49" t="s">
        <v>136</v>
      </c>
      <c r="V257" s="150" t="s">
        <v>136</v>
      </c>
      <c r="W257" s="129" t="s">
        <v>2995</v>
      </c>
      <c r="X257" s="52" t="s">
        <v>136</v>
      </c>
      <c r="Y257" s="52" t="s">
        <v>136</v>
      </c>
      <c r="Z257" s="52" t="s">
        <v>136</v>
      </c>
      <c r="AA257" s="52" t="s">
        <v>136</v>
      </c>
      <c r="AB257" s="197" t="s">
        <v>136</v>
      </c>
      <c r="AC257" s="52" t="s">
        <v>136</v>
      </c>
      <c r="AD257" s="52" t="s">
        <v>136</v>
      </c>
      <c r="AE257" s="121" t="s">
        <v>136</v>
      </c>
      <c r="AF257" s="121" t="s">
        <v>136</v>
      </c>
      <c r="AG257" s="52" t="s">
        <v>136</v>
      </c>
      <c r="AH257" s="52" t="s">
        <v>136</v>
      </c>
      <c r="AI257" s="154" t="s">
        <v>136</v>
      </c>
      <c r="AJ257" s="191" t="s">
        <v>136</v>
      </c>
      <c r="AK257" s="52" t="s">
        <v>136</v>
      </c>
      <c r="AL257" s="52" t="s">
        <v>136</v>
      </c>
      <c r="AM257" s="52" t="s">
        <v>136</v>
      </c>
      <c r="AN257" s="52" t="s">
        <v>136</v>
      </c>
      <c r="AO257" s="65" t="s">
        <v>136</v>
      </c>
      <c r="AP257" s="52" t="s">
        <v>136</v>
      </c>
      <c r="AQ257" s="52" t="s">
        <v>136</v>
      </c>
      <c r="AR257" s="52" t="s">
        <v>136</v>
      </c>
      <c r="AS257" s="52" t="s">
        <v>136</v>
      </c>
      <c r="AT257" s="52" t="s">
        <v>136</v>
      </c>
      <c r="AU257" s="52" t="s">
        <v>136</v>
      </c>
      <c r="AV257" s="52" t="s">
        <v>136</v>
      </c>
      <c r="AW257" s="52" t="s">
        <v>136</v>
      </c>
      <c r="AX257" s="60" t="s">
        <v>3202</v>
      </c>
      <c r="AY257" s="49" t="s">
        <v>3203</v>
      </c>
      <c r="AZ257" s="49" t="s">
        <v>2391</v>
      </c>
      <c r="BA257" s="153" t="s">
        <v>136</v>
      </c>
      <c r="BB257" s="26" t="str">
        <f t="shared" si="43"/>
        <v>count=9</v>
      </c>
      <c r="BC257" s="27" t="s">
        <v>1</v>
      </c>
    </row>
    <row r="258" spans="1:55">
      <c r="A258" s="48" t="s">
        <v>1804</v>
      </c>
      <c r="B258" s="129" t="s">
        <v>2395</v>
      </c>
      <c r="C258" s="58" t="s">
        <v>1806</v>
      </c>
      <c r="D258" s="167" t="s">
        <v>1810</v>
      </c>
      <c r="E258" s="58" t="s">
        <v>1811</v>
      </c>
      <c r="F258" s="85" t="s">
        <v>2396</v>
      </c>
      <c r="G258" s="49" t="s">
        <v>1943</v>
      </c>
      <c r="H258" s="49" t="s">
        <v>1953</v>
      </c>
      <c r="I258" s="52" t="s">
        <v>136</v>
      </c>
      <c r="J258" s="48" t="s">
        <v>3204</v>
      </c>
      <c r="K258" s="26" t="s">
        <v>136</v>
      </c>
      <c r="L258" s="49" t="s">
        <v>136</v>
      </c>
      <c r="M258" s="150" t="s">
        <v>136</v>
      </c>
      <c r="N258" s="48" t="s">
        <v>136</v>
      </c>
      <c r="O258" s="49" t="s">
        <v>136</v>
      </c>
      <c r="P258" s="49" t="s">
        <v>136</v>
      </c>
      <c r="Q258" s="49" t="s">
        <v>136</v>
      </c>
      <c r="R258" s="49" t="s">
        <v>136</v>
      </c>
      <c r="S258" s="150" t="s">
        <v>136</v>
      </c>
      <c r="T258" s="48" t="s">
        <v>136</v>
      </c>
      <c r="U258" s="49" t="s">
        <v>136</v>
      </c>
      <c r="V258" s="150" t="s">
        <v>136</v>
      </c>
      <c r="W258" s="129" t="s">
        <v>2995</v>
      </c>
      <c r="X258" s="52" t="s">
        <v>136</v>
      </c>
      <c r="Y258" s="52" t="s">
        <v>136</v>
      </c>
      <c r="Z258" s="52" t="s">
        <v>136</v>
      </c>
      <c r="AA258" s="52" t="s">
        <v>136</v>
      </c>
      <c r="AB258" s="197" t="s">
        <v>136</v>
      </c>
      <c r="AC258" s="52" t="s">
        <v>136</v>
      </c>
      <c r="AD258" s="52" t="s">
        <v>136</v>
      </c>
      <c r="AE258" s="121" t="s">
        <v>136</v>
      </c>
      <c r="AF258" s="121" t="s">
        <v>136</v>
      </c>
      <c r="AG258" s="52" t="s">
        <v>136</v>
      </c>
      <c r="AH258" s="52" t="s">
        <v>136</v>
      </c>
      <c r="AI258" s="154" t="s">
        <v>136</v>
      </c>
      <c r="AJ258" s="191" t="s">
        <v>136</v>
      </c>
      <c r="AK258" s="52" t="s">
        <v>136</v>
      </c>
      <c r="AL258" s="52" t="s">
        <v>136</v>
      </c>
      <c r="AM258" s="52" t="s">
        <v>136</v>
      </c>
      <c r="AN258" s="52" t="s">
        <v>136</v>
      </c>
      <c r="AO258" s="65" t="s">
        <v>136</v>
      </c>
      <c r="AP258" s="52" t="s">
        <v>136</v>
      </c>
      <c r="AQ258" s="52" t="s">
        <v>136</v>
      </c>
      <c r="AR258" s="52" t="s">
        <v>136</v>
      </c>
      <c r="AS258" s="52" t="s">
        <v>136</v>
      </c>
      <c r="AT258" s="52" t="s">
        <v>136</v>
      </c>
      <c r="AU258" s="52" t="s">
        <v>136</v>
      </c>
      <c r="AV258" s="52" t="s">
        <v>136</v>
      </c>
      <c r="AW258" s="52" t="s">
        <v>136</v>
      </c>
      <c r="AX258" s="60" t="s">
        <v>3205</v>
      </c>
      <c r="AY258" s="49" t="s">
        <v>3112</v>
      </c>
      <c r="AZ258" s="49" t="s">
        <v>2397</v>
      </c>
      <c r="BA258" s="153" t="s">
        <v>136</v>
      </c>
      <c r="BB258" s="26" t="str">
        <f t="shared" si="43"/>
        <v>count=8</v>
      </c>
      <c r="BC258" s="27" t="s">
        <v>1</v>
      </c>
    </row>
    <row r="259" spans="1:55">
      <c r="A259" s="48" t="s">
        <v>1804</v>
      </c>
      <c r="B259" s="129" t="s">
        <v>2400</v>
      </c>
      <c r="C259" s="58" t="s">
        <v>1806</v>
      </c>
      <c r="D259" s="167" t="s">
        <v>1810</v>
      </c>
      <c r="E259" s="58" t="s">
        <v>1811</v>
      </c>
      <c r="F259" s="85" t="s">
        <v>2401</v>
      </c>
      <c r="G259" s="49" t="s">
        <v>1943</v>
      </c>
      <c r="H259" s="49" t="s">
        <v>1953</v>
      </c>
      <c r="I259" s="52" t="s">
        <v>136</v>
      </c>
      <c r="J259" s="48" t="s">
        <v>3206</v>
      </c>
      <c r="K259" s="26" t="s">
        <v>136</v>
      </c>
      <c r="L259" s="49" t="s">
        <v>136</v>
      </c>
      <c r="M259" s="150" t="s">
        <v>136</v>
      </c>
      <c r="N259" s="48" t="s">
        <v>136</v>
      </c>
      <c r="O259" s="49" t="s">
        <v>136</v>
      </c>
      <c r="P259" s="49" t="s">
        <v>136</v>
      </c>
      <c r="Q259" s="49" t="s">
        <v>136</v>
      </c>
      <c r="R259" s="49" t="s">
        <v>136</v>
      </c>
      <c r="S259" s="150" t="s">
        <v>136</v>
      </c>
      <c r="T259" s="48" t="s">
        <v>136</v>
      </c>
      <c r="U259" s="49" t="s">
        <v>136</v>
      </c>
      <c r="V259" s="150" t="s">
        <v>136</v>
      </c>
      <c r="W259" s="129" t="s">
        <v>2995</v>
      </c>
      <c r="X259" s="52" t="s">
        <v>136</v>
      </c>
      <c r="Y259" s="52" t="s">
        <v>136</v>
      </c>
      <c r="Z259" s="52" t="s">
        <v>136</v>
      </c>
      <c r="AA259" s="52" t="s">
        <v>136</v>
      </c>
      <c r="AB259" s="197" t="s">
        <v>136</v>
      </c>
      <c r="AC259" s="52" t="s">
        <v>136</v>
      </c>
      <c r="AD259" s="52" t="s">
        <v>136</v>
      </c>
      <c r="AE259" s="121" t="s">
        <v>136</v>
      </c>
      <c r="AF259" s="121" t="s">
        <v>136</v>
      </c>
      <c r="AG259" s="52" t="s">
        <v>136</v>
      </c>
      <c r="AH259" s="52" t="s">
        <v>136</v>
      </c>
      <c r="AI259" s="154" t="s">
        <v>136</v>
      </c>
      <c r="AJ259" s="191" t="s">
        <v>136</v>
      </c>
      <c r="AK259" s="52" t="s">
        <v>136</v>
      </c>
      <c r="AL259" s="52" t="s">
        <v>136</v>
      </c>
      <c r="AM259" s="52" t="s">
        <v>136</v>
      </c>
      <c r="AN259" s="52" t="s">
        <v>136</v>
      </c>
      <c r="AO259" s="65" t="s">
        <v>136</v>
      </c>
      <c r="AP259" s="52" t="s">
        <v>136</v>
      </c>
      <c r="AQ259" s="52" t="s">
        <v>136</v>
      </c>
      <c r="AR259" s="52" t="s">
        <v>136</v>
      </c>
      <c r="AS259" s="52" t="s">
        <v>136</v>
      </c>
      <c r="AT259" s="52" t="s">
        <v>136</v>
      </c>
      <c r="AU259" s="52" t="s">
        <v>136</v>
      </c>
      <c r="AV259" s="52" t="s">
        <v>136</v>
      </c>
      <c r="AW259" s="52" t="s">
        <v>136</v>
      </c>
      <c r="AX259" s="60" t="s">
        <v>3207</v>
      </c>
      <c r="AY259" s="49" t="s">
        <v>3208</v>
      </c>
      <c r="AZ259" s="49" t="s">
        <v>2402</v>
      </c>
      <c r="BA259" s="153" t="s">
        <v>136</v>
      </c>
      <c r="BB259" s="26" t="str">
        <f t="shared" si="43"/>
        <v>count=8</v>
      </c>
      <c r="BC259" s="27" t="s">
        <v>1</v>
      </c>
    </row>
    <row r="260" spans="1:55">
      <c r="A260" s="48" t="s">
        <v>1804</v>
      </c>
      <c r="B260" s="129" t="s">
        <v>2407</v>
      </c>
      <c r="C260" s="58" t="s">
        <v>1806</v>
      </c>
      <c r="D260" s="167" t="s">
        <v>1810</v>
      </c>
      <c r="E260" s="58" t="s">
        <v>1811</v>
      </c>
      <c r="F260" s="85" t="s">
        <v>2408</v>
      </c>
      <c r="G260" s="49" t="s">
        <v>1943</v>
      </c>
      <c r="H260" s="49" t="s">
        <v>1953</v>
      </c>
      <c r="I260" s="52" t="s">
        <v>136</v>
      </c>
      <c r="J260" s="48" t="s">
        <v>3209</v>
      </c>
      <c r="K260" s="26" t="s">
        <v>136</v>
      </c>
      <c r="L260" s="49" t="s">
        <v>136</v>
      </c>
      <c r="M260" s="150" t="s">
        <v>136</v>
      </c>
      <c r="N260" s="48" t="s">
        <v>136</v>
      </c>
      <c r="O260" s="49" t="s">
        <v>136</v>
      </c>
      <c r="P260" s="49" t="s">
        <v>136</v>
      </c>
      <c r="Q260" s="49" t="s">
        <v>136</v>
      </c>
      <c r="R260" s="49" t="s">
        <v>136</v>
      </c>
      <c r="S260" s="150" t="s">
        <v>136</v>
      </c>
      <c r="T260" s="48" t="s">
        <v>136</v>
      </c>
      <c r="U260" s="49" t="s">
        <v>136</v>
      </c>
      <c r="V260" s="150" t="s">
        <v>136</v>
      </c>
      <c r="W260" s="129" t="s">
        <v>2995</v>
      </c>
      <c r="X260" s="52" t="s">
        <v>136</v>
      </c>
      <c r="Y260" s="52" t="s">
        <v>136</v>
      </c>
      <c r="Z260" s="52" t="s">
        <v>136</v>
      </c>
      <c r="AA260" s="52" t="s">
        <v>136</v>
      </c>
      <c r="AB260" s="197" t="s">
        <v>136</v>
      </c>
      <c r="AC260" s="52" t="s">
        <v>136</v>
      </c>
      <c r="AD260" s="52" t="s">
        <v>136</v>
      </c>
      <c r="AE260" s="121" t="s">
        <v>136</v>
      </c>
      <c r="AF260" s="121" t="s">
        <v>136</v>
      </c>
      <c r="AG260" s="52" t="s">
        <v>136</v>
      </c>
      <c r="AH260" s="52" t="s">
        <v>136</v>
      </c>
      <c r="AI260" s="154" t="s">
        <v>136</v>
      </c>
      <c r="AJ260" s="191" t="s">
        <v>136</v>
      </c>
      <c r="AK260" s="52" t="s">
        <v>136</v>
      </c>
      <c r="AL260" s="52" t="s">
        <v>136</v>
      </c>
      <c r="AM260" s="52" t="s">
        <v>136</v>
      </c>
      <c r="AN260" s="52" t="s">
        <v>136</v>
      </c>
      <c r="AO260" s="65" t="s">
        <v>136</v>
      </c>
      <c r="AP260" s="52" t="s">
        <v>136</v>
      </c>
      <c r="AQ260" s="52" t="s">
        <v>136</v>
      </c>
      <c r="AR260" s="52" t="s">
        <v>136</v>
      </c>
      <c r="AS260" s="52" t="s">
        <v>136</v>
      </c>
      <c r="AT260" s="52" t="s">
        <v>136</v>
      </c>
      <c r="AU260" s="52" t="s">
        <v>136</v>
      </c>
      <c r="AV260" s="52" t="s">
        <v>136</v>
      </c>
      <c r="AW260" s="52" t="s">
        <v>136</v>
      </c>
      <c r="AX260" s="60" t="s">
        <v>3210</v>
      </c>
      <c r="AY260" s="49" t="s">
        <v>3211</v>
      </c>
      <c r="AZ260" s="49" t="s">
        <v>2410</v>
      </c>
      <c r="BA260" s="153" t="s">
        <v>136</v>
      </c>
      <c r="BB260" s="26" t="str">
        <f t="shared" si="43"/>
        <v>count=8</v>
      </c>
      <c r="BC260" s="27" t="s">
        <v>1</v>
      </c>
    </row>
    <row r="261" spans="1:55">
      <c r="A261" s="48" t="s">
        <v>1804</v>
      </c>
      <c r="B261" s="129" t="s">
        <v>2414</v>
      </c>
      <c r="C261" s="58" t="s">
        <v>1806</v>
      </c>
      <c r="D261" s="167" t="s">
        <v>1810</v>
      </c>
      <c r="E261" s="58" t="s">
        <v>1811</v>
      </c>
      <c r="F261" s="85" t="s">
        <v>2415</v>
      </c>
      <c r="G261" s="49" t="s">
        <v>1943</v>
      </c>
      <c r="H261" s="49" t="s">
        <v>1953</v>
      </c>
      <c r="I261" s="52" t="s">
        <v>136</v>
      </c>
      <c r="J261" s="48" t="s">
        <v>3212</v>
      </c>
      <c r="K261" s="26" t="s">
        <v>136</v>
      </c>
      <c r="L261" s="49" t="s">
        <v>136</v>
      </c>
      <c r="M261" s="150" t="s">
        <v>136</v>
      </c>
      <c r="N261" s="48" t="s">
        <v>136</v>
      </c>
      <c r="O261" s="49" t="s">
        <v>136</v>
      </c>
      <c r="P261" s="49" t="s">
        <v>136</v>
      </c>
      <c r="Q261" s="49" t="s">
        <v>136</v>
      </c>
      <c r="R261" s="49" t="s">
        <v>136</v>
      </c>
      <c r="S261" s="150" t="s">
        <v>136</v>
      </c>
      <c r="T261" s="48" t="s">
        <v>136</v>
      </c>
      <c r="U261" s="49" t="s">
        <v>136</v>
      </c>
      <c r="V261" s="150" t="s">
        <v>136</v>
      </c>
      <c r="W261" s="129" t="s">
        <v>2995</v>
      </c>
      <c r="X261" s="52" t="s">
        <v>136</v>
      </c>
      <c r="Y261" s="52" t="s">
        <v>136</v>
      </c>
      <c r="Z261" s="52" t="s">
        <v>136</v>
      </c>
      <c r="AA261" s="52" t="s">
        <v>136</v>
      </c>
      <c r="AB261" s="197" t="s">
        <v>136</v>
      </c>
      <c r="AC261" s="52" t="s">
        <v>136</v>
      </c>
      <c r="AD261" s="52" t="s">
        <v>136</v>
      </c>
      <c r="AE261" s="121" t="s">
        <v>136</v>
      </c>
      <c r="AF261" s="121" t="s">
        <v>136</v>
      </c>
      <c r="AG261" s="52" t="s">
        <v>136</v>
      </c>
      <c r="AH261" s="52" t="s">
        <v>136</v>
      </c>
      <c r="AI261" s="154" t="s">
        <v>136</v>
      </c>
      <c r="AJ261" s="191" t="s">
        <v>136</v>
      </c>
      <c r="AK261" s="52" t="s">
        <v>136</v>
      </c>
      <c r="AL261" s="52" t="s">
        <v>136</v>
      </c>
      <c r="AM261" s="52" t="s">
        <v>136</v>
      </c>
      <c r="AN261" s="52" t="s">
        <v>136</v>
      </c>
      <c r="AO261" s="65" t="s">
        <v>136</v>
      </c>
      <c r="AP261" s="52" t="s">
        <v>136</v>
      </c>
      <c r="AQ261" s="52" t="s">
        <v>136</v>
      </c>
      <c r="AR261" s="52" t="s">
        <v>136</v>
      </c>
      <c r="AS261" s="52" t="s">
        <v>136</v>
      </c>
      <c r="AT261" s="52" t="s">
        <v>136</v>
      </c>
      <c r="AU261" s="52" t="s">
        <v>136</v>
      </c>
      <c r="AV261" s="52" t="s">
        <v>136</v>
      </c>
      <c r="AW261" s="52" t="s">
        <v>136</v>
      </c>
      <c r="AX261" s="60" t="s">
        <v>3213</v>
      </c>
      <c r="AY261" s="49" t="s">
        <v>3214</v>
      </c>
      <c r="AZ261" s="49" t="s">
        <v>2416</v>
      </c>
      <c r="BA261" s="153" t="s">
        <v>136</v>
      </c>
      <c r="BB261" s="26" t="str">
        <f t="shared" si="43"/>
        <v>count=8</v>
      </c>
      <c r="BC261" s="27" t="s">
        <v>1</v>
      </c>
    </row>
    <row r="262" spans="1:55">
      <c r="A262" s="48" t="s">
        <v>1804</v>
      </c>
      <c r="B262" s="129" t="s">
        <v>2421</v>
      </c>
      <c r="C262" s="58" t="s">
        <v>1806</v>
      </c>
      <c r="D262" s="167" t="s">
        <v>1810</v>
      </c>
      <c r="E262" s="58" t="s">
        <v>1811</v>
      </c>
      <c r="F262" s="85" t="s">
        <v>2422</v>
      </c>
      <c r="G262" s="49" t="s">
        <v>1943</v>
      </c>
      <c r="H262" s="49" t="s">
        <v>1963</v>
      </c>
      <c r="I262" s="49" t="s">
        <v>2628</v>
      </c>
      <c r="J262" s="48" t="s">
        <v>3215</v>
      </c>
      <c r="K262" s="26" t="s">
        <v>136</v>
      </c>
      <c r="L262" s="49" t="s">
        <v>136</v>
      </c>
      <c r="M262" s="150" t="s">
        <v>136</v>
      </c>
      <c r="N262" s="48" t="s">
        <v>136</v>
      </c>
      <c r="O262" s="49" t="s">
        <v>136</v>
      </c>
      <c r="P262" s="49" t="s">
        <v>136</v>
      </c>
      <c r="Q262" s="49" t="s">
        <v>136</v>
      </c>
      <c r="R262" s="49" t="s">
        <v>136</v>
      </c>
      <c r="S262" s="150" t="s">
        <v>136</v>
      </c>
      <c r="T262" s="48" t="s">
        <v>136</v>
      </c>
      <c r="U262" s="49" t="s">
        <v>136</v>
      </c>
      <c r="V262" s="150" t="s">
        <v>136</v>
      </c>
      <c r="W262" s="129" t="s">
        <v>2995</v>
      </c>
      <c r="X262" s="52" t="s">
        <v>136</v>
      </c>
      <c r="Y262" s="52" t="s">
        <v>136</v>
      </c>
      <c r="Z262" s="52" t="s">
        <v>136</v>
      </c>
      <c r="AA262" s="52" t="s">
        <v>136</v>
      </c>
      <c r="AB262" s="197" t="s">
        <v>136</v>
      </c>
      <c r="AC262" s="52" t="s">
        <v>136</v>
      </c>
      <c r="AD262" s="52" t="s">
        <v>136</v>
      </c>
      <c r="AE262" s="121" t="s">
        <v>136</v>
      </c>
      <c r="AF262" s="121" t="s">
        <v>136</v>
      </c>
      <c r="AG262" s="52" t="s">
        <v>136</v>
      </c>
      <c r="AH262" s="52" t="s">
        <v>136</v>
      </c>
      <c r="AI262" s="154" t="s">
        <v>136</v>
      </c>
      <c r="AJ262" s="191" t="s">
        <v>136</v>
      </c>
      <c r="AK262" s="52" t="s">
        <v>136</v>
      </c>
      <c r="AL262" s="52" t="s">
        <v>136</v>
      </c>
      <c r="AM262" s="52" t="s">
        <v>136</v>
      </c>
      <c r="AN262" s="52" t="s">
        <v>136</v>
      </c>
      <c r="AO262" s="65" t="s">
        <v>136</v>
      </c>
      <c r="AP262" s="52" t="s">
        <v>136</v>
      </c>
      <c r="AQ262" s="52" t="s">
        <v>136</v>
      </c>
      <c r="AR262" s="52" t="s">
        <v>136</v>
      </c>
      <c r="AS262" s="52" t="s">
        <v>136</v>
      </c>
      <c r="AT262" s="52" t="s">
        <v>136</v>
      </c>
      <c r="AU262" s="52" t="s">
        <v>136</v>
      </c>
      <c r="AV262" s="52" t="s">
        <v>136</v>
      </c>
      <c r="AW262" s="52" t="s">
        <v>136</v>
      </c>
      <c r="AX262" s="60" t="s">
        <v>3216</v>
      </c>
      <c r="AY262" s="49" t="s">
        <v>3217</v>
      </c>
      <c r="AZ262" s="49" t="s">
        <v>2423</v>
      </c>
      <c r="BA262" s="153" t="s">
        <v>136</v>
      </c>
      <c r="BB262" s="26" t="str">
        <f t="shared" si="43"/>
        <v>count=9</v>
      </c>
      <c r="BC262" s="27" t="s">
        <v>1</v>
      </c>
    </row>
    <row r="263" spans="1:55">
      <c r="A263" s="48" t="s">
        <v>1804</v>
      </c>
      <c r="B263" s="129" t="s">
        <v>2428</v>
      </c>
      <c r="C263" s="58" t="s">
        <v>1806</v>
      </c>
      <c r="D263" s="167" t="s">
        <v>1810</v>
      </c>
      <c r="E263" s="58" t="s">
        <v>1811</v>
      </c>
      <c r="F263" s="85" t="s">
        <v>2429</v>
      </c>
      <c r="G263" s="49" t="s">
        <v>1943</v>
      </c>
      <c r="H263" s="49" t="s">
        <v>1963</v>
      </c>
      <c r="I263" s="49" t="s">
        <v>2628</v>
      </c>
      <c r="J263" s="48" t="s">
        <v>3218</v>
      </c>
      <c r="K263" s="26" t="s">
        <v>136</v>
      </c>
      <c r="L263" s="49" t="s">
        <v>136</v>
      </c>
      <c r="M263" s="150" t="s">
        <v>136</v>
      </c>
      <c r="N263" s="48" t="s">
        <v>136</v>
      </c>
      <c r="O263" s="49" t="s">
        <v>136</v>
      </c>
      <c r="P263" s="49" t="s">
        <v>136</v>
      </c>
      <c r="Q263" s="49" t="s">
        <v>136</v>
      </c>
      <c r="R263" s="49" t="s">
        <v>136</v>
      </c>
      <c r="S263" s="150" t="s">
        <v>136</v>
      </c>
      <c r="T263" s="48" t="s">
        <v>136</v>
      </c>
      <c r="U263" s="49" t="s">
        <v>136</v>
      </c>
      <c r="V263" s="150" t="s">
        <v>136</v>
      </c>
      <c r="W263" s="129" t="s">
        <v>2995</v>
      </c>
      <c r="X263" s="52" t="s">
        <v>136</v>
      </c>
      <c r="Y263" s="52" t="s">
        <v>136</v>
      </c>
      <c r="Z263" s="52" t="s">
        <v>136</v>
      </c>
      <c r="AA263" s="52" t="s">
        <v>136</v>
      </c>
      <c r="AB263" s="197" t="s">
        <v>136</v>
      </c>
      <c r="AC263" s="52" t="s">
        <v>136</v>
      </c>
      <c r="AD263" s="52" t="s">
        <v>136</v>
      </c>
      <c r="AE263" s="121" t="s">
        <v>136</v>
      </c>
      <c r="AF263" s="121" t="s">
        <v>136</v>
      </c>
      <c r="AG263" s="52" t="s">
        <v>136</v>
      </c>
      <c r="AH263" s="52" t="s">
        <v>136</v>
      </c>
      <c r="AI263" s="154" t="s">
        <v>136</v>
      </c>
      <c r="AJ263" s="191" t="s">
        <v>136</v>
      </c>
      <c r="AK263" s="52" t="s">
        <v>136</v>
      </c>
      <c r="AL263" s="52" t="s">
        <v>136</v>
      </c>
      <c r="AM263" s="52" t="s">
        <v>136</v>
      </c>
      <c r="AN263" s="52" t="s">
        <v>136</v>
      </c>
      <c r="AO263" s="65" t="s">
        <v>136</v>
      </c>
      <c r="AP263" s="52" t="s">
        <v>136</v>
      </c>
      <c r="AQ263" s="52" t="s">
        <v>136</v>
      </c>
      <c r="AR263" s="52" t="s">
        <v>136</v>
      </c>
      <c r="AS263" s="52" t="s">
        <v>136</v>
      </c>
      <c r="AT263" s="52" t="s">
        <v>136</v>
      </c>
      <c r="AU263" s="52" t="s">
        <v>136</v>
      </c>
      <c r="AV263" s="52" t="s">
        <v>136</v>
      </c>
      <c r="AW263" s="52" t="s">
        <v>136</v>
      </c>
      <c r="AX263" s="60" t="s">
        <v>3219</v>
      </c>
      <c r="AY263" s="49" t="s">
        <v>3220</v>
      </c>
      <c r="AZ263" s="49" t="s">
        <v>2431</v>
      </c>
      <c r="BA263" s="153" t="s">
        <v>136</v>
      </c>
      <c r="BB263" s="26" t="str">
        <f t="shared" si="43"/>
        <v>count=9</v>
      </c>
      <c r="BC263" s="27" t="s">
        <v>1</v>
      </c>
    </row>
    <row r="264" spans="1:55">
      <c r="A264" s="48" t="s">
        <v>1804</v>
      </c>
      <c r="B264" s="129" t="s">
        <v>2436</v>
      </c>
      <c r="C264" s="58" t="s">
        <v>1806</v>
      </c>
      <c r="D264" s="167" t="s">
        <v>1810</v>
      </c>
      <c r="E264" s="58" t="s">
        <v>1811</v>
      </c>
      <c r="F264" s="85" t="s">
        <v>2437</v>
      </c>
      <c r="G264" s="49" t="s">
        <v>1943</v>
      </c>
      <c r="H264" s="49" t="s">
        <v>1944</v>
      </c>
      <c r="I264" s="52" t="s">
        <v>136</v>
      </c>
      <c r="J264" s="48" t="s">
        <v>3221</v>
      </c>
      <c r="K264" s="26" t="s">
        <v>136</v>
      </c>
      <c r="L264" s="49" t="s">
        <v>136</v>
      </c>
      <c r="M264" s="150" t="s">
        <v>136</v>
      </c>
      <c r="N264" s="48" t="s">
        <v>136</v>
      </c>
      <c r="O264" s="49" t="s">
        <v>136</v>
      </c>
      <c r="P264" s="49" t="s">
        <v>136</v>
      </c>
      <c r="Q264" s="49" t="s">
        <v>136</v>
      </c>
      <c r="R264" s="49" t="s">
        <v>136</v>
      </c>
      <c r="S264" s="150" t="s">
        <v>136</v>
      </c>
      <c r="T264" s="48" t="s">
        <v>136</v>
      </c>
      <c r="U264" s="49" t="s">
        <v>136</v>
      </c>
      <c r="V264" s="150" t="s">
        <v>136</v>
      </c>
      <c r="W264" s="129" t="s">
        <v>2995</v>
      </c>
      <c r="X264" s="52" t="s">
        <v>136</v>
      </c>
      <c r="Y264" s="52" t="s">
        <v>136</v>
      </c>
      <c r="Z264" s="52" t="s">
        <v>136</v>
      </c>
      <c r="AA264" s="52" t="s">
        <v>136</v>
      </c>
      <c r="AB264" s="197" t="s">
        <v>136</v>
      </c>
      <c r="AC264" s="52" t="s">
        <v>136</v>
      </c>
      <c r="AD264" s="52" t="s">
        <v>136</v>
      </c>
      <c r="AE264" s="121" t="s">
        <v>136</v>
      </c>
      <c r="AF264" s="121" t="s">
        <v>136</v>
      </c>
      <c r="AG264" s="52" t="s">
        <v>136</v>
      </c>
      <c r="AH264" s="52" t="s">
        <v>136</v>
      </c>
      <c r="AI264" s="154" t="s">
        <v>136</v>
      </c>
      <c r="AJ264" s="191" t="s">
        <v>136</v>
      </c>
      <c r="AK264" s="52" t="s">
        <v>136</v>
      </c>
      <c r="AL264" s="52" t="s">
        <v>136</v>
      </c>
      <c r="AM264" s="52" t="s">
        <v>136</v>
      </c>
      <c r="AN264" s="52" t="s">
        <v>136</v>
      </c>
      <c r="AO264" s="65" t="s">
        <v>136</v>
      </c>
      <c r="AP264" s="52" t="s">
        <v>136</v>
      </c>
      <c r="AQ264" s="52" t="s">
        <v>136</v>
      </c>
      <c r="AR264" s="52" t="s">
        <v>136</v>
      </c>
      <c r="AS264" s="52" t="s">
        <v>136</v>
      </c>
      <c r="AT264" s="52" t="s">
        <v>136</v>
      </c>
      <c r="AU264" s="52" t="s">
        <v>136</v>
      </c>
      <c r="AV264" s="52" t="s">
        <v>136</v>
      </c>
      <c r="AW264" s="52" t="s">
        <v>136</v>
      </c>
      <c r="AX264" s="60" t="s">
        <v>3222</v>
      </c>
      <c r="AY264" s="49" t="s">
        <v>3223</v>
      </c>
      <c r="AZ264" s="49" t="s">
        <v>2439</v>
      </c>
      <c r="BA264" s="153" t="s">
        <v>136</v>
      </c>
      <c r="BB264" s="26" t="str">
        <f t="shared" si="43"/>
        <v>count=8</v>
      </c>
      <c r="BC264" s="27" t="s">
        <v>1</v>
      </c>
    </row>
    <row r="265" spans="1:55">
      <c r="A265" s="48" t="s">
        <v>1804</v>
      </c>
      <c r="B265" s="129" t="s">
        <v>2444</v>
      </c>
      <c r="C265" s="58" t="s">
        <v>1806</v>
      </c>
      <c r="D265" s="167" t="s">
        <v>1810</v>
      </c>
      <c r="E265" s="58" t="s">
        <v>1811</v>
      </c>
      <c r="F265" s="85" t="s">
        <v>2445</v>
      </c>
      <c r="G265" s="49" t="s">
        <v>1943</v>
      </c>
      <c r="H265" s="49" t="s">
        <v>1953</v>
      </c>
      <c r="I265" s="52" t="s">
        <v>136</v>
      </c>
      <c r="J265" s="48" t="s">
        <v>3224</v>
      </c>
      <c r="K265" s="26" t="s">
        <v>136</v>
      </c>
      <c r="L265" s="49" t="s">
        <v>136</v>
      </c>
      <c r="M265" s="150" t="s">
        <v>136</v>
      </c>
      <c r="N265" s="48" t="s">
        <v>136</v>
      </c>
      <c r="O265" s="49" t="s">
        <v>136</v>
      </c>
      <c r="P265" s="49" t="s">
        <v>136</v>
      </c>
      <c r="Q265" s="49" t="s">
        <v>136</v>
      </c>
      <c r="R265" s="49" t="s">
        <v>136</v>
      </c>
      <c r="S265" s="150" t="s">
        <v>136</v>
      </c>
      <c r="T265" s="48" t="s">
        <v>136</v>
      </c>
      <c r="U265" s="49" t="s">
        <v>136</v>
      </c>
      <c r="V265" s="150" t="s">
        <v>136</v>
      </c>
      <c r="W265" s="129" t="s">
        <v>2995</v>
      </c>
      <c r="X265" s="52" t="s">
        <v>136</v>
      </c>
      <c r="Y265" s="52" t="s">
        <v>136</v>
      </c>
      <c r="Z265" s="52" t="s">
        <v>136</v>
      </c>
      <c r="AA265" s="52" t="s">
        <v>136</v>
      </c>
      <c r="AB265" s="197" t="s">
        <v>136</v>
      </c>
      <c r="AC265" s="52" t="s">
        <v>136</v>
      </c>
      <c r="AD265" s="52" t="s">
        <v>136</v>
      </c>
      <c r="AE265" s="121" t="s">
        <v>136</v>
      </c>
      <c r="AF265" s="121" t="s">
        <v>136</v>
      </c>
      <c r="AG265" s="52" t="s">
        <v>136</v>
      </c>
      <c r="AH265" s="52" t="s">
        <v>136</v>
      </c>
      <c r="AI265" s="154" t="s">
        <v>136</v>
      </c>
      <c r="AJ265" s="191" t="s">
        <v>136</v>
      </c>
      <c r="AK265" s="52" t="s">
        <v>136</v>
      </c>
      <c r="AL265" s="52" t="s">
        <v>136</v>
      </c>
      <c r="AM265" s="52" t="s">
        <v>136</v>
      </c>
      <c r="AN265" s="52" t="s">
        <v>136</v>
      </c>
      <c r="AO265" s="65" t="s">
        <v>136</v>
      </c>
      <c r="AP265" s="52" t="s">
        <v>136</v>
      </c>
      <c r="AQ265" s="52" t="s">
        <v>136</v>
      </c>
      <c r="AR265" s="52" t="s">
        <v>136</v>
      </c>
      <c r="AS265" s="52" t="s">
        <v>136</v>
      </c>
      <c r="AT265" s="52" t="s">
        <v>136</v>
      </c>
      <c r="AU265" s="52" t="s">
        <v>136</v>
      </c>
      <c r="AV265" s="52" t="s">
        <v>136</v>
      </c>
      <c r="AW265" s="52" t="s">
        <v>136</v>
      </c>
      <c r="AX265" s="60" t="s">
        <v>3225</v>
      </c>
      <c r="AY265" s="49" t="s">
        <v>3153</v>
      </c>
      <c r="AZ265" s="49" t="s">
        <v>2446</v>
      </c>
      <c r="BA265" s="153" t="s">
        <v>136</v>
      </c>
      <c r="BB265" s="26" t="str">
        <f t="shared" si="43"/>
        <v>count=8</v>
      </c>
      <c r="BC265" s="27" t="s">
        <v>1</v>
      </c>
    </row>
    <row r="266" spans="1:55">
      <c r="A266" s="48" t="s">
        <v>1804</v>
      </c>
      <c r="B266" s="129" t="s">
        <v>2450</v>
      </c>
      <c r="C266" s="58" t="s">
        <v>1806</v>
      </c>
      <c r="D266" s="167" t="s">
        <v>1810</v>
      </c>
      <c r="E266" s="58" t="s">
        <v>1811</v>
      </c>
      <c r="F266" s="85" t="s">
        <v>2451</v>
      </c>
      <c r="G266" s="49" t="s">
        <v>1943</v>
      </c>
      <c r="H266" s="49" t="s">
        <v>1953</v>
      </c>
      <c r="I266" s="52" t="s">
        <v>136</v>
      </c>
      <c r="J266" s="48" t="s">
        <v>3226</v>
      </c>
      <c r="K266" s="26" t="s">
        <v>136</v>
      </c>
      <c r="L266" s="49" t="s">
        <v>136</v>
      </c>
      <c r="M266" s="150" t="s">
        <v>136</v>
      </c>
      <c r="N266" s="48" t="s">
        <v>136</v>
      </c>
      <c r="O266" s="49" t="s">
        <v>136</v>
      </c>
      <c r="P266" s="49" t="s">
        <v>136</v>
      </c>
      <c r="Q266" s="49" t="s">
        <v>136</v>
      </c>
      <c r="R266" s="49" t="s">
        <v>136</v>
      </c>
      <c r="S266" s="150" t="s">
        <v>136</v>
      </c>
      <c r="T266" s="48" t="s">
        <v>136</v>
      </c>
      <c r="U266" s="49" t="s">
        <v>136</v>
      </c>
      <c r="V266" s="150" t="s">
        <v>136</v>
      </c>
      <c r="W266" s="129" t="s">
        <v>2995</v>
      </c>
      <c r="X266" s="52" t="s">
        <v>136</v>
      </c>
      <c r="Y266" s="52" t="s">
        <v>136</v>
      </c>
      <c r="Z266" s="52" t="s">
        <v>136</v>
      </c>
      <c r="AA266" s="52" t="s">
        <v>136</v>
      </c>
      <c r="AB266" s="197" t="s">
        <v>136</v>
      </c>
      <c r="AC266" s="52" t="s">
        <v>136</v>
      </c>
      <c r="AD266" s="52" t="s">
        <v>136</v>
      </c>
      <c r="AE266" s="121" t="s">
        <v>136</v>
      </c>
      <c r="AF266" s="121" t="s">
        <v>136</v>
      </c>
      <c r="AG266" s="52" t="s">
        <v>136</v>
      </c>
      <c r="AH266" s="52" t="s">
        <v>136</v>
      </c>
      <c r="AI266" s="154" t="s">
        <v>136</v>
      </c>
      <c r="AJ266" s="191" t="s">
        <v>136</v>
      </c>
      <c r="AK266" s="52" t="s">
        <v>136</v>
      </c>
      <c r="AL266" s="52" t="s">
        <v>136</v>
      </c>
      <c r="AM266" s="52" t="s">
        <v>136</v>
      </c>
      <c r="AN266" s="52" t="s">
        <v>136</v>
      </c>
      <c r="AO266" s="65" t="s">
        <v>136</v>
      </c>
      <c r="AP266" s="52" t="s">
        <v>136</v>
      </c>
      <c r="AQ266" s="52" t="s">
        <v>136</v>
      </c>
      <c r="AR266" s="52" t="s">
        <v>136</v>
      </c>
      <c r="AS266" s="52" t="s">
        <v>136</v>
      </c>
      <c r="AT266" s="52" t="s">
        <v>136</v>
      </c>
      <c r="AU266" s="52" t="s">
        <v>136</v>
      </c>
      <c r="AV266" s="52" t="s">
        <v>136</v>
      </c>
      <c r="AW266" s="52" t="s">
        <v>136</v>
      </c>
      <c r="AX266" s="60" t="s">
        <v>3227</v>
      </c>
      <c r="AY266" s="49" t="s">
        <v>3228</v>
      </c>
      <c r="AZ266" s="49" t="s">
        <v>2453</v>
      </c>
      <c r="BA266" s="153" t="s">
        <v>136</v>
      </c>
      <c r="BB266" s="26" t="str">
        <f t="shared" si="43"/>
        <v>count=8</v>
      </c>
      <c r="BC266" s="27" t="s">
        <v>1</v>
      </c>
    </row>
    <row r="267" spans="1:55">
      <c r="A267" s="48" t="s">
        <v>1804</v>
      </c>
      <c r="B267" s="129" t="s">
        <v>2458</v>
      </c>
      <c r="C267" s="58" t="s">
        <v>1806</v>
      </c>
      <c r="D267" s="167" t="s">
        <v>1810</v>
      </c>
      <c r="E267" s="58" t="s">
        <v>1811</v>
      </c>
      <c r="F267" s="85" t="s">
        <v>2459</v>
      </c>
      <c r="G267" s="49" t="s">
        <v>1943</v>
      </c>
      <c r="H267" s="49" t="s">
        <v>1963</v>
      </c>
      <c r="I267" s="49" t="s">
        <v>2628</v>
      </c>
      <c r="J267" s="48" t="s">
        <v>3229</v>
      </c>
      <c r="K267" s="26" t="s">
        <v>136</v>
      </c>
      <c r="L267" s="49" t="s">
        <v>136</v>
      </c>
      <c r="M267" s="150" t="s">
        <v>136</v>
      </c>
      <c r="N267" s="48" t="s">
        <v>136</v>
      </c>
      <c r="O267" s="49" t="s">
        <v>136</v>
      </c>
      <c r="P267" s="49" t="s">
        <v>136</v>
      </c>
      <c r="Q267" s="49" t="s">
        <v>136</v>
      </c>
      <c r="R267" s="49" t="s">
        <v>136</v>
      </c>
      <c r="S267" s="150" t="s">
        <v>136</v>
      </c>
      <c r="T267" s="48" t="s">
        <v>136</v>
      </c>
      <c r="U267" s="49" t="s">
        <v>136</v>
      </c>
      <c r="V267" s="150" t="s">
        <v>136</v>
      </c>
      <c r="W267" s="129" t="s">
        <v>2995</v>
      </c>
      <c r="X267" s="52" t="s">
        <v>136</v>
      </c>
      <c r="Y267" s="52" t="s">
        <v>136</v>
      </c>
      <c r="Z267" s="52" t="s">
        <v>136</v>
      </c>
      <c r="AA267" s="52" t="s">
        <v>136</v>
      </c>
      <c r="AB267" s="197" t="s">
        <v>136</v>
      </c>
      <c r="AC267" s="52" t="s">
        <v>136</v>
      </c>
      <c r="AD267" s="52" t="s">
        <v>136</v>
      </c>
      <c r="AE267" s="121" t="s">
        <v>136</v>
      </c>
      <c r="AF267" s="121" t="s">
        <v>136</v>
      </c>
      <c r="AG267" s="52" t="s">
        <v>136</v>
      </c>
      <c r="AH267" s="52" t="s">
        <v>136</v>
      </c>
      <c r="AI267" s="154" t="s">
        <v>136</v>
      </c>
      <c r="AJ267" s="191" t="s">
        <v>136</v>
      </c>
      <c r="AK267" s="52" t="s">
        <v>136</v>
      </c>
      <c r="AL267" s="52" t="s">
        <v>136</v>
      </c>
      <c r="AM267" s="52" t="s">
        <v>136</v>
      </c>
      <c r="AN267" s="52" t="s">
        <v>136</v>
      </c>
      <c r="AO267" s="65" t="s">
        <v>136</v>
      </c>
      <c r="AP267" s="52" t="s">
        <v>136</v>
      </c>
      <c r="AQ267" s="52" t="s">
        <v>136</v>
      </c>
      <c r="AR267" s="52" t="s">
        <v>136</v>
      </c>
      <c r="AS267" s="52" t="s">
        <v>136</v>
      </c>
      <c r="AT267" s="52" t="s">
        <v>136</v>
      </c>
      <c r="AU267" s="52" t="s">
        <v>136</v>
      </c>
      <c r="AV267" s="52" t="s">
        <v>136</v>
      </c>
      <c r="AW267" s="52" t="s">
        <v>136</v>
      </c>
      <c r="AX267" s="60" t="s">
        <v>3230</v>
      </c>
      <c r="AY267" s="49" t="s">
        <v>3231</v>
      </c>
      <c r="AZ267" s="49" t="s">
        <v>2460</v>
      </c>
      <c r="BA267" s="153" t="s">
        <v>136</v>
      </c>
      <c r="BB267" s="26" t="str">
        <f t="shared" si="43"/>
        <v>count=9</v>
      </c>
      <c r="BC267" s="27" t="s">
        <v>1</v>
      </c>
    </row>
    <row r="268" spans="1:55">
      <c r="A268" s="48" t="s">
        <v>1804</v>
      </c>
      <c r="B268" s="129" t="s">
        <v>2463</v>
      </c>
      <c r="C268" s="58" t="s">
        <v>1806</v>
      </c>
      <c r="D268" s="167" t="s">
        <v>1810</v>
      </c>
      <c r="E268" s="58" t="s">
        <v>1811</v>
      </c>
      <c r="F268" s="85" t="s">
        <v>2464</v>
      </c>
      <c r="G268" s="49" t="s">
        <v>1943</v>
      </c>
      <c r="H268" s="49" t="s">
        <v>1963</v>
      </c>
      <c r="I268" s="49" t="s">
        <v>2628</v>
      </c>
      <c r="J268" s="48" t="s">
        <v>3232</v>
      </c>
      <c r="K268" s="26" t="s">
        <v>136</v>
      </c>
      <c r="L268" s="49" t="s">
        <v>136</v>
      </c>
      <c r="M268" s="150" t="s">
        <v>136</v>
      </c>
      <c r="N268" s="48" t="s">
        <v>136</v>
      </c>
      <c r="O268" s="49" t="s">
        <v>136</v>
      </c>
      <c r="P268" s="49" t="s">
        <v>136</v>
      </c>
      <c r="Q268" s="49" t="s">
        <v>136</v>
      </c>
      <c r="R268" s="49" t="s">
        <v>136</v>
      </c>
      <c r="S268" s="150" t="s">
        <v>136</v>
      </c>
      <c r="T268" s="48" t="s">
        <v>136</v>
      </c>
      <c r="U268" s="49" t="s">
        <v>136</v>
      </c>
      <c r="V268" s="150" t="s">
        <v>136</v>
      </c>
      <c r="W268" s="129" t="s">
        <v>2995</v>
      </c>
      <c r="X268" s="52" t="s">
        <v>136</v>
      </c>
      <c r="Y268" s="52" t="s">
        <v>136</v>
      </c>
      <c r="Z268" s="52" t="s">
        <v>136</v>
      </c>
      <c r="AA268" s="52" t="s">
        <v>136</v>
      </c>
      <c r="AB268" s="197" t="s">
        <v>136</v>
      </c>
      <c r="AC268" s="52" t="s">
        <v>136</v>
      </c>
      <c r="AD268" s="52" t="s">
        <v>136</v>
      </c>
      <c r="AE268" s="121" t="s">
        <v>136</v>
      </c>
      <c r="AF268" s="121" t="s">
        <v>136</v>
      </c>
      <c r="AG268" s="52" t="s">
        <v>136</v>
      </c>
      <c r="AH268" s="52" t="s">
        <v>136</v>
      </c>
      <c r="AI268" s="154" t="s">
        <v>136</v>
      </c>
      <c r="AJ268" s="191" t="s">
        <v>136</v>
      </c>
      <c r="AK268" s="52" t="s">
        <v>136</v>
      </c>
      <c r="AL268" s="52" t="s">
        <v>136</v>
      </c>
      <c r="AM268" s="52" t="s">
        <v>136</v>
      </c>
      <c r="AN268" s="52" t="s">
        <v>136</v>
      </c>
      <c r="AO268" s="65" t="s">
        <v>136</v>
      </c>
      <c r="AP268" s="52" t="s">
        <v>136</v>
      </c>
      <c r="AQ268" s="52" t="s">
        <v>136</v>
      </c>
      <c r="AR268" s="52" t="s">
        <v>136</v>
      </c>
      <c r="AS268" s="52" t="s">
        <v>136</v>
      </c>
      <c r="AT268" s="52" t="s">
        <v>136</v>
      </c>
      <c r="AU268" s="52" t="s">
        <v>136</v>
      </c>
      <c r="AV268" s="52" t="s">
        <v>136</v>
      </c>
      <c r="AW268" s="52" t="s">
        <v>136</v>
      </c>
      <c r="AX268" s="60" t="s">
        <v>3233</v>
      </c>
      <c r="AY268" s="49" t="s">
        <v>3234</v>
      </c>
      <c r="AZ268" s="49" t="s">
        <v>2465</v>
      </c>
      <c r="BA268" s="153" t="s">
        <v>136</v>
      </c>
      <c r="BB268" s="26" t="str">
        <f t="shared" si="43"/>
        <v>count=9</v>
      </c>
      <c r="BC268" s="27" t="s">
        <v>1</v>
      </c>
    </row>
    <row r="269" spans="1:55">
      <c r="A269" s="48" t="s">
        <v>1804</v>
      </c>
      <c r="B269" s="129" t="s">
        <v>2469</v>
      </c>
      <c r="C269" s="58" t="s">
        <v>1806</v>
      </c>
      <c r="D269" s="167" t="s">
        <v>1810</v>
      </c>
      <c r="E269" s="58" t="s">
        <v>1811</v>
      </c>
      <c r="F269" s="85" t="s">
        <v>2470</v>
      </c>
      <c r="G269" s="49" t="s">
        <v>1943</v>
      </c>
      <c r="H269" s="49" t="s">
        <v>1963</v>
      </c>
      <c r="I269" s="49" t="s">
        <v>2628</v>
      </c>
      <c r="J269" s="48" t="s">
        <v>3235</v>
      </c>
      <c r="K269" s="26" t="s">
        <v>136</v>
      </c>
      <c r="L269" s="49" t="s">
        <v>136</v>
      </c>
      <c r="M269" s="150" t="s">
        <v>136</v>
      </c>
      <c r="N269" s="48" t="s">
        <v>136</v>
      </c>
      <c r="O269" s="49" t="s">
        <v>136</v>
      </c>
      <c r="P269" s="49" t="s">
        <v>136</v>
      </c>
      <c r="Q269" s="49" t="s">
        <v>136</v>
      </c>
      <c r="R269" s="49" t="s">
        <v>136</v>
      </c>
      <c r="S269" s="150" t="s">
        <v>136</v>
      </c>
      <c r="T269" s="48" t="s">
        <v>136</v>
      </c>
      <c r="U269" s="49" t="s">
        <v>136</v>
      </c>
      <c r="V269" s="150" t="s">
        <v>136</v>
      </c>
      <c r="W269" s="129" t="s">
        <v>2995</v>
      </c>
      <c r="X269" s="52" t="s">
        <v>136</v>
      </c>
      <c r="Y269" s="52" t="s">
        <v>136</v>
      </c>
      <c r="Z269" s="52" t="s">
        <v>136</v>
      </c>
      <c r="AA269" s="52" t="s">
        <v>136</v>
      </c>
      <c r="AB269" s="197" t="s">
        <v>136</v>
      </c>
      <c r="AC269" s="52" t="s">
        <v>136</v>
      </c>
      <c r="AD269" s="52" t="s">
        <v>136</v>
      </c>
      <c r="AE269" s="121" t="s">
        <v>136</v>
      </c>
      <c r="AF269" s="121" t="s">
        <v>136</v>
      </c>
      <c r="AG269" s="52" t="s">
        <v>136</v>
      </c>
      <c r="AH269" s="52" t="s">
        <v>136</v>
      </c>
      <c r="AI269" s="154" t="s">
        <v>136</v>
      </c>
      <c r="AJ269" s="191" t="s">
        <v>136</v>
      </c>
      <c r="AK269" s="52" t="s">
        <v>136</v>
      </c>
      <c r="AL269" s="52" t="s">
        <v>136</v>
      </c>
      <c r="AM269" s="52" t="s">
        <v>136</v>
      </c>
      <c r="AN269" s="52" t="s">
        <v>136</v>
      </c>
      <c r="AO269" s="65" t="s">
        <v>136</v>
      </c>
      <c r="AP269" s="52" t="s">
        <v>136</v>
      </c>
      <c r="AQ269" s="52" t="s">
        <v>136</v>
      </c>
      <c r="AR269" s="52" t="s">
        <v>136</v>
      </c>
      <c r="AS269" s="52" t="s">
        <v>136</v>
      </c>
      <c r="AT269" s="52" t="s">
        <v>136</v>
      </c>
      <c r="AU269" s="52" t="s">
        <v>136</v>
      </c>
      <c r="AV269" s="52" t="s">
        <v>136</v>
      </c>
      <c r="AW269" s="52" t="s">
        <v>136</v>
      </c>
      <c r="AX269" s="60" t="s">
        <v>3236</v>
      </c>
      <c r="AY269" s="49" t="s">
        <v>3237</v>
      </c>
      <c r="AZ269" s="49" t="s">
        <v>2471</v>
      </c>
      <c r="BA269" s="153" t="s">
        <v>136</v>
      </c>
      <c r="BB269" s="26" t="str">
        <f t="shared" si="43"/>
        <v>count=9</v>
      </c>
      <c r="BC269" s="27" t="s">
        <v>1</v>
      </c>
    </row>
    <row r="270" spans="1:55">
      <c r="A270" s="48" t="s">
        <v>1804</v>
      </c>
      <c r="B270" s="129" t="s">
        <v>2475</v>
      </c>
      <c r="C270" s="58" t="s">
        <v>1806</v>
      </c>
      <c r="D270" s="167" t="s">
        <v>1810</v>
      </c>
      <c r="E270" s="58" t="s">
        <v>1811</v>
      </c>
      <c r="F270" s="85" t="s">
        <v>2476</v>
      </c>
      <c r="G270" s="49" t="s">
        <v>1943</v>
      </c>
      <c r="H270" s="49" t="s">
        <v>1944</v>
      </c>
      <c r="I270" s="49" t="s">
        <v>2699</v>
      </c>
      <c r="J270" s="48" t="s">
        <v>3238</v>
      </c>
      <c r="K270" s="26" t="s">
        <v>136</v>
      </c>
      <c r="L270" s="49" t="s">
        <v>136</v>
      </c>
      <c r="M270" s="150" t="s">
        <v>136</v>
      </c>
      <c r="N270" s="48" t="s">
        <v>136</v>
      </c>
      <c r="O270" s="49" t="s">
        <v>136</v>
      </c>
      <c r="P270" s="49" t="s">
        <v>136</v>
      </c>
      <c r="Q270" s="49" t="s">
        <v>136</v>
      </c>
      <c r="R270" s="49" t="s">
        <v>136</v>
      </c>
      <c r="S270" s="150" t="s">
        <v>136</v>
      </c>
      <c r="T270" s="48" t="s">
        <v>136</v>
      </c>
      <c r="U270" s="49" t="s">
        <v>136</v>
      </c>
      <c r="V270" s="150" t="s">
        <v>136</v>
      </c>
      <c r="W270" s="129" t="s">
        <v>2995</v>
      </c>
      <c r="X270" s="52" t="s">
        <v>136</v>
      </c>
      <c r="Y270" s="52" t="s">
        <v>136</v>
      </c>
      <c r="Z270" s="52" t="s">
        <v>136</v>
      </c>
      <c r="AA270" s="52" t="s">
        <v>136</v>
      </c>
      <c r="AB270" s="197" t="s">
        <v>136</v>
      </c>
      <c r="AC270" s="52" t="s">
        <v>136</v>
      </c>
      <c r="AD270" s="52" t="s">
        <v>136</v>
      </c>
      <c r="AE270" s="121" t="s">
        <v>136</v>
      </c>
      <c r="AF270" s="121" t="s">
        <v>136</v>
      </c>
      <c r="AG270" s="52" t="s">
        <v>136</v>
      </c>
      <c r="AH270" s="52" t="s">
        <v>136</v>
      </c>
      <c r="AI270" s="154" t="s">
        <v>136</v>
      </c>
      <c r="AJ270" s="191" t="s">
        <v>136</v>
      </c>
      <c r="AK270" s="52" t="s">
        <v>136</v>
      </c>
      <c r="AL270" s="52" t="s">
        <v>136</v>
      </c>
      <c r="AM270" s="52" t="s">
        <v>136</v>
      </c>
      <c r="AN270" s="52" t="s">
        <v>136</v>
      </c>
      <c r="AO270" s="65" t="s">
        <v>136</v>
      </c>
      <c r="AP270" s="52" t="s">
        <v>136</v>
      </c>
      <c r="AQ270" s="52" t="s">
        <v>136</v>
      </c>
      <c r="AR270" s="52" t="s">
        <v>136</v>
      </c>
      <c r="AS270" s="52" t="s">
        <v>136</v>
      </c>
      <c r="AT270" s="52" t="s">
        <v>136</v>
      </c>
      <c r="AU270" s="52" t="s">
        <v>136</v>
      </c>
      <c r="AV270" s="52" t="s">
        <v>136</v>
      </c>
      <c r="AW270" s="52" t="s">
        <v>136</v>
      </c>
      <c r="AX270" s="60" t="s">
        <v>3239</v>
      </c>
      <c r="AY270" s="49" t="s">
        <v>3240</v>
      </c>
      <c r="AZ270" s="49" t="s">
        <v>2477</v>
      </c>
      <c r="BA270" s="153" t="s">
        <v>136</v>
      </c>
      <c r="BB270" s="26" t="str">
        <f t="shared" si="43"/>
        <v>count=9</v>
      </c>
      <c r="BC270" s="27" t="s">
        <v>1</v>
      </c>
    </row>
    <row r="271" spans="1:55">
      <c r="A271" s="48" t="s">
        <v>1804</v>
      </c>
      <c r="B271" s="129" t="s">
        <v>2482</v>
      </c>
      <c r="C271" s="58" t="s">
        <v>1806</v>
      </c>
      <c r="D271" s="167" t="s">
        <v>1810</v>
      </c>
      <c r="E271" s="58" t="s">
        <v>1811</v>
      </c>
      <c r="F271" s="85" t="s">
        <v>2483</v>
      </c>
      <c r="G271" s="49" t="s">
        <v>1943</v>
      </c>
      <c r="H271" s="49" t="s">
        <v>1953</v>
      </c>
      <c r="I271" s="52" t="s">
        <v>136</v>
      </c>
      <c r="J271" s="48" t="s">
        <v>3241</v>
      </c>
      <c r="K271" s="26" t="s">
        <v>136</v>
      </c>
      <c r="L271" s="49" t="s">
        <v>136</v>
      </c>
      <c r="M271" s="150" t="s">
        <v>136</v>
      </c>
      <c r="N271" s="48" t="s">
        <v>136</v>
      </c>
      <c r="O271" s="49" t="s">
        <v>136</v>
      </c>
      <c r="P271" s="49" t="s">
        <v>136</v>
      </c>
      <c r="Q271" s="49" t="s">
        <v>136</v>
      </c>
      <c r="R271" s="49" t="s">
        <v>136</v>
      </c>
      <c r="S271" s="150" t="s">
        <v>136</v>
      </c>
      <c r="T271" s="48" t="s">
        <v>136</v>
      </c>
      <c r="U271" s="49" t="s">
        <v>136</v>
      </c>
      <c r="V271" s="150" t="s">
        <v>136</v>
      </c>
      <c r="W271" s="129" t="s">
        <v>2995</v>
      </c>
      <c r="X271" s="52" t="s">
        <v>136</v>
      </c>
      <c r="Y271" s="52" t="s">
        <v>136</v>
      </c>
      <c r="Z271" s="52" t="s">
        <v>136</v>
      </c>
      <c r="AA271" s="52" t="s">
        <v>136</v>
      </c>
      <c r="AB271" s="197" t="s">
        <v>136</v>
      </c>
      <c r="AC271" s="52" t="s">
        <v>136</v>
      </c>
      <c r="AD271" s="52" t="s">
        <v>136</v>
      </c>
      <c r="AE271" s="121" t="s">
        <v>136</v>
      </c>
      <c r="AF271" s="121" t="s">
        <v>136</v>
      </c>
      <c r="AG271" s="52" t="s">
        <v>136</v>
      </c>
      <c r="AH271" s="52" t="s">
        <v>136</v>
      </c>
      <c r="AI271" s="154" t="s">
        <v>136</v>
      </c>
      <c r="AJ271" s="191" t="s">
        <v>136</v>
      </c>
      <c r="AK271" s="52" t="s">
        <v>136</v>
      </c>
      <c r="AL271" s="52" t="s">
        <v>136</v>
      </c>
      <c r="AM271" s="52" t="s">
        <v>136</v>
      </c>
      <c r="AN271" s="52" t="s">
        <v>136</v>
      </c>
      <c r="AO271" s="65" t="s">
        <v>136</v>
      </c>
      <c r="AP271" s="52" t="s">
        <v>136</v>
      </c>
      <c r="AQ271" s="52" t="s">
        <v>136</v>
      </c>
      <c r="AR271" s="52" t="s">
        <v>136</v>
      </c>
      <c r="AS271" s="52" t="s">
        <v>136</v>
      </c>
      <c r="AT271" s="52" t="s">
        <v>136</v>
      </c>
      <c r="AU271" s="52" t="s">
        <v>136</v>
      </c>
      <c r="AV271" s="52" t="s">
        <v>136</v>
      </c>
      <c r="AW271" s="52" t="s">
        <v>136</v>
      </c>
      <c r="AX271" s="60" t="s">
        <v>3242</v>
      </c>
      <c r="AY271" s="49" t="s">
        <v>3243</v>
      </c>
      <c r="AZ271" s="49" t="s">
        <v>2484</v>
      </c>
      <c r="BA271" s="153" t="s">
        <v>136</v>
      </c>
      <c r="BB271" s="26" t="str">
        <f t="shared" si="43"/>
        <v>count=8</v>
      </c>
      <c r="BC271" s="27" t="s">
        <v>1</v>
      </c>
    </row>
    <row r="272" spans="1:55">
      <c r="A272" s="48" t="s">
        <v>1804</v>
      </c>
      <c r="B272" s="129" t="s">
        <v>2488</v>
      </c>
      <c r="C272" s="58" t="s">
        <v>1806</v>
      </c>
      <c r="D272" s="167" t="s">
        <v>1810</v>
      </c>
      <c r="E272" s="58" t="s">
        <v>1811</v>
      </c>
      <c r="F272" s="85" t="s">
        <v>2489</v>
      </c>
      <c r="G272" s="49" t="s">
        <v>1943</v>
      </c>
      <c r="H272" s="49" t="s">
        <v>1953</v>
      </c>
      <c r="I272" s="52" t="s">
        <v>136</v>
      </c>
      <c r="J272" s="48" t="s">
        <v>3244</v>
      </c>
      <c r="K272" s="26" t="s">
        <v>136</v>
      </c>
      <c r="L272" s="49" t="s">
        <v>136</v>
      </c>
      <c r="M272" s="150" t="s">
        <v>136</v>
      </c>
      <c r="N272" s="48" t="s">
        <v>136</v>
      </c>
      <c r="O272" s="49" t="s">
        <v>136</v>
      </c>
      <c r="P272" s="49" t="s">
        <v>136</v>
      </c>
      <c r="Q272" s="49" t="s">
        <v>136</v>
      </c>
      <c r="R272" s="49" t="s">
        <v>136</v>
      </c>
      <c r="S272" s="150" t="s">
        <v>136</v>
      </c>
      <c r="T272" s="48" t="s">
        <v>136</v>
      </c>
      <c r="U272" s="49" t="s">
        <v>136</v>
      </c>
      <c r="V272" s="150" t="s">
        <v>136</v>
      </c>
      <c r="W272" s="129" t="s">
        <v>2995</v>
      </c>
      <c r="X272" s="52" t="s">
        <v>136</v>
      </c>
      <c r="Y272" s="52" t="s">
        <v>136</v>
      </c>
      <c r="Z272" s="52" t="s">
        <v>136</v>
      </c>
      <c r="AA272" s="52" t="s">
        <v>136</v>
      </c>
      <c r="AB272" s="197" t="s">
        <v>136</v>
      </c>
      <c r="AC272" s="52" t="s">
        <v>136</v>
      </c>
      <c r="AD272" s="52" t="s">
        <v>136</v>
      </c>
      <c r="AE272" s="121" t="s">
        <v>136</v>
      </c>
      <c r="AF272" s="121" t="s">
        <v>136</v>
      </c>
      <c r="AG272" s="52" t="s">
        <v>136</v>
      </c>
      <c r="AH272" s="52" t="s">
        <v>136</v>
      </c>
      <c r="AI272" s="154" t="s">
        <v>136</v>
      </c>
      <c r="AJ272" s="191" t="s">
        <v>136</v>
      </c>
      <c r="AK272" s="52" t="s">
        <v>136</v>
      </c>
      <c r="AL272" s="52" t="s">
        <v>136</v>
      </c>
      <c r="AM272" s="52" t="s">
        <v>136</v>
      </c>
      <c r="AN272" s="52" t="s">
        <v>136</v>
      </c>
      <c r="AO272" s="65" t="s">
        <v>136</v>
      </c>
      <c r="AP272" s="52" t="s">
        <v>136</v>
      </c>
      <c r="AQ272" s="52" t="s">
        <v>136</v>
      </c>
      <c r="AR272" s="52" t="s">
        <v>136</v>
      </c>
      <c r="AS272" s="52" t="s">
        <v>136</v>
      </c>
      <c r="AT272" s="52" t="s">
        <v>136</v>
      </c>
      <c r="AU272" s="52" t="s">
        <v>136</v>
      </c>
      <c r="AV272" s="52" t="s">
        <v>136</v>
      </c>
      <c r="AW272" s="52" t="s">
        <v>136</v>
      </c>
      <c r="AX272" s="60" t="s">
        <v>3245</v>
      </c>
      <c r="AY272" s="49" t="s">
        <v>3168</v>
      </c>
      <c r="AZ272" s="49" t="s">
        <v>2491</v>
      </c>
      <c r="BA272" s="153" t="s">
        <v>136</v>
      </c>
      <c r="BB272" s="26" t="str">
        <f t="shared" si="43"/>
        <v>count=8</v>
      </c>
      <c r="BC272" s="27" t="s">
        <v>1</v>
      </c>
    </row>
    <row r="273" spans="1:55">
      <c r="A273" s="48" t="s">
        <v>1804</v>
      </c>
      <c r="B273" s="129" t="s">
        <v>2496</v>
      </c>
      <c r="C273" s="58" t="s">
        <v>1806</v>
      </c>
      <c r="D273" s="167" t="s">
        <v>1810</v>
      </c>
      <c r="E273" s="58" t="s">
        <v>1811</v>
      </c>
      <c r="F273" s="85" t="s">
        <v>2497</v>
      </c>
      <c r="G273" s="49" t="s">
        <v>1943</v>
      </c>
      <c r="H273" s="49" t="s">
        <v>1963</v>
      </c>
      <c r="I273" s="49" t="s">
        <v>2628</v>
      </c>
      <c r="J273" s="48" t="s">
        <v>3246</v>
      </c>
      <c r="K273" s="26" t="s">
        <v>136</v>
      </c>
      <c r="L273" s="49" t="s">
        <v>136</v>
      </c>
      <c r="M273" s="150" t="s">
        <v>136</v>
      </c>
      <c r="N273" s="48" t="s">
        <v>136</v>
      </c>
      <c r="O273" s="49" t="s">
        <v>136</v>
      </c>
      <c r="P273" s="49" t="s">
        <v>136</v>
      </c>
      <c r="Q273" s="49" t="s">
        <v>136</v>
      </c>
      <c r="R273" s="49" t="s">
        <v>136</v>
      </c>
      <c r="S273" s="150" t="s">
        <v>136</v>
      </c>
      <c r="T273" s="48" t="s">
        <v>136</v>
      </c>
      <c r="U273" s="49" t="s">
        <v>136</v>
      </c>
      <c r="V273" s="150" t="s">
        <v>136</v>
      </c>
      <c r="W273" s="129" t="s">
        <v>2995</v>
      </c>
      <c r="X273" s="52" t="s">
        <v>136</v>
      </c>
      <c r="Y273" s="52" t="s">
        <v>136</v>
      </c>
      <c r="Z273" s="52" t="s">
        <v>136</v>
      </c>
      <c r="AA273" s="52" t="s">
        <v>136</v>
      </c>
      <c r="AB273" s="197" t="s">
        <v>136</v>
      </c>
      <c r="AC273" s="52" t="s">
        <v>136</v>
      </c>
      <c r="AD273" s="52" t="s">
        <v>136</v>
      </c>
      <c r="AE273" s="121" t="s">
        <v>136</v>
      </c>
      <c r="AF273" s="121" t="s">
        <v>136</v>
      </c>
      <c r="AG273" s="52" t="s">
        <v>136</v>
      </c>
      <c r="AH273" s="52" t="s">
        <v>136</v>
      </c>
      <c r="AI273" s="154" t="s">
        <v>136</v>
      </c>
      <c r="AJ273" s="191" t="s">
        <v>136</v>
      </c>
      <c r="AK273" s="52" t="s">
        <v>136</v>
      </c>
      <c r="AL273" s="52" t="s">
        <v>136</v>
      </c>
      <c r="AM273" s="52" t="s">
        <v>136</v>
      </c>
      <c r="AN273" s="52" t="s">
        <v>136</v>
      </c>
      <c r="AO273" s="65" t="s">
        <v>136</v>
      </c>
      <c r="AP273" s="52" t="s">
        <v>136</v>
      </c>
      <c r="AQ273" s="52" t="s">
        <v>136</v>
      </c>
      <c r="AR273" s="52" t="s">
        <v>136</v>
      </c>
      <c r="AS273" s="52" t="s">
        <v>136</v>
      </c>
      <c r="AT273" s="52" t="s">
        <v>136</v>
      </c>
      <c r="AU273" s="52" t="s">
        <v>136</v>
      </c>
      <c r="AV273" s="52" t="s">
        <v>136</v>
      </c>
      <c r="AW273" s="52" t="s">
        <v>136</v>
      </c>
      <c r="AX273" s="60" t="s">
        <v>3247</v>
      </c>
      <c r="AY273" s="49" t="s">
        <v>3141</v>
      </c>
      <c r="AZ273" s="49" t="s">
        <v>2498</v>
      </c>
      <c r="BA273" s="153" t="s">
        <v>136</v>
      </c>
      <c r="BB273" s="26" t="str">
        <f t="shared" si="43"/>
        <v>count=9</v>
      </c>
      <c r="BC273" s="27" t="s">
        <v>1</v>
      </c>
    </row>
    <row r="274" spans="1:55">
      <c r="A274" s="48" t="s">
        <v>1804</v>
      </c>
      <c r="B274" s="129" t="s">
        <v>2501</v>
      </c>
      <c r="C274" s="58" t="s">
        <v>1806</v>
      </c>
      <c r="D274" s="167" t="s">
        <v>1810</v>
      </c>
      <c r="E274" s="58" t="s">
        <v>1811</v>
      </c>
      <c r="F274" s="85" t="s">
        <v>2502</v>
      </c>
      <c r="G274" s="49" t="s">
        <v>1943</v>
      </c>
      <c r="H274" s="49" t="s">
        <v>1953</v>
      </c>
      <c r="I274" s="52" t="s">
        <v>136</v>
      </c>
      <c r="J274" s="48" t="s">
        <v>3248</v>
      </c>
      <c r="K274" s="26" t="s">
        <v>136</v>
      </c>
      <c r="L274" s="49" t="s">
        <v>136</v>
      </c>
      <c r="M274" s="150" t="s">
        <v>136</v>
      </c>
      <c r="N274" s="48" t="s">
        <v>136</v>
      </c>
      <c r="O274" s="49" t="s">
        <v>136</v>
      </c>
      <c r="P274" s="49" t="s">
        <v>136</v>
      </c>
      <c r="Q274" s="49" t="s">
        <v>136</v>
      </c>
      <c r="R274" s="49" t="s">
        <v>136</v>
      </c>
      <c r="S274" s="150" t="s">
        <v>136</v>
      </c>
      <c r="T274" s="48" t="s">
        <v>136</v>
      </c>
      <c r="U274" s="49" t="s">
        <v>136</v>
      </c>
      <c r="V274" s="150" t="s">
        <v>136</v>
      </c>
      <c r="W274" s="129" t="s">
        <v>2995</v>
      </c>
      <c r="X274" s="52" t="s">
        <v>136</v>
      </c>
      <c r="Y274" s="52" t="s">
        <v>136</v>
      </c>
      <c r="Z274" s="52" t="s">
        <v>136</v>
      </c>
      <c r="AA274" s="52" t="s">
        <v>136</v>
      </c>
      <c r="AB274" s="197" t="s">
        <v>136</v>
      </c>
      <c r="AC274" s="52" t="s">
        <v>136</v>
      </c>
      <c r="AD274" s="52" t="s">
        <v>136</v>
      </c>
      <c r="AE274" s="121" t="s">
        <v>136</v>
      </c>
      <c r="AF274" s="121" t="s">
        <v>136</v>
      </c>
      <c r="AG274" s="52" t="s">
        <v>136</v>
      </c>
      <c r="AH274" s="52" t="s">
        <v>136</v>
      </c>
      <c r="AI274" s="154" t="s">
        <v>136</v>
      </c>
      <c r="AJ274" s="191" t="s">
        <v>136</v>
      </c>
      <c r="AK274" s="52" t="s">
        <v>136</v>
      </c>
      <c r="AL274" s="52" t="s">
        <v>136</v>
      </c>
      <c r="AM274" s="52" t="s">
        <v>136</v>
      </c>
      <c r="AN274" s="52" t="s">
        <v>136</v>
      </c>
      <c r="AO274" s="65" t="s">
        <v>136</v>
      </c>
      <c r="AP274" s="52" t="s">
        <v>136</v>
      </c>
      <c r="AQ274" s="52" t="s">
        <v>136</v>
      </c>
      <c r="AR274" s="52" t="s">
        <v>136</v>
      </c>
      <c r="AS274" s="52" t="s">
        <v>136</v>
      </c>
      <c r="AT274" s="52" t="s">
        <v>136</v>
      </c>
      <c r="AU274" s="52" t="s">
        <v>136</v>
      </c>
      <c r="AV274" s="52" t="s">
        <v>136</v>
      </c>
      <c r="AW274" s="52" t="s">
        <v>136</v>
      </c>
      <c r="AX274" s="60" t="s">
        <v>3249</v>
      </c>
      <c r="AY274" s="49" t="s">
        <v>3250</v>
      </c>
      <c r="AZ274" s="49" t="s">
        <v>2503</v>
      </c>
      <c r="BA274" s="153" t="s">
        <v>136</v>
      </c>
      <c r="BB274" s="26" t="str">
        <f t="shared" si="43"/>
        <v>count=8</v>
      </c>
      <c r="BC274" s="27" t="s">
        <v>1</v>
      </c>
    </row>
    <row r="275" spans="1:55">
      <c r="A275" s="48" t="s">
        <v>1804</v>
      </c>
      <c r="B275" s="129" t="s">
        <v>129</v>
      </c>
      <c r="C275" s="58" t="s">
        <v>1806</v>
      </c>
      <c r="D275" s="167" t="s">
        <v>1810</v>
      </c>
      <c r="E275" s="26" t="str">
        <f t="shared" ref="E275:AJ275" si="44">_xlfn.CONCAT("count=",COUNTIFS(E182:E274,"&lt;&gt;no_info",E182:E274,"&lt;&gt;NA",E182:E274,"&lt;&gt;count*",E182:E274,"&lt;&gt;ADD",E182:E274,"&lt;&gt;blank_data",E182:E274,"&lt;&gt;not_yet",E182:E274,"&lt;&gt;not_informed"))</f>
        <v>count=93</v>
      </c>
      <c r="F275" s="26" t="str">
        <f t="shared" si="44"/>
        <v>count=93</v>
      </c>
      <c r="G275" s="49" t="str">
        <f t="shared" si="44"/>
        <v>count=93</v>
      </c>
      <c r="H275" s="49" t="str">
        <f t="shared" si="44"/>
        <v>count=93</v>
      </c>
      <c r="I275" s="49" t="str">
        <f t="shared" si="44"/>
        <v>count=51</v>
      </c>
      <c r="J275" s="48" t="str">
        <f t="shared" si="44"/>
        <v>count=93</v>
      </c>
      <c r="K275" s="26" t="str">
        <f t="shared" si="44"/>
        <v>count=0</v>
      </c>
      <c r="L275" s="49" t="str">
        <f t="shared" si="44"/>
        <v>count=0</v>
      </c>
      <c r="M275" s="150" t="str">
        <f t="shared" si="44"/>
        <v>count=0</v>
      </c>
      <c r="N275" s="48" t="str">
        <f t="shared" si="44"/>
        <v>count=0</v>
      </c>
      <c r="O275" s="49" t="str">
        <f t="shared" si="44"/>
        <v>count=0</v>
      </c>
      <c r="P275" s="49" t="str">
        <f t="shared" si="44"/>
        <v>count=0</v>
      </c>
      <c r="Q275" s="49" t="str">
        <f t="shared" si="44"/>
        <v>count=0</v>
      </c>
      <c r="R275" s="49" t="str">
        <f t="shared" si="44"/>
        <v>count=0</v>
      </c>
      <c r="S275" s="150" t="str">
        <f t="shared" si="44"/>
        <v>count=0</v>
      </c>
      <c r="T275" s="48" t="str">
        <f t="shared" si="44"/>
        <v>count=0</v>
      </c>
      <c r="U275" s="49" t="str">
        <f t="shared" si="44"/>
        <v>count=0</v>
      </c>
      <c r="V275" s="150" t="str">
        <f t="shared" si="44"/>
        <v>count=0</v>
      </c>
      <c r="W275" s="48" t="str">
        <f t="shared" si="44"/>
        <v>count=93</v>
      </c>
      <c r="X275" s="49" t="str">
        <f t="shared" si="44"/>
        <v>count=0</v>
      </c>
      <c r="Y275" s="49" t="str">
        <f t="shared" si="44"/>
        <v>count=0</v>
      </c>
      <c r="Z275" s="49" t="str">
        <f t="shared" si="44"/>
        <v>count=0</v>
      </c>
      <c r="AA275" s="49" t="str">
        <f t="shared" si="44"/>
        <v>count=0</v>
      </c>
      <c r="AB275" s="49" t="str">
        <f t="shared" si="44"/>
        <v>count=0</v>
      </c>
      <c r="AC275" s="49" t="str">
        <f t="shared" si="44"/>
        <v>count=0</v>
      </c>
      <c r="AD275" s="49" t="str">
        <f t="shared" si="44"/>
        <v>count=0</v>
      </c>
      <c r="AE275" s="60" t="str">
        <f t="shared" si="44"/>
        <v>count=0</v>
      </c>
      <c r="AF275" s="60" t="str">
        <f t="shared" si="44"/>
        <v>count=0</v>
      </c>
      <c r="AG275" s="49" t="str">
        <f t="shared" si="44"/>
        <v>count=0</v>
      </c>
      <c r="AH275" s="49" t="str">
        <f t="shared" si="44"/>
        <v>count=0</v>
      </c>
      <c r="AI275" s="48" t="str">
        <f t="shared" si="44"/>
        <v>count=0</v>
      </c>
      <c r="AJ275" s="155" t="str">
        <f t="shared" si="44"/>
        <v>count=0</v>
      </c>
      <c r="AK275" s="49" t="str">
        <f t="shared" ref="AK275:BP275" si="45">_xlfn.CONCAT("count=",COUNTIFS(AK182:AK274,"&lt;&gt;no_info",AK182:AK274,"&lt;&gt;NA",AK182:AK274,"&lt;&gt;count*",AK182:AK274,"&lt;&gt;ADD",AK182:AK274,"&lt;&gt;blank_data",AK182:AK274,"&lt;&gt;not_yet",AK182:AK274,"&lt;&gt;not_informed"))</f>
        <v>count=0</v>
      </c>
      <c r="AL275" s="49" t="str">
        <f t="shared" si="45"/>
        <v>count=0</v>
      </c>
      <c r="AM275" s="49" t="str">
        <f t="shared" si="45"/>
        <v>count=0</v>
      </c>
      <c r="AN275" s="49" t="str">
        <f t="shared" si="45"/>
        <v>count=0</v>
      </c>
      <c r="AO275" s="156" t="str">
        <f t="shared" si="45"/>
        <v>count=0</v>
      </c>
      <c r="AP275" s="49" t="str">
        <f t="shared" si="45"/>
        <v>count=0</v>
      </c>
      <c r="AQ275" s="49" t="str">
        <f t="shared" si="45"/>
        <v>count=0</v>
      </c>
      <c r="AR275" s="49" t="str">
        <f t="shared" si="45"/>
        <v>count=0</v>
      </c>
      <c r="AS275" s="49" t="str">
        <f t="shared" si="45"/>
        <v>count=0</v>
      </c>
      <c r="AT275" s="49" t="str">
        <f t="shared" si="45"/>
        <v>count=0</v>
      </c>
      <c r="AU275" s="49" t="str">
        <f t="shared" si="45"/>
        <v>count=0</v>
      </c>
      <c r="AV275" s="49" t="str">
        <f t="shared" si="45"/>
        <v>count=0</v>
      </c>
      <c r="AW275" s="49" t="str">
        <f t="shared" si="45"/>
        <v>count=0</v>
      </c>
      <c r="AX275" s="60" t="str">
        <f t="shared" si="45"/>
        <v>count=93</v>
      </c>
      <c r="AY275" s="49" t="str">
        <f t="shared" si="45"/>
        <v>count=93</v>
      </c>
      <c r="AZ275" s="49" t="str">
        <f t="shared" si="45"/>
        <v>count=93</v>
      </c>
      <c r="BA275" s="153" t="str">
        <f t="shared" si="45"/>
        <v>count=0</v>
      </c>
      <c r="BB275" s="26" t="s">
        <v>129</v>
      </c>
      <c r="BC275" s="27" t="s">
        <v>1</v>
      </c>
    </row>
    <row r="276" spans="1:55">
      <c r="A276" s="132" t="s">
        <v>1</v>
      </c>
      <c r="B276" s="132" t="s">
        <v>1</v>
      </c>
      <c r="C276" s="132" t="s">
        <v>1</v>
      </c>
      <c r="D276" s="203" t="s">
        <v>1</v>
      </c>
      <c r="E276" s="203"/>
      <c r="F276" s="203"/>
      <c r="G276" s="203" t="s">
        <v>1</v>
      </c>
      <c r="H276" s="132" t="s">
        <v>1</v>
      </c>
      <c r="I276" s="132" t="s">
        <v>1</v>
      </c>
      <c r="J276" s="132" t="s">
        <v>1</v>
      </c>
      <c r="K276" s="132" t="s">
        <v>1</v>
      </c>
      <c r="L276" s="132" t="s">
        <v>1</v>
      </c>
      <c r="M276" s="132" t="s">
        <v>1</v>
      </c>
      <c r="N276" s="132" t="s">
        <v>1</v>
      </c>
      <c r="O276" s="132" t="s">
        <v>1</v>
      </c>
      <c r="P276" s="132" t="s">
        <v>1</v>
      </c>
      <c r="Q276" s="132" t="s">
        <v>1</v>
      </c>
      <c r="R276" s="132" t="s">
        <v>1</v>
      </c>
      <c r="S276" s="132" t="s">
        <v>1</v>
      </c>
      <c r="T276" s="132" t="s">
        <v>1</v>
      </c>
      <c r="U276" s="132" t="s">
        <v>1</v>
      </c>
      <c r="V276" s="132" t="s">
        <v>1</v>
      </c>
      <c r="W276" s="132" t="s">
        <v>1</v>
      </c>
      <c r="X276" s="132" t="s">
        <v>1</v>
      </c>
      <c r="Y276" s="132" t="s">
        <v>1</v>
      </c>
      <c r="Z276" s="132" t="s">
        <v>1</v>
      </c>
      <c r="AA276" s="132" t="s">
        <v>1</v>
      </c>
      <c r="AB276" s="203" t="s">
        <v>1</v>
      </c>
      <c r="AC276" s="203" t="s">
        <v>1</v>
      </c>
      <c r="AD276" s="203" t="s">
        <v>1</v>
      </c>
      <c r="AE276" s="203" t="s">
        <v>1</v>
      </c>
      <c r="AF276" s="203" t="s">
        <v>1</v>
      </c>
      <c r="AG276" s="203" t="s">
        <v>1</v>
      </c>
      <c r="AH276" s="203" t="s">
        <v>1</v>
      </c>
      <c r="AI276" s="203" t="s">
        <v>1</v>
      </c>
      <c r="AJ276" s="203" t="s">
        <v>1</v>
      </c>
      <c r="AK276" s="203" t="s">
        <v>1</v>
      </c>
      <c r="AL276" s="203" t="s">
        <v>1</v>
      </c>
      <c r="AM276" s="203" t="s">
        <v>1</v>
      </c>
      <c r="AN276" s="203" t="s">
        <v>1</v>
      </c>
      <c r="AO276" s="203" t="s">
        <v>1</v>
      </c>
      <c r="AP276" s="203" t="s">
        <v>1</v>
      </c>
      <c r="AQ276" s="203" t="s">
        <v>1</v>
      </c>
      <c r="AR276" s="203" t="s">
        <v>1</v>
      </c>
      <c r="AS276" s="203" t="s">
        <v>1</v>
      </c>
      <c r="AT276" s="203" t="s">
        <v>1</v>
      </c>
      <c r="AU276" s="203" t="s">
        <v>1</v>
      </c>
      <c r="AV276" s="203" t="s">
        <v>1</v>
      </c>
      <c r="AW276" s="203" t="s">
        <v>1</v>
      </c>
      <c r="AX276" s="203" t="s">
        <v>1</v>
      </c>
      <c r="AY276" s="203" t="s">
        <v>1</v>
      </c>
      <c r="AZ276" s="203" t="s">
        <v>1</v>
      </c>
      <c r="BA276" s="203" t="s">
        <v>1</v>
      </c>
      <c r="BB276" s="203" t="s">
        <v>1</v>
      </c>
      <c r="BC276" s="134" t="s">
        <v>1</v>
      </c>
    </row>
  </sheetData>
  <mergeCells count="39">
    <mergeCell ref="AF2:AI2"/>
    <mergeCell ref="AJ2:AW2"/>
    <mergeCell ref="AX2:BA2"/>
    <mergeCell ref="AA2:AA3"/>
    <mergeCell ref="AB2:AB3"/>
    <mergeCell ref="AC2:AC3"/>
    <mergeCell ref="AD2:AD3"/>
    <mergeCell ref="AE2:AE3"/>
    <mergeCell ref="V2:V3"/>
    <mergeCell ref="W2:W3"/>
    <mergeCell ref="X2:X3"/>
    <mergeCell ref="Y2:Y3"/>
    <mergeCell ref="Z2:Z3"/>
    <mergeCell ref="BB1:BB3"/>
    <mergeCell ref="BC1:BC3"/>
    <mergeCell ref="C2:C3"/>
    <mergeCell ref="D2:D3"/>
    <mergeCell ref="F2:J2"/>
    <mergeCell ref="K2:K3"/>
    <mergeCell ref="L2:L3"/>
    <mergeCell ref="M2:M3"/>
    <mergeCell ref="N2:N3"/>
    <mergeCell ref="O2:O3"/>
    <mergeCell ref="P2:P3"/>
    <mergeCell ref="Q2:Q3"/>
    <mergeCell ref="R2:R3"/>
    <mergeCell ref="S2:S3"/>
    <mergeCell ref="T2:T3"/>
    <mergeCell ref="U2:U3"/>
    <mergeCell ref="K1:M1"/>
    <mergeCell ref="N1:S1"/>
    <mergeCell ref="T1:V1"/>
    <mergeCell ref="W1:AI1"/>
    <mergeCell ref="AJ1:BA1"/>
    <mergeCell ref="A1:A3"/>
    <mergeCell ref="B1:B3"/>
    <mergeCell ref="C1:D1"/>
    <mergeCell ref="E1:E3"/>
    <mergeCell ref="F1:J1"/>
  </mergeCells>
  <hyperlinks>
    <hyperlink ref="C1" r:id="rId1" xr:uid="{00000000-0004-0000-0400-000000000000}"/>
    <hyperlink ref="C4" r:id="rId2" xr:uid="{00000000-0004-0000-0400-000001000000}"/>
    <hyperlink ref="E4" r:id="rId3" xr:uid="{00000000-0004-0000-0400-000002000000}"/>
    <hyperlink ref="F4" r:id="rId4" xr:uid="{00000000-0004-0000-0400-000003000000}"/>
    <hyperlink ref="N4" r:id="rId5" xr:uid="{00000000-0004-0000-0400-000004000000}"/>
    <hyperlink ref="C5" r:id="rId6" xr:uid="{00000000-0004-0000-0400-000005000000}"/>
    <hyperlink ref="E5" r:id="rId7" xr:uid="{00000000-0004-0000-0400-000006000000}"/>
    <hyperlink ref="F5" r:id="rId8" xr:uid="{00000000-0004-0000-0400-000007000000}"/>
    <hyperlink ref="N5" r:id="rId9" xr:uid="{00000000-0004-0000-0400-000008000000}"/>
    <hyperlink ref="C6" r:id="rId10" xr:uid="{00000000-0004-0000-0400-000009000000}"/>
    <hyperlink ref="E6" r:id="rId11" xr:uid="{00000000-0004-0000-0400-00000A000000}"/>
    <hyperlink ref="F6" r:id="rId12" xr:uid="{00000000-0004-0000-0400-00000B000000}"/>
    <hyperlink ref="N6" r:id="rId13" xr:uid="{00000000-0004-0000-0400-00000C000000}"/>
    <hyperlink ref="C7" r:id="rId14" xr:uid="{00000000-0004-0000-0400-00000D000000}"/>
    <hyperlink ref="E7" r:id="rId15" xr:uid="{00000000-0004-0000-0400-00000E000000}"/>
    <hyperlink ref="F7" r:id="rId16" xr:uid="{00000000-0004-0000-0400-00000F000000}"/>
    <hyperlink ref="N7" r:id="rId17" xr:uid="{00000000-0004-0000-0400-000010000000}"/>
    <hyperlink ref="C8" r:id="rId18" xr:uid="{00000000-0004-0000-0400-000011000000}"/>
    <hyperlink ref="E8" r:id="rId19" xr:uid="{00000000-0004-0000-0400-000012000000}"/>
    <hyperlink ref="F8" r:id="rId20" xr:uid="{00000000-0004-0000-0400-000013000000}"/>
    <hyperlink ref="N8" r:id="rId21" xr:uid="{00000000-0004-0000-0400-000014000000}"/>
    <hyperlink ref="C9" r:id="rId22" xr:uid="{00000000-0004-0000-0400-000015000000}"/>
    <hyperlink ref="E9" r:id="rId23" xr:uid="{00000000-0004-0000-0400-000016000000}"/>
    <hyperlink ref="F9" r:id="rId24" xr:uid="{00000000-0004-0000-0400-000017000000}"/>
    <hyperlink ref="N9" r:id="rId25" xr:uid="{00000000-0004-0000-0400-000018000000}"/>
    <hyperlink ref="C10" r:id="rId26" xr:uid="{00000000-0004-0000-0400-000019000000}"/>
    <hyperlink ref="E10" r:id="rId27" xr:uid="{00000000-0004-0000-0400-00001A000000}"/>
    <hyperlink ref="F10" r:id="rId28" xr:uid="{00000000-0004-0000-0400-00001B000000}"/>
    <hyperlink ref="N10" r:id="rId29" xr:uid="{00000000-0004-0000-0400-00001C000000}"/>
    <hyperlink ref="C11" r:id="rId30" xr:uid="{00000000-0004-0000-0400-00001D000000}"/>
    <hyperlink ref="E11" r:id="rId31" xr:uid="{00000000-0004-0000-0400-00001E000000}"/>
    <hyperlink ref="F11" r:id="rId32" xr:uid="{00000000-0004-0000-0400-00001F000000}"/>
    <hyperlink ref="N11" r:id="rId33" xr:uid="{00000000-0004-0000-0400-000020000000}"/>
    <hyperlink ref="C12" r:id="rId34" xr:uid="{00000000-0004-0000-0400-000021000000}"/>
    <hyperlink ref="E12" r:id="rId35" xr:uid="{00000000-0004-0000-0400-000022000000}"/>
    <hyperlink ref="F12" r:id="rId36" xr:uid="{00000000-0004-0000-0400-000023000000}"/>
    <hyperlink ref="N12" r:id="rId37" xr:uid="{00000000-0004-0000-0400-000024000000}"/>
    <hyperlink ref="C13" r:id="rId38" xr:uid="{00000000-0004-0000-0400-000025000000}"/>
    <hyperlink ref="E13" r:id="rId39" xr:uid="{00000000-0004-0000-0400-000026000000}"/>
    <hyperlink ref="F13" r:id="rId40" xr:uid="{00000000-0004-0000-0400-000027000000}"/>
    <hyperlink ref="N13" r:id="rId41" xr:uid="{00000000-0004-0000-0400-000028000000}"/>
    <hyperlink ref="C14" r:id="rId42" xr:uid="{00000000-0004-0000-0400-000029000000}"/>
    <hyperlink ref="E14" r:id="rId43" xr:uid="{00000000-0004-0000-0400-00002A000000}"/>
    <hyperlink ref="F14" r:id="rId44" xr:uid="{00000000-0004-0000-0400-00002B000000}"/>
    <hyperlink ref="N14" r:id="rId45" xr:uid="{00000000-0004-0000-0400-00002C000000}"/>
    <hyperlink ref="C15" r:id="rId46" xr:uid="{00000000-0004-0000-0400-00002D000000}"/>
    <hyperlink ref="E15" r:id="rId47" xr:uid="{00000000-0004-0000-0400-00002E000000}"/>
    <hyperlink ref="F15" r:id="rId48" xr:uid="{00000000-0004-0000-0400-00002F000000}"/>
    <hyperlink ref="N15" r:id="rId49" xr:uid="{00000000-0004-0000-0400-000030000000}"/>
    <hyperlink ref="C16" r:id="rId50" xr:uid="{00000000-0004-0000-0400-000031000000}"/>
    <hyperlink ref="C17" r:id="rId51" xr:uid="{00000000-0004-0000-0400-000032000000}"/>
    <hyperlink ref="E17" r:id="rId52" xr:uid="{00000000-0004-0000-0400-000033000000}"/>
    <hyperlink ref="F17" r:id="rId53" xr:uid="{00000000-0004-0000-0400-000034000000}"/>
    <hyperlink ref="N17" r:id="rId54" xr:uid="{00000000-0004-0000-0400-000035000000}"/>
    <hyperlink ref="C18" r:id="rId55" xr:uid="{00000000-0004-0000-0400-000036000000}"/>
    <hyperlink ref="E18" r:id="rId56" xr:uid="{00000000-0004-0000-0400-000037000000}"/>
    <hyperlink ref="F18" r:id="rId57" xr:uid="{00000000-0004-0000-0400-000038000000}"/>
    <hyperlink ref="N18" r:id="rId58" xr:uid="{00000000-0004-0000-0400-000039000000}"/>
    <hyperlink ref="C19" r:id="rId59" xr:uid="{00000000-0004-0000-0400-00003A000000}"/>
    <hyperlink ref="E19" r:id="rId60" xr:uid="{00000000-0004-0000-0400-00003B000000}"/>
    <hyperlink ref="F19" r:id="rId61" xr:uid="{00000000-0004-0000-0400-00003C000000}"/>
    <hyperlink ref="N19" r:id="rId62" xr:uid="{00000000-0004-0000-0400-00003D000000}"/>
    <hyperlink ref="C20" r:id="rId63" xr:uid="{00000000-0004-0000-0400-00003E000000}"/>
    <hyperlink ref="E20" r:id="rId64" xr:uid="{00000000-0004-0000-0400-00003F000000}"/>
    <hyperlink ref="F20" r:id="rId65" xr:uid="{00000000-0004-0000-0400-000040000000}"/>
    <hyperlink ref="N20" r:id="rId66" xr:uid="{00000000-0004-0000-0400-000041000000}"/>
    <hyperlink ref="C21" r:id="rId67" xr:uid="{00000000-0004-0000-0400-000042000000}"/>
    <hyperlink ref="C22" r:id="rId68" xr:uid="{00000000-0004-0000-0400-000043000000}"/>
    <hyperlink ref="E22" r:id="rId69" xr:uid="{00000000-0004-0000-0400-000044000000}"/>
    <hyperlink ref="F22" r:id="rId70" xr:uid="{00000000-0004-0000-0400-000045000000}"/>
    <hyperlink ref="C23" r:id="rId71" xr:uid="{00000000-0004-0000-0400-000046000000}"/>
    <hyperlink ref="E23" r:id="rId72" xr:uid="{00000000-0004-0000-0400-000047000000}"/>
    <hyperlink ref="F23" r:id="rId73" xr:uid="{00000000-0004-0000-0400-000048000000}"/>
    <hyperlink ref="C24" r:id="rId74" xr:uid="{00000000-0004-0000-0400-000049000000}"/>
    <hyperlink ref="E24" r:id="rId75" xr:uid="{00000000-0004-0000-0400-00004A000000}"/>
    <hyperlink ref="F24" r:id="rId76" xr:uid="{00000000-0004-0000-0400-00004B000000}"/>
    <hyperlink ref="W24" r:id="rId77" xr:uid="{00000000-0004-0000-0400-00004C000000}"/>
    <hyperlink ref="C25" r:id="rId78" xr:uid="{00000000-0004-0000-0400-00004D000000}"/>
    <hyperlink ref="E25" r:id="rId79" xr:uid="{00000000-0004-0000-0400-00004E000000}"/>
    <hyperlink ref="F25" r:id="rId80" xr:uid="{00000000-0004-0000-0400-00004F000000}"/>
    <hyperlink ref="C26" r:id="rId81" xr:uid="{00000000-0004-0000-0400-000050000000}"/>
    <hyperlink ref="E26" r:id="rId82" xr:uid="{00000000-0004-0000-0400-000051000000}"/>
    <hyperlink ref="F26" r:id="rId83" xr:uid="{00000000-0004-0000-0400-000052000000}"/>
    <hyperlink ref="C27" r:id="rId84" xr:uid="{00000000-0004-0000-0400-000053000000}"/>
    <hyperlink ref="E27" r:id="rId85" xr:uid="{00000000-0004-0000-0400-000054000000}"/>
    <hyperlink ref="F27" r:id="rId86" xr:uid="{00000000-0004-0000-0400-000055000000}"/>
    <hyperlink ref="C28" r:id="rId87" xr:uid="{00000000-0004-0000-0400-000056000000}"/>
    <hyperlink ref="E28" r:id="rId88" xr:uid="{00000000-0004-0000-0400-000057000000}"/>
    <hyperlink ref="F28" r:id="rId89" xr:uid="{00000000-0004-0000-0400-000058000000}"/>
    <hyperlink ref="C29" r:id="rId90" xr:uid="{00000000-0004-0000-0400-000059000000}"/>
    <hyperlink ref="E29" r:id="rId91" xr:uid="{00000000-0004-0000-0400-00005A000000}"/>
    <hyperlink ref="F29" r:id="rId92" xr:uid="{00000000-0004-0000-0400-00005B000000}"/>
    <hyperlink ref="C30" r:id="rId93" xr:uid="{00000000-0004-0000-0400-00005C000000}"/>
    <hyperlink ref="E30" r:id="rId94" xr:uid="{00000000-0004-0000-0400-00005D000000}"/>
    <hyperlink ref="F30" r:id="rId95" xr:uid="{00000000-0004-0000-0400-00005E000000}"/>
    <hyperlink ref="C31" r:id="rId96" xr:uid="{00000000-0004-0000-0400-00005F000000}"/>
    <hyperlink ref="C32" r:id="rId97" xr:uid="{00000000-0004-0000-0400-000060000000}"/>
    <hyperlink ref="F32" r:id="rId98" xr:uid="{00000000-0004-0000-0400-000061000000}"/>
    <hyperlink ref="C33" r:id="rId99" xr:uid="{00000000-0004-0000-0400-000062000000}"/>
    <hyperlink ref="F33" r:id="rId100" xr:uid="{00000000-0004-0000-0400-000063000000}"/>
    <hyperlink ref="C34" r:id="rId101" xr:uid="{00000000-0004-0000-0400-000064000000}"/>
    <hyperlink ref="C35" r:id="rId102" xr:uid="{00000000-0004-0000-0400-000065000000}"/>
    <hyperlink ref="F35" r:id="rId103" xr:uid="{00000000-0004-0000-0400-000066000000}"/>
    <hyperlink ref="C36" r:id="rId104" xr:uid="{00000000-0004-0000-0400-000067000000}"/>
    <hyperlink ref="F36" r:id="rId105" xr:uid="{00000000-0004-0000-0400-000068000000}"/>
    <hyperlink ref="C37" r:id="rId106" xr:uid="{00000000-0004-0000-0400-000069000000}"/>
    <hyperlink ref="C38" r:id="rId107" xr:uid="{00000000-0004-0000-0400-00006A000000}"/>
    <hyperlink ref="F38" r:id="rId108" xr:uid="{00000000-0004-0000-0400-00006B000000}"/>
    <hyperlink ref="C39" r:id="rId109" xr:uid="{00000000-0004-0000-0400-00006C000000}"/>
    <hyperlink ref="F39" r:id="rId110" xr:uid="{00000000-0004-0000-0400-00006D000000}"/>
    <hyperlink ref="C40" r:id="rId111" xr:uid="{00000000-0004-0000-0400-00006E000000}"/>
    <hyperlink ref="C41" r:id="rId112" xr:uid="{00000000-0004-0000-0400-00006F000000}"/>
    <hyperlink ref="F41" r:id="rId113" xr:uid="{00000000-0004-0000-0400-000070000000}"/>
    <hyperlink ref="C42" r:id="rId114" xr:uid="{00000000-0004-0000-0400-000071000000}"/>
    <hyperlink ref="F42" r:id="rId115" xr:uid="{00000000-0004-0000-0400-000072000000}"/>
    <hyperlink ref="C43" r:id="rId116" xr:uid="{00000000-0004-0000-0400-000073000000}"/>
    <hyperlink ref="C44" r:id="rId117" xr:uid="{00000000-0004-0000-0400-000074000000}"/>
    <hyperlink ref="E44" r:id="rId118" xr:uid="{00000000-0004-0000-0400-000075000000}"/>
    <hyperlink ref="F44" r:id="rId119" xr:uid="{00000000-0004-0000-0400-000076000000}"/>
    <hyperlink ref="C45" r:id="rId120" xr:uid="{00000000-0004-0000-0400-000077000000}"/>
    <hyperlink ref="E45" r:id="rId121" xr:uid="{00000000-0004-0000-0400-000078000000}"/>
    <hyperlink ref="F45" r:id="rId122" xr:uid="{00000000-0004-0000-0400-000079000000}"/>
    <hyperlink ref="C46" r:id="rId123" xr:uid="{00000000-0004-0000-0400-00007A000000}"/>
    <hyperlink ref="E46" r:id="rId124" xr:uid="{00000000-0004-0000-0400-00007B000000}"/>
    <hyperlink ref="F46" r:id="rId125" xr:uid="{00000000-0004-0000-0400-00007C000000}"/>
    <hyperlink ref="C47" r:id="rId126" xr:uid="{00000000-0004-0000-0400-00007D000000}"/>
    <hyperlink ref="C48" r:id="rId127" xr:uid="{00000000-0004-0000-0400-00007E000000}"/>
    <hyperlink ref="E48" r:id="rId128" xr:uid="{00000000-0004-0000-0400-00007F000000}"/>
    <hyperlink ref="F48" r:id="rId129" xr:uid="{00000000-0004-0000-0400-000080000000}"/>
    <hyperlink ref="C49" r:id="rId130" xr:uid="{00000000-0004-0000-0400-000081000000}"/>
    <hyperlink ref="E49" r:id="rId131" xr:uid="{00000000-0004-0000-0400-000082000000}"/>
    <hyperlink ref="F49" r:id="rId132" xr:uid="{00000000-0004-0000-0400-000083000000}"/>
    <hyperlink ref="N49" r:id="rId133" xr:uid="{00000000-0004-0000-0400-000084000000}"/>
    <hyperlink ref="C50" r:id="rId134" xr:uid="{00000000-0004-0000-0400-000085000000}"/>
    <hyperlink ref="E50" r:id="rId135" xr:uid="{00000000-0004-0000-0400-000086000000}"/>
    <hyperlink ref="F50" r:id="rId136" xr:uid="{00000000-0004-0000-0400-000087000000}"/>
    <hyperlink ref="N50" r:id="rId137" xr:uid="{00000000-0004-0000-0400-000088000000}"/>
    <hyperlink ref="C51" r:id="rId138" xr:uid="{00000000-0004-0000-0400-000089000000}"/>
    <hyperlink ref="E51" r:id="rId139" xr:uid="{00000000-0004-0000-0400-00008A000000}"/>
    <hyperlink ref="F51" r:id="rId140" xr:uid="{00000000-0004-0000-0400-00008B000000}"/>
    <hyperlink ref="N51" r:id="rId141" xr:uid="{00000000-0004-0000-0400-00008C000000}"/>
    <hyperlink ref="C52" r:id="rId142" xr:uid="{00000000-0004-0000-0400-00008D000000}"/>
    <hyperlink ref="E52" r:id="rId143" xr:uid="{00000000-0004-0000-0400-00008E000000}"/>
    <hyperlink ref="F52" r:id="rId144" xr:uid="{00000000-0004-0000-0400-00008F000000}"/>
    <hyperlink ref="N52" r:id="rId145" xr:uid="{00000000-0004-0000-0400-000090000000}"/>
    <hyperlink ref="C53" r:id="rId146" xr:uid="{00000000-0004-0000-0400-000091000000}"/>
    <hyperlink ref="E53" r:id="rId147" xr:uid="{00000000-0004-0000-0400-000092000000}"/>
    <hyperlink ref="F53" r:id="rId148" xr:uid="{00000000-0004-0000-0400-000093000000}"/>
    <hyperlink ref="N53" r:id="rId149" xr:uid="{00000000-0004-0000-0400-000094000000}"/>
    <hyperlink ref="C54" r:id="rId150" xr:uid="{00000000-0004-0000-0400-000095000000}"/>
    <hyperlink ref="E54" r:id="rId151" xr:uid="{00000000-0004-0000-0400-000096000000}"/>
    <hyperlink ref="F54" r:id="rId152" xr:uid="{00000000-0004-0000-0400-000097000000}"/>
    <hyperlink ref="N54" r:id="rId153" xr:uid="{00000000-0004-0000-0400-000098000000}"/>
    <hyperlink ref="C55" r:id="rId154" xr:uid="{00000000-0004-0000-0400-000099000000}"/>
    <hyperlink ref="E55" r:id="rId155" xr:uid="{00000000-0004-0000-0400-00009A000000}"/>
    <hyperlink ref="F55" r:id="rId156" xr:uid="{00000000-0004-0000-0400-00009B000000}"/>
    <hyperlink ref="N55" r:id="rId157" xr:uid="{00000000-0004-0000-0400-00009C000000}"/>
    <hyperlink ref="C56" r:id="rId158" xr:uid="{00000000-0004-0000-0400-00009D000000}"/>
    <hyperlink ref="E56" r:id="rId159" xr:uid="{00000000-0004-0000-0400-00009E000000}"/>
    <hyperlink ref="F56" r:id="rId160" xr:uid="{00000000-0004-0000-0400-00009F000000}"/>
    <hyperlink ref="N56" r:id="rId161" xr:uid="{00000000-0004-0000-0400-0000A0000000}"/>
    <hyperlink ref="C57" r:id="rId162" xr:uid="{00000000-0004-0000-0400-0000A1000000}"/>
    <hyperlink ref="C58" r:id="rId163" xr:uid="{00000000-0004-0000-0400-0000A2000000}"/>
    <hyperlink ref="E58" r:id="rId164" xr:uid="{00000000-0004-0000-0400-0000A3000000}"/>
    <hyperlink ref="F58" r:id="rId165" xr:uid="{00000000-0004-0000-0400-0000A4000000}"/>
    <hyperlink ref="C59" r:id="rId166" xr:uid="{00000000-0004-0000-0400-0000A5000000}"/>
    <hyperlink ref="E59" r:id="rId167" xr:uid="{00000000-0004-0000-0400-0000A6000000}"/>
    <hyperlink ref="F59" r:id="rId168" xr:uid="{00000000-0004-0000-0400-0000A7000000}"/>
    <hyperlink ref="C60" r:id="rId169" xr:uid="{00000000-0004-0000-0400-0000A8000000}"/>
    <hyperlink ref="E60" r:id="rId170" xr:uid="{00000000-0004-0000-0400-0000A9000000}"/>
    <hyperlink ref="F60" r:id="rId171" xr:uid="{00000000-0004-0000-0400-0000AA000000}"/>
    <hyperlink ref="C61" r:id="rId172" xr:uid="{00000000-0004-0000-0400-0000AB000000}"/>
    <hyperlink ref="E61" r:id="rId173" xr:uid="{00000000-0004-0000-0400-0000AC000000}"/>
    <hyperlink ref="F61" r:id="rId174" xr:uid="{00000000-0004-0000-0400-0000AD000000}"/>
    <hyperlink ref="C62" r:id="rId175" xr:uid="{00000000-0004-0000-0400-0000AE000000}"/>
    <hyperlink ref="E62" r:id="rId176" xr:uid="{00000000-0004-0000-0400-0000AF000000}"/>
    <hyperlink ref="F62" r:id="rId177" xr:uid="{00000000-0004-0000-0400-0000B0000000}"/>
    <hyperlink ref="C63" r:id="rId178" xr:uid="{00000000-0004-0000-0400-0000B1000000}"/>
    <hyperlink ref="E63" r:id="rId179" xr:uid="{00000000-0004-0000-0400-0000B2000000}"/>
    <hyperlink ref="F63" r:id="rId180" xr:uid="{00000000-0004-0000-0400-0000B3000000}"/>
    <hyperlink ref="C64" r:id="rId181" xr:uid="{00000000-0004-0000-0400-0000B4000000}"/>
    <hyperlink ref="E64" r:id="rId182" xr:uid="{00000000-0004-0000-0400-0000B5000000}"/>
    <hyperlink ref="F64" r:id="rId183" xr:uid="{00000000-0004-0000-0400-0000B6000000}"/>
    <hyperlink ref="C65" r:id="rId184" xr:uid="{00000000-0004-0000-0400-0000B7000000}"/>
    <hyperlink ref="C66" r:id="rId185" xr:uid="{00000000-0004-0000-0400-0000B8000000}"/>
    <hyperlink ref="E66" r:id="rId186" xr:uid="{00000000-0004-0000-0400-0000B9000000}"/>
    <hyperlink ref="F66" r:id="rId187" xr:uid="{00000000-0004-0000-0400-0000BA000000}"/>
    <hyperlink ref="C67" r:id="rId188" xr:uid="{00000000-0004-0000-0400-0000BB000000}"/>
    <hyperlink ref="E67" r:id="rId189" xr:uid="{00000000-0004-0000-0400-0000BC000000}"/>
    <hyperlink ref="F67" r:id="rId190" xr:uid="{00000000-0004-0000-0400-0000BD000000}"/>
    <hyperlink ref="N67" r:id="rId191" xr:uid="{00000000-0004-0000-0400-0000BE000000}"/>
    <hyperlink ref="C68" r:id="rId192" xr:uid="{00000000-0004-0000-0400-0000BF000000}"/>
    <hyperlink ref="E68" r:id="rId193" xr:uid="{00000000-0004-0000-0400-0000C0000000}"/>
    <hyperlink ref="F68" r:id="rId194" xr:uid="{00000000-0004-0000-0400-0000C1000000}"/>
    <hyperlink ref="N68" r:id="rId195" xr:uid="{00000000-0004-0000-0400-0000C2000000}"/>
    <hyperlink ref="C69" r:id="rId196" xr:uid="{00000000-0004-0000-0400-0000C3000000}"/>
    <hyperlink ref="E69" r:id="rId197" xr:uid="{00000000-0004-0000-0400-0000C4000000}"/>
    <hyperlink ref="F69" r:id="rId198" xr:uid="{00000000-0004-0000-0400-0000C5000000}"/>
    <hyperlink ref="N69" r:id="rId199" xr:uid="{00000000-0004-0000-0400-0000C6000000}"/>
    <hyperlink ref="C70" r:id="rId200" xr:uid="{00000000-0004-0000-0400-0000C7000000}"/>
    <hyperlink ref="E70" r:id="rId201" xr:uid="{00000000-0004-0000-0400-0000C8000000}"/>
    <hyperlink ref="F70" r:id="rId202" xr:uid="{00000000-0004-0000-0400-0000C9000000}"/>
    <hyperlink ref="N70" r:id="rId203" xr:uid="{00000000-0004-0000-0400-0000CA000000}"/>
    <hyperlink ref="C71" r:id="rId204" xr:uid="{00000000-0004-0000-0400-0000CB000000}"/>
    <hyperlink ref="E71" r:id="rId205" xr:uid="{00000000-0004-0000-0400-0000CC000000}"/>
    <hyperlink ref="F71" r:id="rId206" xr:uid="{00000000-0004-0000-0400-0000CD000000}"/>
    <hyperlink ref="N71" r:id="rId207" xr:uid="{00000000-0004-0000-0400-0000CE000000}"/>
    <hyperlink ref="C72" r:id="rId208" xr:uid="{00000000-0004-0000-0400-0000CF000000}"/>
    <hyperlink ref="E72" r:id="rId209" xr:uid="{00000000-0004-0000-0400-0000D0000000}"/>
    <hyperlink ref="F72" r:id="rId210" xr:uid="{00000000-0004-0000-0400-0000D1000000}"/>
    <hyperlink ref="N72" r:id="rId211" xr:uid="{00000000-0004-0000-0400-0000D2000000}"/>
    <hyperlink ref="C73" r:id="rId212" xr:uid="{00000000-0004-0000-0400-0000D3000000}"/>
    <hyperlink ref="C74" r:id="rId213" xr:uid="{00000000-0004-0000-0400-0000D4000000}"/>
    <hyperlink ref="E74" r:id="rId214" xr:uid="{00000000-0004-0000-0400-0000D5000000}"/>
    <hyperlink ref="F74" r:id="rId215" xr:uid="{00000000-0004-0000-0400-0000D6000000}"/>
    <hyperlink ref="C75" r:id="rId216" xr:uid="{00000000-0004-0000-0400-0000D7000000}"/>
    <hyperlink ref="E75" r:id="rId217" xr:uid="{00000000-0004-0000-0400-0000D8000000}"/>
    <hyperlink ref="F75" r:id="rId218" xr:uid="{00000000-0004-0000-0400-0000D9000000}"/>
    <hyperlink ref="C76" r:id="rId219" xr:uid="{00000000-0004-0000-0400-0000DA000000}"/>
    <hyperlink ref="E76" r:id="rId220" xr:uid="{00000000-0004-0000-0400-0000DB000000}"/>
    <hyperlink ref="C77" r:id="rId221" xr:uid="{00000000-0004-0000-0400-0000DC000000}"/>
    <hyperlink ref="C78" r:id="rId222" xr:uid="{00000000-0004-0000-0400-0000DD000000}"/>
    <hyperlink ref="F78" r:id="rId223" xr:uid="{00000000-0004-0000-0400-0000DE000000}"/>
    <hyperlink ref="C79" r:id="rId224" xr:uid="{00000000-0004-0000-0400-0000DF000000}"/>
    <hyperlink ref="F79" r:id="rId225" xr:uid="{00000000-0004-0000-0400-0000E0000000}"/>
    <hyperlink ref="C80" r:id="rId226" xr:uid="{00000000-0004-0000-0400-0000E1000000}"/>
    <hyperlink ref="F80" r:id="rId227" xr:uid="{00000000-0004-0000-0400-0000E2000000}"/>
    <hyperlink ref="C81" r:id="rId228" xr:uid="{00000000-0004-0000-0400-0000E3000000}"/>
    <hyperlink ref="F81" r:id="rId229" xr:uid="{00000000-0004-0000-0400-0000E4000000}"/>
    <hyperlink ref="C82" r:id="rId230" xr:uid="{00000000-0004-0000-0400-0000E5000000}"/>
    <hyperlink ref="C83" r:id="rId231" xr:uid="{00000000-0004-0000-0400-0000E6000000}"/>
    <hyperlink ref="E83" r:id="rId232" xr:uid="{00000000-0004-0000-0400-0000E7000000}"/>
    <hyperlink ref="F83" r:id="rId233" xr:uid="{00000000-0004-0000-0400-0000E8000000}"/>
    <hyperlink ref="N83" r:id="rId234" xr:uid="{00000000-0004-0000-0400-0000E9000000}"/>
    <hyperlink ref="W83" r:id="rId235" xr:uid="{00000000-0004-0000-0400-0000EA000000}"/>
    <hyperlink ref="C84" r:id="rId236" xr:uid="{00000000-0004-0000-0400-0000EB000000}"/>
    <hyperlink ref="E84" r:id="rId237" xr:uid="{00000000-0004-0000-0400-0000EC000000}"/>
    <hyperlink ref="F84" r:id="rId238" xr:uid="{00000000-0004-0000-0400-0000ED000000}"/>
    <hyperlink ref="N84" r:id="rId239" xr:uid="{00000000-0004-0000-0400-0000EE000000}"/>
    <hyperlink ref="W84" r:id="rId240" xr:uid="{00000000-0004-0000-0400-0000EF000000}"/>
    <hyperlink ref="C85" r:id="rId241" xr:uid="{00000000-0004-0000-0400-0000F0000000}"/>
    <hyperlink ref="E85" r:id="rId242" xr:uid="{00000000-0004-0000-0400-0000F1000000}"/>
    <hyperlink ref="F85" r:id="rId243" xr:uid="{00000000-0004-0000-0400-0000F2000000}"/>
    <hyperlink ref="N85" r:id="rId244" xr:uid="{00000000-0004-0000-0400-0000F3000000}"/>
    <hyperlink ref="W85" r:id="rId245" xr:uid="{00000000-0004-0000-0400-0000F4000000}"/>
    <hyperlink ref="C86" r:id="rId246" xr:uid="{00000000-0004-0000-0400-0000F5000000}"/>
    <hyperlink ref="E86" r:id="rId247" xr:uid="{00000000-0004-0000-0400-0000F6000000}"/>
    <hyperlink ref="F86" r:id="rId248" xr:uid="{00000000-0004-0000-0400-0000F7000000}"/>
    <hyperlink ref="N86" r:id="rId249" xr:uid="{00000000-0004-0000-0400-0000F8000000}"/>
    <hyperlink ref="W86" r:id="rId250" xr:uid="{00000000-0004-0000-0400-0000F9000000}"/>
    <hyperlink ref="C87" r:id="rId251" xr:uid="{00000000-0004-0000-0400-0000FA000000}"/>
    <hyperlink ref="C88" r:id="rId252" xr:uid="{00000000-0004-0000-0400-0000FB000000}"/>
    <hyperlink ref="E88" r:id="rId253" xr:uid="{00000000-0004-0000-0400-0000FC000000}"/>
    <hyperlink ref="F88" r:id="rId254" xr:uid="{00000000-0004-0000-0400-0000FD000000}"/>
    <hyperlink ref="C89" r:id="rId255" xr:uid="{00000000-0004-0000-0400-0000FE000000}"/>
    <hyperlink ref="E89" r:id="rId256" xr:uid="{00000000-0004-0000-0400-0000FF000000}"/>
    <hyperlink ref="F89" r:id="rId257" xr:uid="{00000000-0004-0000-0400-000000010000}"/>
    <hyperlink ref="C90" r:id="rId258" xr:uid="{00000000-0004-0000-0400-000001010000}"/>
    <hyperlink ref="E90" r:id="rId259" xr:uid="{00000000-0004-0000-0400-000002010000}"/>
    <hyperlink ref="F90" r:id="rId260" xr:uid="{00000000-0004-0000-0400-000003010000}"/>
    <hyperlink ref="C91" r:id="rId261" xr:uid="{00000000-0004-0000-0400-000004010000}"/>
    <hyperlink ref="E91" r:id="rId262" xr:uid="{00000000-0004-0000-0400-000005010000}"/>
    <hyperlink ref="F91" r:id="rId263" xr:uid="{00000000-0004-0000-0400-000006010000}"/>
    <hyperlink ref="C92" r:id="rId264" xr:uid="{00000000-0004-0000-0400-000007010000}"/>
    <hyperlink ref="E92" r:id="rId265" xr:uid="{00000000-0004-0000-0400-000008010000}"/>
    <hyperlink ref="F92" r:id="rId266" xr:uid="{00000000-0004-0000-0400-000009010000}"/>
    <hyperlink ref="C93" r:id="rId267" xr:uid="{00000000-0004-0000-0400-00000A010000}"/>
    <hyperlink ref="E93" r:id="rId268" xr:uid="{00000000-0004-0000-0400-00000B010000}"/>
    <hyperlink ref="F93" r:id="rId269" xr:uid="{00000000-0004-0000-0400-00000C010000}"/>
    <hyperlink ref="C94" r:id="rId270" xr:uid="{00000000-0004-0000-0400-00000D010000}"/>
    <hyperlink ref="E94" r:id="rId271" xr:uid="{00000000-0004-0000-0400-00000E010000}"/>
    <hyperlink ref="F94" r:id="rId272" xr:uid="{00000000-0004-0000-0400-00000F010000}"/>
    <hyperlink ref="C95" r:id="rId273" xr:uid="{00000000-0004-0000-0400-000010010000}"/>
    <hyperlink ref="E95" r:id="rId274" xr:uid="{00000000-0004-0000-0400-000011010000}"/>
    <hyperlink ref="F95" r:id="rId275" xr:uid="{00000000-0004-0000-0400-000012010000}"/>
    <hyperlink ref="C96" r:id="rId276" xr:uid="{00000000-0004-0000-0400-000013010000}"/>
    <hyperlink ref="E96" r:id="rId277" xr:uid="{00000000-0004-0000-0400-000014010000}"/>
    <hyperlink ref="F96" r:id="rId278" xr:uid="{00000000-0004-0000-0400-000015010000}"/>
    <hyperlink ref="C97" r:id="rId279" xr:uid="{00000000-0004-0000-0400-000016010000}"/>
    <hyperlink ref="E97" r:id="rId280" xr:uid="{00000000-0004-0000-0400-000017010000}"/>
    <hyperlink ref="F97" r:id="rId281" xr:uid="{00000000-0004-0000-0400-000018010000}"/>
    <hyperlink ref="C98" r:id="rId282" xr:uid="{00000000-0004-0000-0400-000019010000}"/>
    <hyperlink ref="E98" r:id="rId283" xr:uid="{00000000-0004-0000-0400-00001A010000}"/>
    <hyperlink ref="F98" r:id="rId284" xr:uid="{00000000-0004-0000-0400-00001B010000}"/>
    <hyperlink ref="C99" r:id="rId285" xr:uid="{00000000-0004-0000-0400-00001C010000}"/>
    <hyperlink ref="E99" r:id="rId286" xr:uid="{00000000-0004-0000-0400-00001D010000}"/>
    <hyperlink ref="F99" r:id="rId287" xr:uid="{00000000-0004-0000-0400-00001E010000}"/>
    <hyperlink ref="C100" r:id="rId288" xr:uid="{00000000-0004-0000-0400-00001F010000}"/>
    <hyperlink ref="E100" r:id="rId289" xr:uid="{00000000-0004-0000-0400-000020010000}"/>
    <hyperlink ref="F100" r:id="rId290" xr:uid="{00000000-0004-0000-0400-000021010000}"/>
    <hyperlink ref="C101" r:id="rId291" xr:uid="{00000000-0004-0000-0400-000022010000}"/>
    <hyperlink ref="E101" r:id="rId292" xr:uid="{00000000-0004-0000-0400-000023010000}"/>
    <hyperlink ref="F101" r:id="rId293" xr:uid="{00000000-0004-0000-0400-000024010000}"/>
    <hyperlink ref="C102" r:id="rId294" xr:uid="{00000000-0004-0000-0400-000025010000}"/>
    <hyperlink ref="E102" r:id="rId295" xr:uid="{00000000-0004-0000-0400-000026010000}"/>
    <hyperlink ref="F102" r:id="rId296" xr:uid="{00000000-0004-0000-0400-000027010000}"/>
    <hyperlink ref="C103" r:id="rId297" xr:uid="{00000000-0004-0000-0400-000028010000}"/>
    <hyperlink ref="E103" r:id="rId298" xr:uid="{00000000-0004-0000-0400-000029010000}"/>
    <hyperlink ref="F103" r:id="rId299" xr:uid="{00000000-0004-0000-0400-00002A010000}"/>
    <hyperlink ref="C104" r:id="rId300" xr:uid="{00000000-0004-0000-0400-00002B010000}"/>
    <hyperlink ref="E104" r:id="rId301" xr:uid="{00000000-0004-0000-0400-00002C010000}"/>
    <hyperlink ref="F104" r:id="rId302" xr:uid="{00000000-0004-0000-0400-00002D010000}"/>
    <hyperlink ref="C105" r:id="rId303" xr:uid="{00000000-0004-0000-0400-00002E010000}"/>
    <hyperlink ref="E105" r:id="rId304" xr:uid="{00000000-0004-0000-0400-00002F010000}"/>
    <hyperlink ref="F105" r:id="rId305" xr:uid="{00000000-0004-0000-0400-000030010000}"/>
    <hyperlink ref="C106" r:id="rId306" xr:uid="{00000000-0004-0000-0400-000031010000}"/>
    <hyperlink ref="E106" r:id="rId307" xr:uid="{00000000-0004-0000-0400-000032010000}"/>
    <hyperlink ref="F106" r:id="rId308" xr:uid="{00000000-0004-0000-0400-000033010000}"/>
    <hyperlink ref="C107" r:id="rId309" xr:uid="{00000000-0004-0000-0400-000034010000}"/>
    <hyperlink ref="E107" r:id="rId310" xr:uid="{00000000-0004-0000-0400-000035010000}"/>
    <hyperlink ref="F107" r:id="rId311" xr:uid="{00000000-0004-0000-0400-000036010000}"/>
    <hyperlink ref="C108" r:id="rId312" xr:uid="{00000000-0004-0000-0400-000037010000}"/>
    <hyperlink ref="C109" r:id="rId313" xr:uid="{00000000-0004-0000-0400-000038010000}"/>
    <hyperlink ref="F109" r:id="rId314" xr:uid="{00000000-0004-0000-0400-000039010000}"/>
    <hyperlink ref="C110" r:id="rId315" xr:uid="{00000000-0004-0000-0400-00003A010000}"/>
    <hyperlink ref="C111" r:id="rId316" xr:uid="{00000000-0004-0000-0400-00003B010000}"/>
    <hyperlink ref="E111" r:id="rId317" xr:uid="{00000000-0004-0000-0400-00003C010000}"/>
    <hyperlink ref="F111" r:id="rId318" xr:uid="{00000000-0004-0000-0400-00003D010000}"/>
    <hyperlink ref="C112" r:id="rId319" xr:uid="{00000000-0004-0000-0400-00003E010000}"/>
    <hyperlink ref="E112" r:id="rId320" xr:uid="{00000000-0004-0000-0400-00003F010000}"/>
    <hyperlink ref="F112" r:id="rId321" xr:uid="{00000000-0004-0000-0400-000040010000}"/>
    <hyperlink ref="N112" r:id="rId322" xr:uid="{00000000-0004-0000-0400-000041010000}"/>
    <hyperlink ref="C113" r:id="rId323" xr:uid="{00000000-0004-0000-0400-000042010000}"/>
    <hyperlink ref="E113" r:id="rId324" xr:uid="{00000000-0004-0000-0400-000043010000}"/>
    <hyperlink ref="F113" r:id="rId325" xr:uid="{00000000-0004-0000-0400-000044010000}"/>
    <hyperlink ref="N113" r:id="rId326" xr:uid="{00000000-0004-0000-0400-000045010000}"/>
    <hyperlink ref="C114" r:id="rId327" xr:uid="{00000000-0004-0000-0400-000046010000}"/>
    <hyperlink ref="E114" r:id="rId328" xr:uid="{00000000-0004-0000-0400-000047010000}"/>
    <hyperlink ref="F114" r:id="rId329" xr:uid="{00000000-0004-0000-0400-000048010000}"/>
    <hyperlink ref="N114" r:id="rId330" xr:uid="{00000000-0004-0000-0400-000049010000}"/>
    <hyperlink ref="C115" r:id="rId331" xr:uid="{00000000-0004-0000-0400-00004A010000}"/>
    <hyperlink ref="E115" r:id="rId332" xr:uid="{00000000-0004-0000-0400-00004B010000}"/>
    <hyperlink ref="F115" r:id="rId333" xr:uid="{00000000-0004-0000-0400-00004C010000}"/>
    <hyperlink ref="N115" r:id="rId334" xr:uid="{00000000-0004-0000-0400-00004D010000}"/>
    <hyperlink ref="C116" r:id="rId335" xr:uid="{00000000-0004-0000-0400-00004E010000}"/>
    <hyperlink ref="E116" r:id="rId336" xr:uid="{00000000-0004-0000-0400-00004F010000}"/>
    <hyperlink ref="F116" r:id="rId337" xr:uid="{00000000-0004-0000-0400-000050010000}"/>
    <hyperlink ref="N116" r:id="rId338" xr:uid="{00000000-0004-0000-0400-000051010000}"/>
    <hyperlink ref="C117" r:id="rId339" xr:uid="{00000000-0004-0000-0400-000052010000}"/>
    <hyperlink ref="C118" r:id="rId340" xr:uid="{00000000-0004-0000-0400-000053010000}"/>
    <hyperlink ref="F118" r:id="rId341" xr:uid="{00000000-0004-0000-0400-000054010000}"/>
    <hyperlink ref="N118" r:id="rId342" xr:uid="{00000000-0004-0000-0400-000055010000}"/>
    <hyperlink ref="C119" r:id="rId343" xr:uid="{00000000-0004-0000-0400-000056010000}"/>
    <hyperlink ref="F119" r:id="rId344" xr:uid="{00000000-0004-0000-0400-000057010000}"/>
    <hyperlink ref="N119" r:id="rId345" xr:uid="{00000000-0004-0000-0400-000058010000}"/>
    <hyperlink ref="C120" r:id="rId346" xr:uid="{00000000-0004-0000-0400-000059010000}"/>
    <hyperlink ref="C121" r:id="rId347" xr:uid="{00000000-0004-0000-0400-00005A010000}"/>
    <hyperlink ref="F121" r:id="rId348" xr:uid="{00000000-0004-0000-0400-00005B010000}"/>
    <hyperlink ref="C122" r:id="rId349" xr:uid="{00000000-0004-0000-0400-00005C010000}"/>
    <hyperlink ref="F122" r:id="rId350" xr:uid="{00000000-0004-0000-0400-00005D010000}"/>
    <hyperlink ref="C123" r:id="rId351" xr:uid="{00000000-0004-0000-0400-00005E010000}"/>
    <hyperlink ref="C124" r:id="rId352" xr:uid="{00000000-0004-0000-0400-00005F010000}"/>
    <hyperlink ref="E124" r:id="rId353" xr:uid="{00000000-0004-0000-0400-000060010000}"/>
    <hyperlink ref="F124" r:id="rId354" xr:uid="{00000000-0004-0000-0400-000061010000}"/>
    <hyperlink ref="N124" r:id="rId355" xr:uid="{00000000-0004-0000-0400-000062010000}"/>
    <hyperlink ref="C125" r:id="rId356" xr:uid="{00000000-0004-0000-0400-000063010000}"/>
    <hyperlink ref="E125" r:id="rId357" xr:uid="{00000000-0004-0000-0400-000064010000}"/>
    <hyperlink ref="F125" r:id="rId358" xr:uid="{00000000-0004-0000-0400-000065010000}"/>
    <hyperlink ref="N125" r:id="rId359" xr:uid="{00000000-0004-0000-0400-000066010000}"/>
    <hyperlink ref="C126" r:id="rId360" xr:uid="{00000000-0004-0000-0400-000067010000}"/>
    <hyperlink ref="E126" r:id="rId361" xr:uid="{00000000-0004-0000-0400-000068010000}"/>
    <hyperlink ref="F126" r:id="rId362" xr:uid="{00000000-0004-0000-0400-000069010000}"/>
    <hyperlink ref="N126" r:id="rId363" xr:uid="{00000000-0004-0000-0400-00006A010000}"/>
    <hyperlink ref="C127" r:id="rId364" xr:uid="{00000000-0004-0000-0400-00006B010000}"/>
    <hyperlink ref="E127" r:id="rId365" xr:uid="{00000000-0004-0000-0400-00006C010000}"/>
    <hyperlink ref="F127" r:id="rId366" xr:uid="{00000000-0004-0000-0400-00006D010000}"/>
    <hyperlink ref="N127" r:id="rId367" xr:uid="{00000000-0004-0000-0400-00006E010000}"/>
    <hyperlink ref="C128" r:id="rId368" xr:uid="{00000000-0004-0000-0400-00006F010000}"/>
    <hyperlink ref="C129" r:id="rId369" xr:uid="{00000000-0004-0000-0400-000070010000}"/>
    <hyperlink ref="F129" r:id="rId370" xr:uid="{00000000-0004-0000-0400-000071010000}"/>
    <hyperlink ref="C130" r:id="rId371" xr:uid="{00000000-0004-0000-0400-000072010000}"/>
    <hyperlink ref="C131" r:id="rId372" xr:uid="{00000000-0004-0000-0400-000073010000}"/>
    <hyperlink ref="F131" r:id="rId373" xr:uid="{00000000-0004-0000-0400-000074010000}"/>
    <hyperlink ref="C132" r:id="rId374" xr:uid="{00000000-0004-0000-0400-000075010000}"/>
    <hyperlink ref="F132" r:id="rId375" xr:uid="{00000000-0004-0000-0400-000076010000}"/>
    <hyperlink ref="C133" r:id="rId376" xr:uid="{00000000-0004-0000-0400-000077010000}"/>
    <hyperlink ref="F133" r:id="rId377" xr:uid="{00000000-0004-0000-0400-000078010000}"/>
    <hyperlink ref="C134" r:id="rId378" xr:uid="{00000000-0004-0000-0400-000079010000}"/>
    <hyperlink ref="C135" r:id="rId379" xr:uid="{00000000-0004-0000-0400-00007A010000}"/>
    <hyperlink ref="F135" r:id="rId380" xr:uid="{00000000-0004-0000-0400-00007B010000}"/>
    <hyperlink ref="C136" r:id="rId381" xr:uid="{00000000-0004-0000-0400-00007C010000}"/>
    <hyperlink ref="C137" r:id="rId382" xr:uid="{00000000-0004-0000-0400-00007D010000}"/>
    <hyperlink ref="E137" r:id="rId383" xr:uid="{00000000-0004-0000-0400-00007E010000}"/>
    <hyperlink ref="F137" r:id="rId384" xr:uid="{00000000-0004-0000-0400-00007F010000}"/>
    <hyperlink ref="C138" r:id="rId385" xr:uid="{00000000-0004-0000-0400-000080010000}"/>
    <hyperlink ref="C139" r:id="rId386" xr:uid="{00000000-0004-0000-0400-000081010000}"/>
    <hyperlink ref="E139" r:id="rId387" xr:uid="{00000000-0004-0000-0400-000082010000}"/>
    <hyperlink ref="C140" r:id="rId388" xr:uid="{00000000-0004-0000-0400-000083010000}"/>
    <hyperlink ref="E140" r:id="rId389" xr:uid="{00000000-0004-0000-0400-000084010000}"/>
    <hyperlink ref="C141" r:id="rId390" xr:uid="{00000000-0004-0000-0400-000085010000}"/>
    <hyperlink ref="E141" r:id="rId391" xr:uid="{00000000-0004-0000-0400-000086010000}"/>
    <hyperlink ref="C142" r:id="rId392" xr:uid="{00000000-0004-0000-0400-000087010000}"/>
    <hyperlink ref="E142" r:id="rId393" xr:uid="{00000000-0004-0000-0400-000088010000}"/>
    <hyperlink ref="C143" r:id="rId394" xr:uid="{00000000-0004-0000-0400-000089010000}"/>
    <hyperlink ref="E143" r:id="rId395" xr:uid="{00000000-0004-0000-0400-00008A010000}"/>
    <hyperlink ref="C144" r:id="rId396" xr:uid="{00000000-0004-0000-0400-00008B010000}"/>
    <hyperlink ref="C145" r:id="rId397" xr:uid="{00000000-0004-0000-0400-00008C010000}"/>
    <hyperlink ref="E145" r:id="rId398" xr:uid="{00000000-0004-0000-0400-00008D010000}"/>
    <hyperlink ref="F145" r:id="rId399" xr:uid="{00000000-0004-0000-0400-00008E010000}"/>
    <hyperlink ref="C146" r:id="rId400" xr:uid="{00000000-0004-0000-0400-00008F010000}"/>
    <hyperlink ref="C147" r:id="rId401" xr:uid="{00000000-0004-0000-0400-000090010000}"/>
    <hyperlink ref="E147" r:id="rId402" xr:uid="{00000000-0004-0000-0400-000091010000}"/>
    <hyperlink ref="F147" r:id="rId403" xr:uid="{00000000-0004-0000-0400-000092010000}"/>
    <hyperlink ref="C148" r:id="rId404" xr:uid="{00000000-0004-0000-0400-000093010000}"/>
    <hyperlink ref="E148" r:id="rId405" xr:uid="{00000000-0004-0000-0400-000094010000}"/>
    <hyperlink ref="F148" r:id="rId406" xr:uid="{00000000-0004-0000-0400-000095010000}"/>
    <hyperlink ref="C149" r:id="rId407" xr:uid="{00000000-0004-0000-0400-000096010000}"/>
    <hyperlink ref="E149" r:id="rId408" xr:uid="{00000000-0004-0000-0400-000097010000}"/>
    <hyperlink ref="F149" r:id="rId409" xr:uid="{00000000-0004-0000-0400-000098010000}"/>
    <hyperlink ref="C150" r:id="rId410" xr:uid="{00000000-0004-0000-0400-000099010000}"/>
    <hyperlink ref="E150" r:id="rId411" xr:uid="{00000000-0004-0000-0400-00009A010000}"/>
    <hyperlink ref="F150" r:id="rId412" xr:uid="{00000000-0004-0000-0400-00009B010000}"/>
    <hyperlink ref="C151" r:id="rId413" xr:uid="{00000000-0004-0000-0400-00009C010000}"/>
    <hyperlink ref="E151" r:id="rId414" xr:uid="{00000000-0004-0000-0400-00009D010000}"/>
    <hyperlink ref="F151" r:id="rId415" xr:uid="{00000000-0004-0000-0400-00009E010000}"/>
    <hyperlink ref="C152" r:id="rId416" xr:uid="{00000000-0004-0000-0400-00009F010000}"/>
    <hyperlink ref="E152" r:id="rId417" xr:uid="{00000000-0004-0000-0400-0000A0010000}"/>
    <hyperlink ref="F152" r:id="rId418" xr:uid="{00000000-0004-0000-0400-0000A1010000}"/>
    <hyperlink ref="C153" r:id="rId419" xr:uid="{00000000-0004-0000-0400-0000A2010000}"/>
    <hyperlink ref="E153" r:id="rId420" xr:uid="{00000000-0004-0000-0400-0000A3010000}"/>
    <hyperlink ref="F153" r:id="rId421" xr:uid="{00000000-0004-0000-0400-0000A4010000}"/>
    <hyperlink ref="C154" r:id="rId422" xr:uid="{00000000-0004-0000-0400-0000A5010000}"/>
    <hyperlink ref="E154" r:id="rId423" xr:uid="{00000000-0004-0000-0400-0000A6010000}"/>
    <hyperlink ref="F154" r:id="rId424" xr:uid="{00000000-0004-0000-0400-0000A7010000}"/>
    <hyperlink ref="C155" r:id="rId425" xr:uid="{00000000-0004-0000-0400-0000A8010000}"/>
    <hyperlink ref="E155" r:id="rId426" xr:uid="{00000000-0004-0000-0400-0000A9010000}"/>
    <hyperlink ref="F155" r:id="rId427" xr:uid="{00000000-0004-0000-0400-0000AA010000}"/>
    <hyperlink ref="C156" r:id="rId428" xr:uid="{00000000-0004-0000-0400-0000AB010000}"/>
    <hyperlink ref="E156" r:id="rId429" xr:uid="{00000000-0004-0000-0400-0000AC010000}"/>
    <hyperlink ref="F156" r:id="rId430" xr:uid="{00000000-0004-0000-0400-0000AD010000}"/>
    <hyperlink ref="C157" r:id="rId431" xr:uid="{00000000-0004-0000-0400-0000AE010000}"/>
    <hyperlink ref="E157" r:id="rId432" xr:uid="{00000000-0004-0000-0400-0000AF010000}"/>
    <hyperlink ref="F157" r:id="rId433" xr:uid="{00000000-0004-0000-0400-0000B0010000}"/>
    <hyperlink ref="C158" r:id="rId434" xr:uid="{00000000-0004-0000-0400-0000B1010000}"/>
    <hyperlink ref="E158" r:id="rId435" xr:uid="{00000000-0004-0000-0400-0000B2010000}"/>
    <hyperlink ref="F158" r:id="rId436" xr:uid="{00000000-0004-0000-0400-0000B3010000}"/>
    <hyperlink ref="C159" r:id="rId437" xr:uid="{00000000-0004-0000-0400-0000B4010000}"/>
    <hyperlink ref="E159" r:id="rId438" xr:uid="{00000000-0004-0000-0400-0000B5010000}"/>
    <hyperlink ref="F159" r:id="rId439" xr:uid="{00000000-0004-0000-0400-0000B6010000}"/>
    <hyperlink ref="C160" r:id="rId440" xr:uid="{00000000-0004-0000-0400-0000B7010000}"/>
    <hyperlink ref="E160" r:id="rId441" xr:uid="{00000000-0004-0000-0400-0000B8010000}"/>
    <hyperlink ref="F160" r:id="rId442" xr:uid="{00000000-0004-0000-0400-0000B9010000}"/>
    <hyperlink ref="C161" r:id="rId443" xr:uid="{00000000-0004-0000-0400-0000BA010000}"/>
    <hyperlink ref="E161" r:id="rId444" xr:uid="{00000000-0004-0000-0400-0000BB010000}"/>
    <hyperlink ref="F161" r:id="rId445" xr:uid="{00000000-0004-0000-0400-0000BC010000}"/>
    <hyperlink ref="C162" r:id="rId446" xr:uid="{00000000-0004-0000-0400-0000BD010000}"/>
    <hyperlink ref="E162" r:id="rId447" xr:uid="{00000000-0004-0000-0400-0000BE010000}"/>
    <hyperlink ref="F162" r:id="rId448" xr:uid="{00000000-0004-0000-0400-0000BF010000}"/>
    <hyperlink ref="C163" r:id="rId449" xr:uid="{00000000-0004-0000-0400-0000C0010000}"/>
    <hyperlink ref="E163" r:id="rId450" xr:uid="{00000000-0004-0000-0400-0000C1010000}"/>
    <hyperlink ref="F163" r:id="rId451" xr:uid="{00000000-0004-0000-0400-0000C2010000}"/>
    <hyperlink ref="C164" r:id="rId452" xr:uid="{00000000-0004-0000-0400-0000C3010000}"/>
    <hyperlink ref="E164" r:id="rId453" xr:uid="{00000000-0004-0000-0400-0000C4010000}"/>
    <hyperlink ref="F164" r:id="rId454" xr:uid="{00000000-0004-0000-0400-0000C5010000}"/>
    <hyperlink ref="C165" r:id="rId455" xr:uid="{00000000-0004-0000-0400-0000C6010000}"/>
    <hyperlink ref="E165" r:id="rId456" xr:uid="{00000000-0004-0000-0400-0000C7010000}"/>
    <hyperlink ref="F165" r:id="rId457" xr:uid="{00000000-0004-0000-0400-0000C8010000}"/>
    <hyperlink ref="C166" r:id="rId458" xr:uid="{00000000-0004-0000-0400-0000C9010000}"/>
    <hyperlink ref="E166" r:id="rId459" xr:uid="{00000000-0004-0000-0400-0000CA010000}"/>
    <hyperlink ref="F166" r:id="rId460" xr:uid="{00000000-0004-0000-0400-0000CB010000}"/>
    <hyperlink ref="C167" r:id="rId461" xr:uid="{00000000-0004-0000-0400-0000CC010000}"/>
    <hyperlink ref="C168" r:id="rId462" xr:uid="{00000000-0004-0000-0400-0000CD010000}"/>
    <hyperlink ref="C169" r:id="rId463" xr:uid="{00000000-0004-0000-0400-0000CE010000}"/>
    <hyperlink ref="C170" r:id="rId464" xr:uid="{00000000-0004-0000-0400-0000CF010000}"/>
    <hyperlink ref="F170" r:id="rId465" xr:uid="{00000000-0004-0000-0400-0000D0010000}"/>
    <hyperlink ref="C171" r:id="rId466" xr:uid="{00000000-0004-0000-0400-0000D1010000}"/>
    <hyperlink ref="F171" r:id="rId467" xr:uid="{00000000-0004-0000-0400-0000D2010000}"/>
    <hyperlink ref="C172" r:id="rId468" xr:uid="{00000000-0004-0000-0400-0000D3010000}"/>
    <hyperlink ref="F172" r:id="rId469" xr:uid="{00000000-0004-0000-0400-0000D4010000}"/>
    <hyperlink ref="C173" r:id="rId470" xr:uid="{00000000-0004-0000-0400-0000D5010000}"/>
    <hyperlink ref="C174" r:id="rId471" xr:uid="{00000000-0004-0000-0400-0000D6010000}"/>
    <hyperlink ref="F174" r:id="rId472" xr:uid="{00000000-0004-0000-0400-0000D7010000}"/>
    <hyperlink ref="C175" r:id="rId473" xr:uid="{00000000-0004-0000-0400-0000D8010000}"/>
    <hyperlink ref="C176" r:id="rId474" xr:uid="{00000000-0004-0000-0400-0000D9010000}"/>
    <hyperlink ref="F176" r:id="rId475" xr:uid="{00000000-0004-0000-0400-0000DA010000}"/>
    <hyperlink ref="C177" r:id="rId476" xr:uid="{00000000-0004-0000-0400-0000DB010000}"/>
    <hyperlink ref="F177" r:id="rId477" xr:uid="{00000000-0004-0000-0400-0000DC010000}"/>
    <hyperlink ref="C178" r:id="rId478" xr:uid="{00000000-0004-0000-0400-0000DD010000}"/>
    <hyperlink ref="F178" r:id="rId479" xr:uid="{00000000-0004-0000-0400-0000DE010000}"/>
    <hyperlink ref="C180" r:id="rId480" display="https://www.ncbi.nlm.nih.gov/Taxonomy/Browser/wwwtax.cgi?id=2790655" xr:uid="{00000000-0004-0000-0400-0000DF010000}"/>
    <hyperlink ref="F180" r:id="rId481" xr:uid="{00000000-0004-0000-0400-0000E0010000}"/>
    <hyperlink ref="C181" r:id="rId482" display="https://www.ncbi.nlm.nih.gov/Taxonomy/Browser/wwwtax.cgi?id=2790655" xr:uid="{00000000-0004-0000-0400-0000E1010000}"/>
    <hyperlink ref="C182" r:id="rId483" xr:uid="{00000000-0004-0000-0400-0000E2010000}"/>
    <hyperlink ref="E182" r:id="rId484" xr:uid="{00000000-0004-0000-0400-0000E3010000}"/>
    <hyperlink ref="F182" r:id="rId485" xr:uid="{00000000-0004-0000-0400-0000E4010000}"/>
    <hyperlink ref="C183" r:id="rId486" xr:uid="{00000000-0004-0000-0400-0000E5010000}"/>
    <hyperlink ref="E183" r:id="rId487" xr:uid="{00000000-0004-0000-0400-0000E6010000}"/>
    <hyperlink ref="F183" r:id="rId488" xr:uid="{00000000-0004-0000-0400-0000E7010000}"/>
    <hyperlink ref="C184" r:id="rId489" xr:uid="{00000000-0004-0000-0400-0000E8010000}"/>
    <hyperlink ref="E184" r:id="rId490" xr:uid="{00000000-0004-0000-0400-0000E9010000}"/>
    <hyperlink ref="F184" r:id="rId491" xr:uid="{00000000-0004-0000-0400-0000EA010000}"/>
    <hyperlink ref="C185" r:id="rId492" xr:uid="{00000000-0004-0000-0400-0000EB010000}"/>
    <hyperlink ref="E185" r:id="rId493" xr:uid="{00000000-0004-0000-0400-0000EC010000}"/>
    <hyperlink ref="F185" r:id="rId494" xr:uid="{00000000-0004-0000-0400-0000ED010000}"/>
    <hyperlink ref="C186" r:id="rId495" xr:uid="{00000000-0004-0000-0400-0000EE010000}"/>
    <hyperlink ref="E186" r:id="rId496" xr:uid="{00000000-0004-0000-0400-0000EF010000}"/>
    <hyperlink ref="F186" r:id="rId497" xr:uid="{00000000-0004-0000-0400-0000F0010000}"/>
    <hyperlink ref="C187" r:id="rId498" xr:uid="{00000000-0004-0000-0400-0000F1010000}"/>
    <hyperlink ref="E187" r:id="rId499" xr:uid="{00000000-0004-0000-0400-0000F2010000}"/>
    <hyperlink ref="F187" r:id="rId500" xr:uid="{00000000-0004-0000-0400-0000F3010000}"/>
    <hyperlink ref="C188" r:id="rId501" xr:uid="{00000000-0004-0000-0400-0000F4010000}"/>
    <hyperlink ref="E188" r:id="rId502" xr:uid="{00000000-0004-0000-0400-0000F5010000}"/>
    <hyperlink ref="F188" r:id="rId503" xr:uid="{00000000-0004-0000-0400-0000F6010000}"/>
    <hyperlink ref="C189" r:id="rId504" xr:uid="{00000000-0004-0000-0400-0000F7010000}"/>
    <hyperlink ref="E189" r:id="rId505" xr:uid="{00000000-0004-0000-0400-0000F8010000}"/>
    <hyperlink ref="F189" r:id="rId506" xr:uid="{00000000-0004-0000-0400-0000F9010000}"/>
    <hyperlink ref="C190" r:id="rId507" xr:uid="{00000000-0004-0000-0400-0000FA010000}"/>
    <hyperlink ref="E190" r:id="rId508" xr:uid="{00000000-0004-0000-0400-0000FB010000}"/>
    <hyperlink ref="F190" r:id="rId509" xr:uid="{00000000-0004-0000-0400-0000FC010000}"/>
    <hyperlink ref="C191" r:id="rId510" xr:uid="{00000000-0004-0000-0400-0000FD010000}"/>
    <hyperlink ref="E191" r:id="rId511" xr:uid="{00000000-0004-0000-0400-0000FE010000}"/>
    <hyperlink ref="F191" r:id="rId512" xr:uid="{00000000-0004-0000-0400-0000FF010000}"/>
    <hyperlink ref="C192" r:id="rId513" xr:uid="{00000000-0004-0000-0400-000000020000}"/>
    <hyperlink ref="E192" r:id="rId514" xr:uid="{00000000-0004-0000-0400-000001020000}"/>
    <hyperlink ref="F192" r:id="rId515" xr:uid="{00000000-0004-0000-0400-000002020000}"/>
    <hyperlink ref="C193" r:id="rId516" xr:uid="{00000000-0004-0000-0400-000003020000}"/>
    <hyperlink ref="E193" r:id="rId517" xr:uid="{00000000-0004-0000-0400-000004020000}"/>
    <hyperlink ref="F193" r:id="rId518" xr:uid="{00000000-0004-0000-0400-000005020000}"/>
    <hyperlink ref="C194" r:id="rId519" xr:uid="{00000000-0004-0000-0400-000006020000}"/>
    <hyperlink ref="E194" r:id="rId520" xr:uid="{00000000-0004-0000-0400-000007020000}"/>
    <hyperlink ref="F194" r:id="rId521" xr:uid="{00000000-0004-0000-0400-000008020000}"/>
    <hyperlink ref="C195" r:id="rId522" xr:uid="{00000000-0004-0000-0400-000009020000}"/>
    <hyperlink ref="E195" r:id="rId523" xr:uid="{00000000-0004-0000-0400-00000A020000}"/>
    <hyperlink ref="F195" r:id="rId524" xr:uid="{00000000-0004-0000-0400-00000B020000}"/>
    <hyperlink ref="C196" r:id="rId525" xr:uid="{00000000-0004-0000-0400-00000C020000}"/>
    <hyperlink ref="E196" r:id="rId526" xr:uid="{00000000-0004-0000-0400-00000D020000}"/>
    <hyperlink ref="F196" r:id="rId527" xr:uid="{00000000-0004-0000-0400-00000E020000}"/>
    <hyperlink ref="C197" r:id="rId528" xr:uid="{00000000-0004-0000-0400-00000F020000}"/>
    <hyperlink ref="E197" r:id="rId529" xr:uid="{00000000-0004-0000-0400-000010020000}"/>
    <hyperlink ref="F197" r:id="rId530" xr:uid="{00000000-0004-0000-0400-000011020000}"/>
    <hyperlink ref="C198" r:id="rId531" xr:uid="{00000000-0004-0000-0400-000012020000}"/>
    <hyperlink ref="E198" r:id="rId532" xr:uid="{00000000-0004-0000-0400-000013020000}"/>
    <hyperlink ref="F198" r:id="rId533" xr:uid="{00000000-0004-0000-0400-000014020000}"/>
    <hyperlink ref="C199" r:id="rId534" xr:uid="{00000000-0004-0000-0400-000015020000}"/>
    <hyperlink ref="E199" r:id="rId535" xr:uid="{00000000-0004-0000-0400-000016020000}"/>
    <hyperlink ref="F199" r:id="rId536" xr:uid="{00000000-0004-0000-0400-000017020000}"/>
    <hyperlink ref="C200" r:id="rId537" xr:uid="{00000000-0004-0000-0400-000018020000}"/>
    <hyperlink ref="E200" r:id="rId538" xr:uid="{00000000-0004-0000-0400-000019020000}"/>
    <hyperlink ref="F200" r:id="rId539" xr:uid="{00000000-0004-0000-0400-00001A020000}"/>
    <hyperlink ref="C201" r:id="rId540" xr:uid="{00000000-0004-0000-0400-00001B020000}"/>
    <hyperlink ref="E201" r:id="rId541" xr:uid="{00000000-0004-0000-0400-00001C020000}"/>
    <hyperlink ref="F201" r:id="rId542" xr:uid="{00000000-0004-0000-0400-00001D020000}"/>
    <hyperlink ref="C202" r:id="rId543" xr:uid="{00000000-0004-0000-0400-00001E020000}"/>
    <hyperlink ref="E202" r:id="rId544" xr:uid="{00000000-0004-0000-0400-00001F020000}"/>
    <hyperlink ref="F202" r:id="rId545" xr:uid="{00000000-0004-0000-0400-000020020000}"/>
    <hyperlink ref="C203" r:id="rId546" xr:uid="{00000000-0004-0000-0400-000021020000}"/>
    <hyperlink ref="E203" r:id="rId547" xr:uid="{00000000-0004-0000-0400-000022020000}"/>
    <hyperlink ref="F203" r:id="rId548" xr:uid="{00000000-0004-0000-0400-000023020000}"/>
    <hyperlink ref="C204" r:id="rId549" xr:uid="{00000000-0004-0000-0400-000024020000}"/>
    <hyperlink ref="E204" r:id="rId550" xr:uid="{00000000-0004-0000-0400-000025020000}"/>
    <hyperlink ref="F204" r:id="rId551" xr:uid="{00000000-0004-0000-0400-000026020000}"/>
    <hyperlink ref="C205" r:id="rId552" xr:uid="{00000000-0004-0000-0400-000027020000}"/>
    <hyperlink ref="E205" r:id="rId553" xr:uid="{00000000-0004-0000-0400-000028020000}"/>
    <hyperlink ref="F205" r:id="rId554" xr:uid="{00000000-0004-0000-0400-000029020000}"/>
    <hyperlink ref="C206" r:id="rId555" xr:uid="{00000000-0004-0000-0400-00002A020000}"/>
    <hyperlink ref="E206" r:id="rId556" xr:uid="{00000000-0004-0000-0400-00002B020000}"/>
    <hyperlink ref="F206" r:id="rId557" xr:uid="{00000000-0004-0000-0400-00002C020000}"/>
    <hyperlink ref="C207" r:id="rId558" xr:uid="{00000000-0004-0000-0400-00002D020000}"/>
    <hyperlink ref="E207" r:id="rId559" xr:uid="{00000000-0004-0000-0400-00002E020000}"/>
    <hyperlink ref="F207" r:id="rId560" xr:uid="{00000000-0004-0000-0400-00002F020000}"/>
    <hyperlink ref="C208" r:id="rId561" xr:uid="{00000000-0004-0000-0400-000030020000}"/>
    <hyperlink ref="E208" r:id="rId562" xr:uid="{00000000-0004-0000-0400-000031020000}"/>
    <hyperlink ref="F208" r:id="rId563" xr:uid="{00000000-0004-0000-0400-000032020000}"/>
    <hyperlink ref="C209" r:id="rId564" xr:uid="{00000000-0004-0000-0400-000033020000}"/>
    <hyperlink ref="E209" r:id="rId565" xr:uid="{00000000-0004-0000-0400-000034020000}"/>
    <hyperlink ref="F209" r:id="rId566" xr:uid="{00000000-0004-0000-0400-000035020000}"/>
    <hyperlink ref="C210" r:id="rId567" xr:uid="{00000000-0004-0000-0400-000036020000}"/>
    <hyperlink ref="E210" r:id="rId568" xr:uid="{00000000-0004-0000-0400-000037020000}"/>
    <hyperlink ref="F210" r:id="rId569" xr:uid="{00000000-0004-0000-0400-000038020000}"/>
    <hyperlink ref="C211" r:id="rId570" xr:uid="{00000000-0004-0000-0400-000039020000}"/>
    <hyperlink ref="E211" r:id="rId571" xr:uid="{00000000-0004-0000-0400-00003A020000}"/>
    <hyperlink ref="F211" r:id="rId572" xr:uid="{00000000-0004-0000-0400-00003B020000}"/>
    <hyperlink ref="C212" r:id="rId573" xr:uid="{00000000-0004-0000-0400-00003C020000}"/>
    <hyperlink ref="E212" r:id="rId574" xr:uid="{00000000-0004-0000-0400-00003D020000}"/>
    <hyperlink ref="F212" r:id="rId575" xr:uid="{00000000-0004-0000-0400-00003E020000}"/>
    <hyperlink ref="C213" r:id="rId576" xr:uid="{00000000-0004-0000-0400-00003F020000}"/>
    <hyperlink ref="E213" r:id="rId577" xr:uid="{00000000-0004-0000-0400-000040020000}"/>
    <hyperlink ref="F213" r:id="rId578" xr:uid="{00000000-0004-0000-0400-000041020000}"/>
    <hyperlink ref="C214" r:id="rId579" xr:uid="{00000000-0004-0000-0400-000042020000}"/>
    <hyperlink ref="E214" r:id="rId580" xr:uid="{00000000-0004-0000-0400-000043020000}"/>
    <hyperlink ref="F214" r:id="rId581" xr:uid="{00000000-0004-0000-0400-000044020000}"/>
    <hyperlink ref="C215" r:id="rId582" xr:uid="{00000000-0004-0000-0400-000045020000}"/>
    <hyperlink ref="E215" r:id="rId583" xr:uid="{00000000-0004-0000-0400-000046020000}"/>
    <hyperlink ref="F215" r:id="rId584" xr:uid="{00000000-0004-0000-0400-000047020000}"/>
    <hyperlink ref="C216" r:id="rId585" xr:uid="{00000000-0004-0000-0400-000048020000}"/>
    <hyperlink ref="E216" r:id="rId586" xr:uid="{00000000-0004-0000-0400-000049020000}"/>
    <hyperlink ref="F216" r:id="rId587" xr:uid="{00000000-0004-0000-0400-00004A020000}"/>
    <hyperlink ref="C217" r:id="rId588" xr:uid="{00000000-0004-0000-0400-00004B020000}"/>
    <hyperlink ref="E217" r:id="rId589" xr:uid="{00000000-0004-0000-0400-00004C020000}"/>
    <hyperlink ref="F217" r:id="rId590" xr:uid="{00000000-0004-0000-0400-00004D020000}"/>
    <hyperlink ref="C218" r:id="rId591" xr:uid="{00000000-0004-0000-0400-00004E020000}"/>
    <hyperlink ref="E218" r:id="rId592" xr:uid="{00000000-0004-0000-0400-00004F020000}"/>
    <hyperlink ref="F218" r:id="rId593" xr:uid="{00000000-0004-0000-0400-000050020000}"/>
    <hyperlink ref="C219" r:id="rId594" xr:uid="{00000000-0004-0000-0400-000051020000}"/>
    <hyperlink ref="E219" r:id="rId595" xr:uid="{00000000-0004-0000-0400-000052020000}"/>
    <hyperlink ref="F219" r:id="rId596" xr:uid="{00000000-0004-0000-0400-000053020000}"/>
    <hyperlink ref="C220" r:id="rId597" xr:uid="{00000000-0004-0000-0400-000054020000}"/>
    <hyperlink ref="E220" r:id="rId598" xr:uid="{00000000-0004-0000-0400-000055020000}"/>
    <hyperlink ref="F220" r:id="rId599" xr:uid="{00000000-0004-0000-0400-000056020000}"/>
    <hyperlink ref="C221" r:id="rId600" xr:uid="{00000000-0004-0000-0400-000057020000}"/>
    <hyperlink ref="E221" r:id="rId601" xr:uid="{00000000-0004-0000-0400-000058020000}"/>
    <hyperlink ref="F221" r:id="rId602" xr:uid="{00000000-0004-0000-0400-000059020000}"/>
    <hyperlink ref="C222" r:id="rId603" xr:uid="{00000000-0004-0000-0400-00005A020000}"/>
    <hyperlink ref="E222" r:id="rId604" xr:uid="{00000000-0004-0000-0400-00005B020000}"/>
    <hyperlink ref="F222" r:id="rId605" xr:uid="{00000000-0004-0000-0400-00005C020000}"/>
    <hyperlink ref="C223" r:id="rId606" xr:uid="{00000000-0004-0000-0400-00005D020000}"/>
    <hyperlink ref="E223" r:id="rId607" xr:uid="{00000000-0004-0000-0400-00005E020000}"/>
    <hyperlink ref="F223" r:id="rId608" xr:uid="{00000000-0004-0000-0400-00005F020000}"/>
    <hyperlink ref="C224" r:id="rId609" xr:uid="{00000000-0004-0000-0400-000060020000}"/>
    <hyperlink ref="E224" r:id="rId610" xr:uid="{00000000-0004-0000-0400-000061020000}"/>
    <hyperlink ref="F224" r:id="rId611" xr:uid="{00000000-0004-0000-0400-000062020000}"/>
    <hyperlink ref="C225" r:id="rId612" xr:uid="{00000000-0004-0000-0400-000063020000}"/>
    <hyperlink ref="E225" r:id="rId613" xr:uid="{00000000-0004-0000-0400-000064020000}"/>
    <hyperlink ref="F225" r:id="rId614" xr:uid="{00000000-0004-0000-0400-000065020000}"/>
    <hyperlink ref="C226" r:id="rId615" xr:uid="{00000000-0004-0000-0400-000066020000}"/>
    <hyperlink ref="E226" r:id="rId616" xr:uid="{00000000-0004-0000-0400-000067020000}"/>
    <hyperlink ref="F226" r:id="rId617" xr:uid="{00000000-0004-0000-0400-000068020000}"/>
    <hyperlink ref="C227" r:id="rId618" xr:uid="{00000000-0004-0000-0400-000069020000}"/>
    <hyperlink ref="E227" r:id="rId619" xr:uid="{00000000-0004-0000-0400-00006A020000}"/>
    <hyperlink ref="F227" r:id="rId620" xr:uid="{00000000-0004-0000-0400-00006B020000}"/>
    <hyperlink ref="C228" r:id="rId621" xr:uid="{00000000-0004-0000-0400-00006C020000}"/>
    <hyperlink ref="E228" r:id="rId622" xr:uid="{00000000-0004-0000-0400-00006D020000}"/>
    <hyperlink ref="F228" r:id="rId623" xr:uid="{00000000-0004-0000-0400-00006E020000}"/>
    <hyperlink ref="C229" r:id="rId624" xr:uid="{00000000-0004-0000-0400-00006F020000}"/>
    <hyperlink ref="E229" r:id="rId625" xr:uid="{00000000-0004-0000-0400-000070020000}"/>
    <hyperlink ref="F229" r:id="rId626" xr:uid="{00000000-0004-0000-0400-000071020000}"/>
    <hyperlink ref="C230" r:id="rId627" xr:uid="{00000000-0004-0000-0400-000072020000}"/>
    <hyperlink ref="E230" r:id="rId628" xr:uid="{00000000-0004-0000-0400-000073020000}"/>
    <hyperlink ref="F230" r:id="rId629" xr:uid="{00000000-0004-0000-0400-000074020000}"/>
    <hyperlink ref="C231" r:id="rId630" xr:uid="{00000000-0004-0000-0400-000075020000}"/>
    <hyperlink ref="E231" r:id="rId631" xr:uid="{00000000-0004-0000-0400-000076020000}"/>
    <hyperlink ref="F231" r:id="rId632" xr:uid="{00000000-0004-0000-0400-000077020000}"/>
    <hyperlink ref="C232" r:id="rId633" xr:uid="{00000000-0004-0000-0400-000078020000}"/>
    <hyperlink ref="E232" r:id="rId634" xr:uid="{00000000-0004-0000-0400-000079020000}"/>
    <hyperlink ref="F232" r:id="rId635" xr:uid="{00000000-0004-0000-0400-00007A020000}"/>
    <hyperlink ref="C233" r:id="rId636" xr:uid="{00000000-0004-0000-0400-00007B020000}"/>
    <hyperlink ref="E233" r:id="rId637" xr:uid="{00000000-0004-0000-0400-00007C020000}"/>
    <hyperlink ref="F233" r:id="rId638" xr:uid="{00000000-0004-0000-0400-00007D020000}"/>
    <hyperlink ref="C234" r:id="rId639" xr:uid="{00000000-0004-0000-0400-00007E020000}"/>
    <hyperlink ref="E234" r:id="rId640" xr:uid="{00000000-0004-0000-0400-00007F020000}"/>
    <hyperlink ref="F234" r:id="rId641" xr:uid="{00000000-0004-0000-0400-000080020000}"/>
    <hyperlink ref="C235" r:id="rId642" xr:uid="{00000000-0004-0000-0400-000081020000}"/>
    <hyperlink ref="E235" r:id="rId643" xr:uid="{00000000-0004-0000-0400-000082020000}"/>
    <hyperlink ref="F235" r:id="rId644" xr:uid="{00000000-0004-0000-0400-000083020000}"/>
    <hyperlink ref="C236" r:id="rId645" xr:uid="{00000000-0004-0000-0400-000084020000}"/>
    <hyperlink ref="E236" r:id="rId646" xr:uid="{00000000-0004-0000-0400-000085020000}"/>
    <hyperlink ref="F236" r:id="rId647" xr:uid="{00000000-0004-0000-0400-000086020000}"/>
    <hyperlink ref="C237" r:id="rId648" xr:uid="{00000000-0004-0000-0400-000087020000}"/>
    <hyperlink ref="E237" r:id="rId649" xr:uid="{00000000-0004-0000-0400-000088020000}"/>
    <hyperlink ref="F237" r:id="rId650" xr:uid="{00000000-0004-0000-0400-000089020000}"/>
    <hyperlink ref="C238" r:id="rId651" xr:uid="{00000000-0004-0000-0400-00008A020000}"/>
    <hyperlink ref="E238" r:id="rId652" xr:uid="{00000000-0004-0000-0400-00008B020000}"/>
    <hyperlink ref="F238" r:id="rId653" xr:uid="{00000000-0004-0000-0400-00008C020000}"/>
    <hyperlink ref="C239" r:id="rId654" xr:uid="{00000000-0004-0000-0400-00008D020000}"/>
    <hyperlink ref="E239" r:id="rId655" xr:uid="{00000000-0004-0000-0400-00008E020000}"/>
    <hyperlink ref="F239" r:id="rId656" xr:uid="{00000000-0004-0000-0400-00008F020000}"/>
    <hyperlink ref="C240" r:id="rId657" xr:uid="{00000000-0004-0000-0400-000090020000}"/>
    <hyperlink ref="E240" r:id="rId658" xr:uid="{00000000-0004-0000-0400-000091020000}"/>
    <hyperlink ref="F240" r:id="rId659" xr:uid="{00000000-0004-0000-0400-000092020000}"/>
    <hyperlink ref="C241" r:id="rId660" xr:uid="{00000000-0004-0000-0400-000093020000}"/>
    <hyperlink ref="E241" r:id="rId661" xr:uid="{00000000-0004-0000-0400-000094020000}"/>
    <hyperlink ref="F241" r:id="rId662" xr:uid="{00000000-0004-0000-0400-000095020000}"/>
    <hyperlink ref="C242" r:id="rId663" xr:uid="{00000000-0004-0000-0400-000096020000}"/>
    <hyperlink ref="E242" r:id="rId664" xr:uid="{00000000-0004-0000-0400-000097020000}"/>
    <hyperlink ref="F242" r:id="rId665" xr:uid="{00000000-0004-0000-0400-000098020000}"/>
    <hyperlink ref="C243" r:id="rId666" xr:uid="{00000000-0004-0000-0400-000099020000}"/>
    <hyperlink ref="E243" r:id="rId667" xr:uid="{00000000-0004-0000-0400-00009A020000}"/>
    <hyperlink ref="F243" r:id="rId668" xr:uid="{00000000-0004-0000-0400-00009B020000}"/>
    <hyperlink ref="C244" r:id="rId669" xr:uid="{00000000-0004-0000-0400-00009C020000}"/>
    <hyperlink ref="E244" r:id="rId670" xr:uid="{00000000-0004-0000-0400-00009D020000}"/>
    <hyperlink ref="F244" r:id="rId671" xr:uid="{00000000-0004-0000-0400-00009E020000}"/>
    <hyperlink ref="C245" r:id="rId672" xr:uid="{00000000-0004-0000-0400-00009F020000}"/>
    <hyperlink ref="E245" r:id="rId673" xr:uid="{00000000-0004-0000-0400-0000A0020000}"/>
    <hyperlink ref="F245" r:id="rId674" xr:uid="{00000000-0004-0000-0400-0000A1020000}"/>
    <hyperlink ref="C246" r:id="rId675" xr:uid="{00000000-0004-0000-0400-0000A2020000}"/>
    <hyperlink ref="E246" r:id="rId676" xr:uid="{00000000-0004-0000-0400-0000A3020000}"/>
    <hyperlink ref="F246" r:id="rId677" xr:uid="{00000000-0004-0000-0400-0000A4020000}"/>
    <hyperlink ref="C247" r:id="rId678" xr:uid="{00000000-0004-0000-0400-0000A5020000}"/>
    <hyperlink ref="E247" r:id="rId679" xr:uid="{00000000-0004-0000-0400-0000A6020000}"/>
    <hyperlink ref="F247" r:id="rId680" xr:uid="{00000000-0004-0000-0400-0000A7020000}"/>
    <hyperlink ref="C248" r:id="rId681" xr:uid="{00000000-0004-0000-0400-0000A8020000}"/>
    <hyperlink ref="E248" r:id="rId682" xr:uid="{00000000-0004-0000-0400-0000A9020000}"/>
    <hyperlink ref="F248" r:id="rId683" xr:uid="{00000000-0004-0000-0400-0000AA020000}"/>
    <hyperlink ref="C249" r:id="rId684" xr:uid="{00000000-0004-0000-0400-0000AB020000}"/>
    <hyperlink ref="E249" r:id="rId685" xr:uid="{00000000-0004-0000-0400-0000AC020000}"/>
    <hyperlink ref="F249" r:id="rId686" xr:uid="{00000000-0004-0000-0400-0000AD020000}"/>
    <hyperlink ref="C250" r:id="rId687" xr:uid="{00000000-0004-0000-0400-0000AE020000}"/>
    <hyperlink ref="E250" r:id="rId688" xr:uid="{00000000-0004-0000-0400-0000AF020000}"/>
    <hyperlink ref="F250" r:id="rId689" xr:uid="{00000000-0004-0000-0400-0000B0020000}"/>
    <hyperlink ref="C251" r:id="rId690" xr:uid="{00000000-0004-0000-0400-0000B1020000}"/>
    <hyperlink ref="E251" r:id="rId691" xr:uid="{00000000-0004-0000-0400-0000B2020000}"/>
    <hyperlink ref="F251" r:id="rId692" xr:uid="{00000000-0004-0000-0400-0000B3020000}"/>
    <hyperlink ref="C252" r:id="rId693" xr:uid="{00000000-0004-0000-0400-0000B4020000}"/>
    <hyperlink ref="E252" r:id="rId694" xr:uid="{00000000-0004-0000-0400-0000B5020000}"/>
    <hyperlink ref="F252" r:id="rId695" xr:uid="{00000000-0004-0000-0400-0000B6020000}"/>
    <hyperlink ref="C253" r:id="rId696" xr:uid="{00000000-0004-0000-0400-0000B7020000}"/>
    <hyperlink ref="E253" r:id="rId697" xr:uid="{00000000-0004-0000-0400-0000B8020000}"/>
    <hyperlink ref="F253" r:id="rId698" xr:uid="{00000000-0004-0000-0400-0000B9020000}"/>
    <hyperlink ref="C254" r:id="rId699" xr:uid="{00000000-0004-0000-0400-0000BA020000}"/>
    <hyperlink ref="E254" r:id="rId700" xr:uid="{00000000-0004-0000-0400-0000BB020000}"/>
    <hyperlink ref="F254" r:id="rId701" xr:uid="{00000000-0004-0000-0400-0000BC020000}"/>
    <hyperlink ref="C255" r:id="rId702" xr:uid="{00000000-0004-0000-0400-0000BD020000}"/>
    <hyperlink ref="E255" r:id="rId703" xr:uid="{00000000-0004-0000-0400-0000BE020000}"/>
    <hyperlink ref="F255" r:id="rId704" xr:uid="{00000000-0004-0000-0400-0000BF020000}"/>
    <hyperlink ref="C256" r:id="rId705" xr:uid="{00000000-0004-0000-0400-0000C0020000}"/>
    <hyperlink ref="E256" r:id="rId706" xr:uid="{00000000-0004-0000-0400-0000C1020000}"/>
    <hyperlink ref="F256" r:id="rId707" xr:uid="{00000000-0004-0000-0400-0000C2020000}"/>
    <hyperlink ref="C257" r:id="rId708" xr:uid="{00000000-0004-0000-0400-0000C3020000}"/>
    <hyperlink ref="E257" r:id="rId709" xr:uid="{00000000-0004-0000-0400-0000C4020000}"/>
    <hyperlink ref="F257" r:id="rId710" xr:uid="{00000000-0004-0000-0400-0000C5020000}"/>
    <hyperlink ref="C258" r:id="rId711" xr:uid="{00000000-0004-0000-0400-0000C6020000}"/>
    <hyperlink ref="E258" r:id="rId712" xr:uid="{00000000-0004-0000-0400-0000C7020000}"/>
    <hyperlink ref="F258" r:id="rId713" xr:uid="{00000000-0004-0000-0400-0000C8020000}"/>
    <hyperlink ref="C259" r:id="rId714" xr:uid="{00000000-0004-0000-0400-0000C9020000}"/>
    <hyperlink ref="E259" r:id="rId715" xr:uid="{00000000-0004-0000-0400-0000CA020000}"/>
    <hyperlink ref="F259" r:id="rId716" xr:uid="{00000000-0004-0000-0400-0000CB020000}"/>
    <hyperlink ref="C260" r:id="rId717" xr:uid="{00000000-0004-0000-0400-0000CC020000}"/>
    <hyperlink ref="E260" r:id="rId718" xr:uid="{00000000-0004-0000-0400-0000CD020000}"/>
    <hyperlink ref="F260" r:id="rId719" xr:uid="{00000000-0004-0000-0400-0000CE020000}"/>
    <hyperlink ref="C261" r:id="rId720" xr:uid="{00000000-0004-0000-0400-0000CF020000}"/>
    <hyperlink ref="E261" r:id="rId721" xr:uid="{00000000-0004-0000-0400-0000D0020000}"/>
    <hyperlink ref="F261" r:id="rId722" xr:uid="{00000000-0004-0000-0400-0000D1020000}"/>
    <hyperlink ref="C262" r:id="rId723" xr:uid="{00000000-0004-0000-0400-0000D2020000}"/>
    <hyperlink ref="E262" r:id="rId724" xr:uid="{00000000-0004-0000-0400-0000D3020000}"/>
    <hyperlink ref="F262" r:id="rId725" xr:uid="{00000000-0004-0000-0400-0000D4020000}"/>
    <hyperlink ref="C263" r:id="rId726" xr:uid="{00000000-0004-0000-0400-0000D5020000}"/>
    <hyperlink ref="E263" r:id="rId727" xr:uid="{00000000-0004-0000-0400-0000D6020000}"/>
    <hyperlink ref="F263" r:id="rId728" xr:uid="{00000000-0004-0000-0400-0000D7020000}"/>
    <hyperlink ref="C264" r:id="rId729" xr:uid="{00000000-0004-0000-0400-0000D8020000}"/>
    <hyperlink ref="E264" r:id="rId730" xr:uid="{00000000-0004-0000-0400-0000D9020000}"/>
    <hyperlink ref="F264" r:id="rId731" xr:uid="{00000000-0004-0000-0400-0000DA020000}"/>
    <hyperlink ref="C265" r:id="rId732" xr:uid="{00000000-0004-0000-0400-0000DB020000}"/>
    <hyperlink ref="E265" r:id="rId733" xr:uid="{00000000-0004-0000-0400-0000DC020000}"/>
    <hyperlink ref="F265" r:id="rId734" xr:uid="{00000000-0004-0000-0400-0000DD020000}"/>
    <hyperlink ref="C266" r:id="rId735" xr:uid="{00000000-0004-0000-0400-0000DE020000}"/>
    <hyperlink ref="E266" r:id="rId736" xr:uid="{00000000-0004-0000-0400-0000DF020000}"/>
    <hyperlink ref="F266" r:id="rId737" xr:uid="{00000000-0004-0000-0400-0000E0020000}"/>
    <hyperlink ref="C267" r:id="rId738" xr:uid="{00000000-0004-0000-0400-0000E1020000}"/>
    <hyperlink ref="E267" r:id="rId739" xr:uid="{00000000-0004-0000-0400-0000E2020000}"/>
    <hyperlink ref="F267" r:id="rId740" xr:uid="{00000000-0004-0000-0400-0000E3020000}"/>
    <hyperlink ref="C268" r:id="rId741" xr:uid="{00000000-0004-0000-0400-0000E4020000}"/>
    <hyperlink ref="E268" r:id="rId742" xr:uid="{00000000-0004-0000-0400-0000E5020000}"/>
    <hyperlink ref="F268" r:id="rId743" xr:uid="{00000000-0004-0000-0400-0000E6020000}"/>
    <hyperlink ref="C269" r:id="rId744" xr:uid="{00000000-0004-0000-0400-0000E7020000}"/>
    <hyperlink ref="E269" r:id="rId745" xr:uid="{00000000-0004-0000-0400-0000E8020000}"/>
    <hyperlink ref="F269" r:id="rId746" xr:uid="{00000000-0004-0000-0400-0000E9020000}"/>
    <hyperlink ref="C270" r:id="rId747" xr:uid="{00000000-0004-0000-0400-0000EA020000}"/>
    <hyperlink ref="E270" r:id="rId748" xr:uid="{00000000-0004-0000-0400-0000EB020000}"/>
    <hyperlink ref="F270" r:id="rId749" xr:uid="{00000000-0004-0000-0400-0000EC020000}"/>
    <hyperlink ref="C271" r:id="rId750" xr:uid="{00000000-0004-0000-0400-0000ED020000}"/>
    <hyperlink ref="E271" r:id="rId751" xr:uid="{00000000-0004-0000-0400-0000EE020000}"/>
    <hyperlink ref="F271" r:id="rId752" xr:uid="{00000000-0004-0000-0400-0000EF020000}"/>
    <hyperlink ref="C272" r:id="rId753" xr:uid="{00000000-0004-0000-0400-0000F0020000}"/>
    <hyperlink ref="E272" r:id="rId754" xr:uid="{00000000-0004-0000-0400-0000F1020000}"/>
    <hyperlink ref="F272" r:id="rId755" xr:uid="{00000000-0004-0000-0400-0000F2020000}"/>
    <hyperlink ref="C273" r:id="rId756" xr:uid="{00000000-0004-0000-0400-0000F3020000}"/>
    <hyperlink ref="E273" r:id="rId757" xr:uid="{00000000-0004-0000-0400-0000F4020000}"/>
    <hyperlink ref="F273" r:id="rId758" xr:uid="{00000000-0004-0000-0400-0000F5020000}"/>
    <hyperlink ref="C274" r:id="rId759" xr:uid="{00000000-0004-0000-0400-0000F6020000}"/>
    <hyperlink ref="E274" r:id="rId760" xr:uid="{00000000-0004-0000-0400-0000F7020000}"/>
    <hyperlink ref="F274" r:id="rId761" xr:uid="{00000000-0004-0000-0400-0000F8020000}"/>
    <hyperlink ref="C275" r:id="rId762" xr:uid="{00000000-0004-0000-0400-0000F9020000}"/>
  </hyperlinks>
  <pageMargins left="0.75" right="0.75" top="1" bottom="1" header="0.51180555555555496" footer="0.51180555555555496"/>
  <pageSetup paperSize="9" firstPageNumber="0" orientation="portrait" horizontalDpi="300" verticalDpi="300"/>
  <legacyDrawing r:id="rId76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9"/>
  <sheetViews>
    <sheetView zoomScaleNormal="100" workbookViewId="0">
      <selection activeCell="C27" sqref="C27"/>
    </sheetView>
  </sheetViews>
  <sheetFormatPr defaultColWidth="14.42578125" defaultRowHeight="12.75"/>
  <cols>
    <col min="1" max="1" width="5.85546875" style="204" customWidth="1"/>
    <col min="2" max="2" width="9.28515625" style="204" customWidth="1"/>
    <col min="3" max="3" width="41.5703125" style="204" customWidth="1"/>
    <col min="4" max="4" width="17.85546875" style="204" customWidth="1"/>
    <col min="5" max="5" width="43.5703125" style="204" customWidth="1"/>
    <col min="6" max="6" width="17.140625" style="204" customWidth="1"/>
    <col min="7" max="7" width="34.140625" style="204" customWidth="1"/>
    <col min="8" max="8" width="21.85546875" style="204" customWidth="1"/>
    <col min="9" max="9" width="21.28515625" style="204" customWidth="1"/>
    <col min="10" max="10" width="34.140625" style="204" customWidth="1"/>
    <col min="11" max="11" width="14" style="204" customWidth="1"/>
    <col min="12" max="12" width="13.140625" style="204" customWidth="1"/>
    <col min="13" max="13" width="18" style="204" customWidth="1"/>
    <col min="14" max="14" width="11.7109375" style="204" customWidth="1"/>
    <col min="15" max="15" width="14.7109375" style="204" customWidth="1"/>
    <col min="16" max="16" width="26.42578125" style="204" customWidth="1"/>
    <col min="17" max="17" width="15.140625" style="204" customWidth="1"/>
    <col min="18" max="18" width="17.140625" style="204" customWidth="1"/>
    <col min="19" max="19" width="15.85546875" style="204" customWidth="1"/>
    <col min="20" max="20" width="37.7109375" style="204" customWidth="1"/>
    <col min="21" max="21" width="12.85546875" style="204" customWidth="1"/>
    <col min="22" max="22" width="23.140625" style="204" customWidth="1"/>
    <col min="23" max="23" width="31.7109375" style="204" customWidth="1"/>
    <col min="24" max="24" width="11.7109375" style="204" customWidth="1"/>
    <col min="25" max="25" width="13.140625" style="204" customWidth="1"/>
    <col min="26" max="26" width="20.85546875" style="204" customWidth="1"/>
    <col min="27" max="27" width="17.42578125" style="204" customWidth="1"/>
    <col min="28" max="28" width="18" style="204" customWidth="1"/>
    <col min="29" max="29" width="20.5703125" style="204" customWidth="1"/>
    <col min="30" max="30" width="17.5703125" style="204" customWidth="1"/>
    <col min="31" max="32" width="11.7109375" style="204" customWidth="1"/>
    <col min="33" max="33" width="12.28515625" style="204" customWidth="1"/>
    <col min="34" max="34" width="15.140625" style="204" customWidth="1"/>
    <col min="35" max="35" width="12.5703125" style="204" customWidth="1"/>
    <col min="36" max="36" width="11.85546875" style="204" customWidth="1"/>
    <col min="37" max="39" width="12" style="204" customWidth="1"/>
    <col min="40" max="41" width="13.7109375" style="204" customWidth="1"/>
    <col min="42" max="42" width="14.5703125" style="204" customWidth="1"/>
    <col min="43" max="43" width="15.42578125" style="204" customWidth="1"/>
    <col min="44" max="44" width="12.85546875" style="204" customWidth="1"/>
    <col min="45" max="45" width="16.5703125" style="204" customWidth="1"/>
    <col min="46" max="46" width="16" style="204" customWidth="1"/>
    <col min="47" max="47" width="15.7109375" style="204" customWidth="1"/>
    <col min="48" max="48" width="12.5703125" style="204" customWidth="1"/>
    <col min="49" max="49" width="15.140625" style="204" customWidth="1"/>
    <col min="50" max="50" width="15" style="204" customWidth="1"/>
    <col min="51" max="51" width="14.140625" style="204" customWidth="1"/>
    <col min="52" max="52" width="27.7109375" style="204" customWidth="1"/>
    <col min="53" max="53" width="55.28515625" style="204" customWidth="1"/>
    <col min="54" max="54" width="16.28515625" style="204" customWidth="1"/>
    <col min="55" max="55" width="34.7109375" style="204" customWidth="1"/>
    <col min="56" max="57" width="30.85546875" style="204" customWidth="1"/>
    <col min="58" max="58" width="31.7109375" style="204" customWidth="1"/>
    <col min="59" max="59" width="36.85546875" style="204" customWidth="1"/>
    <col min="60" max="62" width="23" style="204" customWidth="1"/>
    <col min="63" max="63" width="31.5703125" style="204" customWidth="1"/>
    <col min="64" max="64" width="23" style="204" customWidth="1"/>
    <col min="65" max="65" width="20" style="204" customWidth="1"/>
    <col min="66" max="66" width="35.7109375" style="204" customWidth="1"/>
    <col min="67" max="68" width="23" style="204" customWidth="1"/>
    <col min="69" max="69" width="17" style="204" customWidth="1"/>
    <col min="70" max="70" width="5" style="204" customWidth="1"/>
    <col min="71" max="1024" width="14.42578125" style="204"/>
  </cols>
  <sheetData>
    <row r="1" spans="1:70" ht="12.75" customHeight="1">
      <c r="A1" s="593" t="s">
        <v>36</v>
      </c>
      <c r="B1" s="594" t="s">
        <v>2507</v>
      </c>
      <c r="C1" s="594"/>
      <c r="D1" s="595" t="s">
        <v>3251</v>
      </c>
      <c r="E1" s="596" t="s">
        <v>3252</v>
      </c>
      <c r="F1" s="596"/>
      <c r="G1" s="596"/>
      <c r="H1" s="597" t="s">
        <v>3253</v>
      </c>
      <c r="I1" s="597"/>
      <c r="J1" s="597"/>
      <c r="K1" s="597"/>
      <c r="L1" s="597"/>
      <c r="M1" s="597"/>
      <c r="N1" s="597"/>
      <c r="O1" s="597"/>
      <c r="P1" s="597"/>
      <c r="Q1" s="597"/>
      <c r="R1" s="597"/>
      <c r="S1" s="597"/>
      <c r="T1" s="597"/>
      <c r="U1" s="597"/>
      <c r="V1" s="597"/>
      <c r="W1" s="597"/>
      <c r="X1" s="597"/>
      <c r="Y1" s="597"/>
      <c r="Z1" s="597"/>
      <c r="AA1" s="597"/>
      <c r="AB1" s="597"/>
      <c r="AC1" s="597"/>
      <c r="AD1" s="598" t="s">
        <v>3254</v>
      </c>
      <c r="AE1" s="598"/>
      <c r="AF1" s="598"/>
      <c r="AG1" s="598"/>
      <c r="AH1" s="598"/>
      <c r="AI1" s="598"/>
      <c r="AJ1" s="598"/>
      <c r="AK1" s="598"/>
      <c r="AL1" s="598"/>
      <c r="AM1" s="598"/>
      <c r="AN1" s="598"/>
      <c r="AO1" s="598"/>
      <c r="AP1" s="598"/>
      <c r="AQ1" s="598"/>
      <c r="AR1" s="598"/>
      <c r="AS1" s="598"/>
      <c r="AT1" s="598"/>
      <c r="AU1" s="598"/>
      <c r="AV1" s="598"/>
      <c r="AW1" s="598"/>
      <c r="AX1" s="598"/>
      <c r="AY1" s="598"/>
      <c r="AZ1" s="207" t="s">
        <v>3255</v>
      </c>
      <c r="BA1" s="599" t="s">
        <v>3256</v>
      </c>
      <c r="BB1" s="599"/>
      <c r="BC1" s="599"/>
      <c r="BD1" s="599"/>
      <c r="BE1" s="599"/>
      <c r="BF1" s="599"/>
      <c r="BG1" s="599"/>
      <c r="BH1" s="600" t="s">
        <v>3257</v>
      </c>
      <c r="BI1" s="600"/>
      <c r="BJ1" s="600"/>
      <c r="BK1" s="600"/>
      <c r="BL1" s="600"/>
      <c r="BM1" s="600"/>
      <c r="BN1" s="209" t="s">
        <v>3258</v>
      </c>
      <c r="BO1" s="210" t="s">
        <v>3259</v>
      </c>
      <c r="BP1" s="601" t="s">
        <v>3260</v>
      </c>
      <c r="BQ1" s="602" t="s">
        <v>3261</v>
      </c>
      <c r="BR1" s="603" t="s">
        <v>1</v>
      </c>
    </row>
    <row r="2" spans="1:70" ht="12.75" customHeight="1">
      <c r="A2" s="593"/>
      <c r="B2" s="604" t="s">
        <v>38</v>
      </c>
      <c r="C2" s="605" t="s">
        <v>51</v>
      </c>
      <c r="D2" s="595"/>
      <c r="E2" s="606" t="s">
        <v>3262</v>
      </c>
      <c r="F2" s="604" t="s">
        <v>3263</v>
      </c>
      <c r="G2" s="607" t="s">
        <v>3264</v>
      </c>
      <c r="H2" s="608" t="s">
        <v>3265</v>
      </c>
      <c r="I2" s="608"/>
      <c r="J2" s="608"/>
      <c r="K2" s="608"/>
      <c r="L2" s="608"/>
      <c r="M2" s="608"/>
      <c r="N2" s="608"/>
      <c r="O2" s="608"/>
      <c r="P2" s="608"/>
      <c r="Q2" s="608"/>
      <c r="R2" s="608"/>
      <c r="S2" s="608"/>
      <c r="T2" s="608"/>
      <c r="U2" s="608"/>
      <c r="V2" s="608"/>
      <c r="W2" s="608"/>
      <c r="X2" s="608"/>
      <c r="Y2" s="608"/>
      <c r="Z2" s="608"/>
      <c r="AA2" s="608"/>
      <c r="AB2" s="608"/>
      <c r="AC2" s="608"/>
      <c r="AD2" s="609" t="s">
        <v>3266</v>
      </c>
      <c r="AE2" s="609"/>
      <c r="AF2" s="609"/>
      <c r="AG2" s="609"/>
      <c r="AH2" s="609"/>
      <c r="AI2" s="609"/>
      <c r="AJ2" s="609"/>
      <c r="AK2" s="609"/>
      <c r="AL2" s="609"/>
      <c r="AM2" s="609"/>
      <c r="AN2" s="609"/>
      <c r="AO2" s="609"/>
      <c r="AP2" s="609"/>
      <c r="AQ2" s="609"/>
      <c r="AR2" s="609"/>
      <c r="AS2" s="609"/>
      <c r="AT2" s="609"/>
      <c r="AU2" s="610" t="s">
        <v>3267</v>
      </c>
      <c r="AV2" s="611" t="s">
        <v>3268</v>
      </c>
      <c r="AW2" s="611" t="s">
        <v>3269</v>
      </c>
      <c r="AX2" s="611" t="s">
        <v>3270</v>
      </c>
      <c r="AY2" s="612" t="s">
        <v>3271</v>
      </c>
      <c r="AZ2" s="613" t="s">
        <v>3272</v>
      </c>
      <c r="BA2" s="614" t="s">
        <v>3273</v>
      </c>
      <c r="BB2" s="615" t="s">
        <v>3274</v>
      </c>
      <c r="BC2" s="615"/>
      <c r="BD2" s="615"/>
      <c r="BE2" s="615"/>
      <c r="BF2" s="615"/>
      <c r="BG2" s="615"/>
      <c r="BH2" s="616" t="s">
        <v>3275</v>
      </c>
      <c r="BI2" s="616"/>
      <c r="BJ2" s="616"/>
      <c r="BK2" s="616"/>
      <c r="BL2" s="616"/>
      <c r="BM2" s="616"/>
      <c r="BN2" s="617" t="s">
        <v>3276</v>
      </c>
      <c r="BO2" s="618" t="s">
        <v>3277</v>
      </c>
      <c r="BP2" s="601"/>
      <c r="BQ2" s="601"/>
      <c r="BR2" s="603"/>
    </row>
    <row r="3" spans="1:70" ht="51">
      <c r="A3" s="593"/>
      <c r="B3" s="593"/>
      <c r="C3" s="605"/>
      <c r="D3" s="595"/>
      <c r="E3" s="606"/>
      <c r="F3" s="604"/>
      <c r="G3" s="607"/>
      <c r="H3" s="212" t="s">
        <v>3278</v>
      </c>
      <c r="I3" s="213" t="s">
        <v>3279</v>
      </c>
      <c r="J3" s="213" t="s">
        <v>3280</v>
      </c>
      <c r="K3" s="213" t="s">
        <v>3281</v>
      </c>
      <c r="L3" s="213" t="s">
        <v>3282</v>
      </c>
      <c r="M3" s="213" t="s">
        <v>61</v>
      </c>
      <c r="N3" s="214" t="s">
        <v>3283</v>
      </c>
      <c r="O3" s="213" t="s">
        <v>3284</v>
      </c>
      <c r="P3" s="213" t="s">
        <v>3285</v>
      </c>
      <c r="Q3" s="213" t="s">
        <v>3286</v>
      </c>
      <c r="R3" s="213" t="s">
        <v>3287</v>
      </c>
      <c r="S3" s="213" t="s">
        <v>94</v>
      </c>
      <c r="T3" s="213" t="s">
        <v>3288</v>
      </c>
      <c r="U3" s="215" t="s">
        <v>3289</v>
      </c>
      <c r="V3" s="215" t="s">
        <v>3290</v>
      </c>
      <c r="W3" s="215" t="s">
        <v>3291</v>
      </c>
      <c r="X3" s="216" t="s">
        <v>3292</v>
      </c>
      <c r="Y3" s="215" t="s">
        <v>3293</v>
      </c>
      <c r="Z3" s="215" t="s">
        <v>3294</v>
      </c>
      <c r="AA3" s="213" t="s">
        <v>3295</v>
      </c>
      <c r="AB3" s="213" t="s">
        <v>3296</v>
      </c>
      <c r="AC3" s="217" t="s">
        <v>3297</v>
      </c>
      <c r="AD3" s="218" t="s">
        <v>3298</v>
      </c>
      <c r="AE3" s="219" t="s">
        <v>3299</v>
      </c>
      <c r="AF3" s="219" t="s">
        <v>3300</v>
      </c>
      <c r="AG3" s="219" t="s">
        <v>3301</v>
      </c>
      <c r="AH3" s="219" t="s">
        <v>3302</v>
      </c>
      <c r="AI3" s="219" t="s">
        <v>3303</v>
      </c>
      <c r="AJ3" s="219" t="s">
        <v>3304</v>
      </c>
      <c r="AK3" s="219" t="s">
        <v>3305</v>
      </c>
      <c r="AL3" s="219" t="s">
        <v>3306</v>
      </c>
      <c r="AM3" s="219" t="s">
        <v>3307</v>
      </c>
      <c r="AN3" s="219" t="s">
        <v>3308</v>
      </c>
      <c r="AO3" s="219" t="s">
        <v>3309</v>
      </c>
      <c r="AP3" s="219" t="s">
        <v>3310</v>
      </c>
      <c r="AQ3" s="219" t="s">
        <v>3311</v>
      </c>
      <c r="AR3" s="219" t="s">
        <v>3312</v>
      </c>
      <c r="AS3" s="219" t="s">
        <v>3313</v>
      </c>
      <c r="AT3" s="220" t="s">
        <v>3314</v>
      </c>
      <c r="AU3" s="610"/>
      <c r="AV3" s="611"/>
      <c r="AW3" s="611"/>
      <c r="AX3" s="611"/>
      <c r="AY3" s="612"/>
      <c r="AZ3" s="613"/>
      <c r="BA3" s="614"/>
      <c r="BB3" s="221" t="s">
        <v>3315</v>
      </c>
      <c r="BC3" s="222" t="s">
        <v>3316</v>
      </c>
      <c r="BD3" s="222" t="s">
        <v>3317</v>
      </c>
      <c r="BE3" s="222" t="s">
        <v>3318</v>
      </c>
      <c r="BF3" s="222" t="s">
        <v>3319</v>
      </c>
      <c r="BG3" s="221" t="s">
        <v>3320</v>
      </c>
      <c r="BH3" s="223" t="s">
        <v>3321</v>
      </c>
      <c r="BI3" s="214" t="s">
        <v>3278</v>
      </c>
      <c r="BJ3" s="214" t="s">
        <v>3322</v>
      </c>
      <c r="BK3" s="214" t="s">
        <v>3323</v>
      </c>
      <c r="BL3" s="215" t="s">
        <v>3324</v>
      </c>
      <c r="BM3" s="224" t="s">
        <v>3325</v>
      </c>
      <c r="BN3" s="617"/>
      <c r="BO3" s="618"/>
      <c r="BP3" s="601"/>
      <c r="BQ3" s="601"/>
      <c r="BR3" s="603"/>
    </row>
    <row r="4" spans="1:70">
      <c r="A4" s="225">
        <v>1</v>
      </c>
      <c r="B4" s="226" t="s">
        <v>126</v>
      </c>
      <c r="C4" s="743" t="s">
        <v>4601</v>
      </c>
      <c r="D4" s="227" t="s">
        <v>133</v>
      </c>
      <c r="E4" s="228" t="s">
        <v>3326</v>
      </c>
      <c r="F4" s="229" t="s">
        <v>136</v>
      </c>
      <c r="G4" s="230" t="s">
        <v>3327</v>
      </c>
      <c r="H4" s="231" t="s">
        <v>3328</v>
      </c>
      <c r="I4" s="229" t="s">
        <v>3329</v>
      </c>
      <c r="J4" s="232" t="s">
        <v>3330</v>
      </c>
      <c r="K4" s="229" t="s">
        <v>3331</v>
      </c>
      <c r="L4" s="233" t="s">
        <v>140</v>
      </c>
      <c r="M4" s="234" t="str">
        <f>HYPERLINK("https://www.ncbi.nlm.nih.gov/biosample/SAMN10227664/","SAMN10227664")</f>
        <v>SAMN10227664</v>
      </c>
      <c r="N4" s="235">
        <v>43510</v>
      </c>
      <c r="O4" s="229" t="s">
        <v>2664</v>
      </c>
      <c r="P4" s="232" t="s">
        <v>3332</v>
      </c>
      <c r="Q4" s="229" t="s">
        <v>3333</v>
      </c>
      <c r="R4" s="229" t="s">
        <v>3334</v>
      </c>
      <c r="S4" s="229" t="s">
        <v>157</v>
      </c>
      <c r="T4" s="229" t="s">
        <v>3335</v>
      </c>
      <c r="U4" s="229" t="s">
        <v>3336</v>
      </c>
      <c r="V4" s="229" t="s">
        <v>3337</v>
      </c>
      <c r="W4" s="229" t="s">
        <v>3338</v>
      </c>
      <c r="X4" s="226" t="s">
        <v>126</v>
      </c>
      <c r="Y4" s="232" t="s">
        <v>3339</v>
      </c>
      <c r="Z4" s="229" t="s">
        <v>3340</v>
      </c>
      <c r="AA4" s="236" t="s">
        <v>3341</v>
      </c>
      <c r="AB4" s="236" t="s">
        <v>3341</v>
      </c>
      <c r="AC4" s="237" t="s">
        <v>136</v>
      </c>
      <c r="AD4" s="238" t="s">
        <v>3342</v>
      </c>
      <c r="AE4" s="239" t="s">
        <v>3343</v>
      </c>
      <c r="AF4" s="239" t="s">
        <v>3344</v>
      </c>
      <c r="AG4" s="239" t="s">
        <v>3345</v>
      </c>
      <c r="AH4" s="239" t="s">
        <v>3346</v>
      </c>
      <c r="AI4" s="239" t="s">
        <v>3346</v>
      </c>
      <c r="AJ4" s="239" t="s">
        <v>1631</v>
      </c>
      <c r="AK4" s="239" t="s">
        <v>3347</v>
      </c>
      <c r="AL4" s="239" t="s">
        <v>3348</v>
      </c>
      <c r="AM4" s="239" t="s">
        <v>3349</v>
      </c>
      <c r="AN4" s="239" t="s">
        <v>3342</v>
      </c>
      <c r="AO4" s="239" t="s">
        <v>3350</v>
      </c>
      <c r="AP4" s="239" t="s">
        <v>3342</v>
      </c>
      <c r="AQ4" s="239" t="s">
        <v>3351</v>
      </c>
      <c r="AR4" s="239" t="s">
        <v>3352</v>
      </c>
      <c r="AS4" s="239" t="s">
        <v>3353</v>
      </c>
      <c r="AT4" s="240" t="s">
        <v>3346</v>
      </c>
      <c r="AU4" s="241" t="s">
        <v>3354</v>
      </c>
      <c r="AV4" s="242" t="s">
        <v>136</v>
      </c>
      <c r="AW4" s="242" t="s">
        <v>136</v>
      </c>
      <c r="AX4" s="242" t="s">
        <v>136</v>
      </c>
      <c r="AY4" s="243" t="s">
        <v>136</v>
      </c>
      <c r="AZ4" s="206" t="s">
        <v>136</v>
      </c>
      <c r="BA4" s="244" t="s">
        <v>3355</v>
      </c>
      <c r="BB4" s="240" t="s">
        <v>3356</v>
      </c>
      <c r="BC4" s="239" t="s">
        <v>3357</v>
      </c>
      <c r="BD4" s="239" t="s">
        <v>136</v>
      </c>
      <c r="BE4" s="239" t="s">
        <v>3358</v>
      </c>
      <c r="BF4" s="239" t="s">
        <v>3359</v>
      </c>
      <c r="BG4" s="240" t="s">
        <v>3360</v>
      </c>
      <c r="BH4" s="245">
        <v>8060</v>
      </c>
      <c r="BI4" s="229" t="s">
        <v>3328</v>
      </c>
      <c r="BJ4" s="232" t="s">
        <v>140</v>
      </c>
      <c r="BK4" s="232" t="s">
        <v>3361</v>
      </c>
      <c r="BL4" s="239" t="s">
        <v>3362</v>
      </c>
      <c r="BM4" s="230" t="s">
        <v>3363</v>
      </c>
      <c r="BN4" s="231" t="s">
        <v>3364</v>
      </c>
      <c r="BO4" s="243" t="s">
        <v>136</v>
      </c>
      <c r="BP4" s="238" t="s">
        <v>136</v>
      </c>
      <c r="BQ4" s="238" t="str">
        <f t="shared" ref="BQ4:BQ38" si="0">_xlfn.CONCAT("count=",COUNTIFS(E4:BP4,"&lt;&gt;no_info",E4:BP4,"&lt;&gt;NA",E4:BP4,"&lt;&gt;count*",E4:BP4,"&lt;&gt;ADD",E4:BP4,"&lt;&gt;blank_data",E4:BP4,"&lt;&gt;not_yet",E4:BP4,"&lt;&gt;not_informed"))</f>
        <v>count=54</v>
      </c>
      <c r="BR4" s="246" t="s">
        <v>1</v>
      </c>
    </row>
    <row r="5" spans="1:70">
      <c r="A5" s="247">
        <v>2</v>
      </c>
      <c r="B5" s="248" t="s">
        <v>287</v>
      </c>
      <c r="C5" s="744" t="s">
        <v>4596</v>
      </c>
      <c r="D5" s="249" t="s">
        <v>133</v>
      </c>
      <c r="E5" s="250" t="s">
        <v>3326</v>
      </c>
      <c r="F5" s="251" t="s">
        <v>3365</v>
      </c>
      <c r="G5" s="252" t="s">
        <v>3327</v>
      </c>
      <c r="H5" s="253" t="s">
        <v>3328</v>
      </c>
      <c r="I5" s="254" t="s">
        <v>3329</v>
      </c>
      <c r="J5" s="255" t="s">
        <v>3366</v>
      </c>
      <c r="K5" s="254" t="s">
        <v>3331</v>
      </c>
      <c r="L5" s="255" t="s">
        <v>291</v>
      </c>
      <c r="M5" s="255" t="s">
        <v>292</v>
      </c>
      <c r="N5" s="256">
        <v>43510</v>
      </c>
      <c r="O5" s="254" t="s">
        <v>2664</v>
      </c>
      <c r="P5" s="255" t="s">
        <v>3367</v>
      </c>
      <c r="Q5" s="254" t="s">
        <v>3368</v>
      </c>
      <c r="R5" s="254" t="s">
        <v>3334</v>
      </c>
      <c r="S5" s="254" t="s">
        <v>298</v>
      </c>
      <c r="T5" s="254" t="s">
        <v>3369</v>
      </c>
      <c r="U5" s="254" t="s">
        <v>3336</v>
      </c>
      <c r="V5" s="254" t="s">
        <v>3337</v>
      </c>
      <c r="W5" s="254" t="s">
        <v>3338</v>
      </c>
      <c r="X5" s="255">
        <v>2496131</v>
      </c>
      <c r="Y5" s="255" t="s">
        <v>3370</v>
      </c>
      <c r="Z5" s="254" t="s">
        <v>3340</v>
      </c>
      <c r="AA5" s="254" t="s">
        <v>3341</v>
      </c>
      <c r="AB5" s="254" t="s">
        <v>3341</v>
      </c>
      <c r="AC5" s="257" t="s">
        <v>136</v>
      </c>
      <c r="AD5" s="258" t="s">
        <v>3371</v>
      </c>
      <c r="AE5" s="259" t="s">
        <v>2740</v>
      </c>
      <c r="AF5" s="259" t="s">
        <v>3372</v>
      </c>
      <c r="AG5" s="259" t="s">
        <v>3373</v>
      </c>
      <c r="AH5" s="259" t="s">
        <v>3346</v>
      </c>
      <c r="AI5" s="259" t="s">
        <v>3346</v>
      </c>
      <c r="AJ5" s="259" t="s">
        <v>3374</v>
      </c>
      <c r="AK5" s="259" t="s">
        <v>3375</v>
      </c>
      <c r="AL5" s="259" t="s">
        <v>3376</v>
      </c>
      <c r="AM5" s="259" t="s">
        <v>3377</v>
      </c>
      <c r="AN5" s="259" t="s">
        <v>3371</v>
      </c>
      <c r="AO5" s="259" t="s">
        <v>3378</v>
      </c>
      <c r="AP5" s="259" t="s">
        <v>3371</v>
      </c>
      <c r="AQ5" s="259" t="s">
        <v>3379</v>
      </c>
      <c r="AR5" s="259" t="s">
        <v>3380</v>
      </c>
      <c r="AS5" s="259" t="s">
        <v>3381</v>
      </c>
      <c r="AT5" s="260" t="s">
        <v>3346</v>
      </c>
      <c r="AU5" s="261" t="s">
        <v>3382</v>
      </c>
      <c r="AV5" s="254" t="s">
        <v>136</v>
      </c>
      <c r="AW5" s="254" t="s">
        <v>136</v>
      </c>
      <c r="AX5" s="254" t="s">
        <v>136</v>
      </c>
      <c r="AY5" s="252" t="s">
        <v>136</v>
      </c>
      <c r="AZ5" s="262" t="s">
        <v>136</v>
      </c>
      <c r="BA5" s="263" t="s">
        <v>3355</v>
      </c>
      <c r="BB5" s="260" t="s">
        <v>3356</v>
      </c>
      <c r="BC5" s="259" t="s">
        <v>3383</v>
      </c>
      <c r="BD5" s="259" t="s">
        <v>136</v>
      </c>
      <c r="BE5" s="259" t="s">
        <v>3384</v>
      </c>
      <c r="BF5" s="259" t="s">
        <v>3385</v>
      </c>
      <c r="BG5" s="260" t="s">
        <v>3386</v>
      </c>
      <c r="BH5" s="264">
        <v>76108</v>
      </c>
      <c r="BI5" s="254" t="s">
        <v>3328</v>
      </c>
      <c r="BJ5" s="255" t="s">
        <v>291</v>
      </c>
      <c r="BK5" s="255" t="s">
        <v>3387</v>
      </c>
      <c r="BL5" s="259" t="s">
        <v>3388</v>
      </c>
      <c r="BM5" s="252" t="s">
        <v>3389</v>
      </c>
      <c r="BN5" s="253" t="s">
        <v>3390</v>
      </c>
      <c r="BO5" s="265" t="s">
        <v>136</v>
      </c>
      <c r="BP5" s="258" t="s">
        <v>136</v>
      </c>
      <c r="BQ5" s="258" t="str">
        <f t="shared" si="0"/>
        <v>count=55</v>
      </c>
      <c r="BR5" s="246" t="s">
        <v>1</v>
      </c>
    </row>
    <row r="6" spans="1:70">
      <c r="A6" s="247">
        <v>3</v>
      </c>
      <c r="B6" s="248" t="s">
        <v>287</v>
      </c>
      <c r="C6" s="745" t="s">
        <v>4597</v>
      </c>
      <c r="D6" s="249" t="s">
        <v>337</v>
      </c>
      <c r="E6" s="250" t="s">
        <v>3391</v>
      </c>
      <c r="F6" s="254" t="s">
        <v>3392</v>
      </c>
      <c r="G6" s="252" t="s">
        <v>3393</v>
      </c>
      <c r="H6" s="266" t="s">
        <v>136</v>
      </c>
      <c r="I6" s="267" t="s">
        <v>136</v>
      </c>
      <c r="J6" s="254" t="s">
        <v>136</v>
      </c>
      <c r="K6" s="254" t="s">
        <v>136</v>
      </c>
      <c r="L6" s="268" t="s">
        <v>343</v>
      </c>
      <c r="M6" s="254" t="s">
        <v>136</v>
      </c>
      <c r="N6" s="254" t="s">
        <v>136</v>
      </c>
      <c r="O6" s="267" t="s">
        <v>136</v>
      </c>
      <c r="P6" s="267" t="s">
        <v>136</v>
      </c>
      <c r="Q6" s="267" t="s">
        <v>136</v>
      </c>
      <c r="R6" s="267" t="s">
        <v>136</v>
      </c>
      <c r="S6" s="267" t="s">
        <v>136</v>
      </c>
      <c r="T6" s="267" t="s">
        <v>136</v>
      </c>
      <c r="U6" s="267" t="s">
        <v>136</v>
      </c>
      <c r="V6" s="269" t="s">
        <v>3394</v>
      </c>
      <c r="W6" s="267" t="s">
        <v>136</v>
      </c>
      <c r="X6" s="270">
        <v>1962980</v>
      </c>
      <c r="Y6" s="267" t="s">
        <v>136</v>
      </c>
      <c r="Z6" s="267" t="s">
        <v>136</v>
      </c>
      <c r="AA6" s="267" t="s">
        <v>136</v>
      </c>
      <c r="AB6" s="267" t="s">
        <v>136</v>
      </c>
      <c r="AC6" s="271" t="s">
        <v>136</v>
      </c>
      <c r="AD6" s="258" t="s">
        <v>136</v>
      </c>
      <c r="AE6" s="259" t="s">
        <v>136</v>
      </c>
      <c r="AF6" s="272" t="s">
        <v>2699</v>
      </c>
      <c r="AG6" s="272" t="s">
        <v>3395</v>
      </c>
      <c r="AH6" s="259" t="s">
        <v>136</v>
      </c>
      <c r="AI6" s="259" t="s">
        <v>136</v>
      </c>
      <c r="AJ6" s="259" t="s">
        <v>136</v>
      </c>
      <c r="AK6" s="272" t="s">
        <v>3396</v>
      </c>
      <c r="AL6" s="259" t="s">
        <v>136</v>
      </c>
      <c r="AM6" s="259" t="s">
        <v>136</v>
      </c>
      <c r="AN6" s="272" t="s">
        <v>3397</v>
      </c>
      <c r="AO6" s="259" t="s">
        <v>136</v>
      </c>
      <c r="AP6" s="259" t="s">
        <v>136</v>
      </c>
      <c r="AQ6" s="259" t="s">
        <v>136</v>
      </c>
      <c r="AR6" s="259" t="s">
        <v>136</v>
      </c>
      <c r="AS6" s="259" t="s">
        <v>136</v>
      </c>
      <c r="AT6" s="260" t="s">
        <v>136</v>
      </c>
      <c r="AU6" s="257" t="s">
        <v>3382</v>
      </c>
      <c r="AV6" s="254" t="s">
        <v>136</v>
      </c>
      <c r="AW6" s="254" t="s">
        <v>136</v>
      </c>
      <c r="AX6" s="254" t="s">
        <v>136</v>
      </c>
      <c r="AY6" s="252" t="s">
        <v>136</v>
      </c>
      <c r="AZ6" s="262" t="s">
        <v>136</v>
      </c>
      <c r="BA6" s="263" t="s">
        <v>3398</v>
      </c>
      <c r="BB6" s="260" t="s">
        <v>136</v>
      </c>
      <c r="BC6" s="259" t="s">
        <v>3399</v>
      </c>
      <c r="BD6" s="273" t="s">
        <v>136</v>
      </c>
      <c r="BE6" s="273" t="s">
        <v>136</v>
      </c>
      <c r="BF6" s="273" t="s">
        <v>136</v>
      </c>
      <c r="BG6" s="260" t="s">
        <v>136</v>
      </c>
      <c r="BH6" s="264">
        <v>88142</v>
      </c>
      <c r="BI6" s="254" t="s">
        <v>136</v>
      </c>
      <c r="BJ6" s="270" t="s">
        <v>343</v>
      </c>
      <c r="BK6" s="254" t="s">
        <v>136</v>
      </c>
      <c r="BL6" s="272" t="s">
        <v>3400</v>
      </c>
      <c r="BM6" s="274">
        <v>747</v>
      </c>
      <c r="BN6" s="263" t="s">
        <v>136</v>
      </c>
      <c r="BO6" s="265" t="s">
        <v>136</v>
      </c>
      <c r="BP6" s="275" t="s">
        <v>3401</v>
      </c>
      <c r="BQ6" s="258" t="str">
        <f t="shared" si="0"/>
        <v>count=18</v>
      </c>
      <c r="BR6" s="246" t="s">
        <v>1</v>
      </c>
    </row>
    <row r="7" spans="1:70">
      <c r="A7" s="276">
        <v>4</v>
      </c>
      <c r="B7" s="248" t="s">
        <v>287</v>
      </c>
      <c r="C7" s="746" t="s">
        <v>4598</v>
      </c>
      <c r="D7" s="277" t="s">
        <v>440</v>
      </c>
      <c r="E7" s="278" t="s">
        <v>136</v>
      </c>
      <c r="F7" s="279" t="s">
        <v>136</v>
      </c>
      <c r="G7" s="280" t="s">
        <v>136</v>
      </c>
      <c r="H7" s="281" t="s">
        <v>3328</v>
      </c>
      <c r="I7" s="282" t="s">
        <v>3402</v>
      </c>
      <c r="J7" s="283" t="s">
        <v>3403</v>
      </c>
      <c r="K7" s="282" t="s">
        <v>3331</v>
      </c>
      <c r="L7" s="283" t="s">
        <v>444</v>
      </c>
      <c r="M7" s="283" t="s">
        <v>445</v>
      </c>
      <c r="N7" s="284">
        <v>43913</v>
      </c>
      <c r="O7" s="282" t="s">
        <v>2664</v>
      </c>
      <c r="P7" s="283" t="s">
        <v>3404</v>
      </c>
      <c r="Q7" s="282" t="s">
        <v>3405</v>
      </c>
      <c r="R7" s="282" t="s">
        <v>3334</v>
      </c>
      <c r="S7" s="282" t="s">
        <v>451</v>
      </c>
      <c r="T7" s="282" t="s">
        <v>3406</v>
      </c>
      <c r="U7" s="282" t="s">
        <v>3336</v>
      </c>
      <c r="V7" s="282" t="s">
        <v>3407</v>
      </c>
      <c r="W7" s="282" t="s">
        <v>440</v>
      </c>
      <c r="X7" s="248" t="s">
        <v>287</v>
      </c>
      <c r="Y7" s="233" t="s">
        <v>3408</v>
      </c>
      <c r="Z7" s="282" t="s">
        <v>3340</v>
      </c>
      <c r="AA7" s="279" t="s">
        <v>3341</v>
      </c>
      <c r="AB7" s="279" t="s">
        <v>3341</v>
      </c>
      <c r="AC7" s="237" t="s">
        <v>136</v>
      </c>
      <c r="AD7" s="285" t="s">
        <v>3409</v>
      </c>
      <c r="AE7" s="286" t="s">
        <v>3410</v>
      </c>
      <c r="AF7" s="286" t="s">
        <v>3411</v>
      </c>
      <c r="AG7" s="287" t="s">
        <v>3412</v>
      </c>
      <c r="AH7" s="287" t="s">
        <v>3346</v>
      </c>
      <c r="AI7" s="287" t="s">
        <v>3346</v>
      </c>
      <c r="AJ7" s="287" t="s">
        <v>136</v>
      </c>
      <c r="AK7" s="287" t="s">
        <v>136</v>
      </c>
      <c r="AL7" s="287" t="s">
        <v>136</v>
      </c>
      <c r="AM7" s="287" t="s">
        <v>136</v>
      </c>
      <c r="AN7" s="287" t="s">
        <v>136</v>
      </c>
      <c r="AO7" s="287" t="s">
        <v>3413</v>
      </c>
      <c r="AP7" s="286" t="s">
        <v>3409</v>
      </c>
      <c r="AQ7" s="286" t="s">
        <v>3414</v>
      </c>
      <c r="AR7" s="286" t="s">
        <v>3415</v>
      </c>
      <c r="AS7" s="286" t="s">
        <v>3416</v>
      </c>
      <c r="AT7" s="277" t="s">
        <v>3346</v>
      </c>
      <c r="AU7" s="257" t="s">
        <v>3382</v>
      </c>
      <c r="AV7" s="279" t="s">
        <v>136</v>
      </c>
      <c r="AW7" s="279" t="s">
        <v>136</v>
      </c>
      <c r="AX7" s="279" t="s">
        <v>136</v>
      </c>
      <c r="AY7" s="288" t="s">
        <v>136</v>
      </c>
      <c r="AZ7" s="289" t="s">
        <v>136</v>
      </c>
      <c r="BA7" s="290" t="s">
        <v>136</v>
      </c>
      <c r="BB7" s="291" t="s">
        <v>136</v>
      </c>
      <c r="BC7" s="282" t="s">
        <v>136</v>
      </c>
      <c r="BD7" s="282" t="s">
        <v>136</v>
      </c>
      <c r="BE7" s="282" t="s">
        <v>136</v>
      </c>
      <c r="BF7" s="282" t="s">
        <v>136</v>
      </c>
      <c r="BG7" s="291" t="s">
        <v>136</v>
      </c>
      <c r="BH7" s="292">
        <v>88142</v>
      </c>
      <c r="BI7" s="282" t="s">
        <v>3328</v>
      </c>
      <c r="BJ7" s="283" t="s">
        <v>444</v>
      </c>
      <c r="BK7" s="233" t="s">
        <v>3417</v>
      </c>
      <c r="BL7" s="287" t="s">
        <v>3418</v>
      </c>
      <c r="BM7" s="288" t="s">
        <v>3419</v>
      </c>
      <c r="BN7" s="293" t="s">
        <v>3420</v>
      </c>
      <c r="BO7" s="294" t="s">
        <v>136</v>
      </c>
      <c r="BP7" s="278" t="s">
        <v>136</v>
      </c>
      <c r="BQ7" s="295" t="str">
        <f t="shared" si="0"/>
        <v>count=41</v>
      </c>
      <c r="BR7" s="246" t="s">
        <v>1</v>
      </c>
    </row>
    <row r="8" spans="1:70">
      <c r="A8" s="247">
        <v>5</v>
      </c>
      <c r="B8" s="296" t="s">
        <v>472</v>
      </c>
      <c r="C8" s="297" t="s">
        <v>475</v>
      </c>
      <c r="D8" s="298" t="s">
        <v>440</v>
      </c>
      <c r="E8" s="299" t="s">
        <v>136</v>
      </c>
      <c r="F8" s="254" t="s">
        <v>136</v>
      </c>
      <c r="G8" s="265" t="s">
        <v>136</v>
      </c>
      <c r="H8" s="300" t="s">
        <v>3328</v>
      </c>
      <c r="I8" s="267" t="s">
        <v>3402</v>
      </c>
      <c r="J8" s="301" t="s">
        <v>3421</v>
      </c>
      <c r="K8" s="267" t="s">
        <v>3331</v>
      </c>
      <c r="L8" s="302" t="s">
        <v>478</v>
      </c>
      <c r="M8" s="302" t="s">
        <v>479</v>
      </c>
      <c r="N8" s="256">
        <v>44136</v>
      </c>
      <c r="O8" s="267" t="s">
        <v>2664</v>
      </c>
      <c r="P8" s="301" t="s">
        <v>3422</v>
      </c>
      <c r="Q8" s="267" t="s">
        <v>3333</v>
      </c>
      <c r="R8" s="267" t="s">
        <v>3334</v>
      </c>
      <c r="S8" s="267" t="s">
        <v>482</v>
      </c>
      <c r="T8" s="267" t="s">
        <v>3423</v>
      </c>
      <c r="U8" s="267" t="s">
        <v>3336</v>
      </c>
      <c r="V8" s="267" t="s">
        <v>3407</v>
      </c>
      <c r="W8" s="267" t="s">
        <v>440</v>
      </c>
      <c r="X8" s="296" t="s">
        <v>472</v>
      </c>
      <c r="Y8" s="302" t="s">
        <v>3424</v>
      </c>
      <c r="Z8" s="267" t="s">
        <v>3340</v>
      </c>
      <c r="AA8" s="254" t="s">
        <v>3341</v>
      </c>
      <c r="AB8" s="254" t="s">
        <v>3341</v>
      </c>
      <c r="AC8" s="303" t="s">
        <v>136</v>
      </c>
      <c r="AD8" s="304" t="s">
        <v>3425</v>
      </c>
      <c r="AE8" s="273" t="s">
        <v>3426</v>
      </c>
      <c r="AF8" s="273" t="s">
        <v>3427</v>
      </c>
      <c r="AG8" s="259" t="s">
        <v>3428</v>
      </c>
      <c r="AH8" s="287" t="s">
        <v>3346</v>
      </c>
      <c r="AI8" s="287" t="s">
        <v>3346</v>
      </c>
      <c r="AJ8" s="259" t="s">
        <v>524</v>
      </c>
      <c r="AK8" s="273" t="s">
        <v>3429</v>
      </c>
      <c r="AL8" s="273" t="s">
        <v>3430</v>
      </c>
      <c r="AM8" s="273" t="s">
        <v>3431</v>
      </c>
      <c r="AN8" s="273" t="s">
        <v>3425</v>
      </c>
      <c r="AO8" s="259" t="s">
        <v>3432</v>
      </c>
      <c r="AP8" s="273" t="s">
        <v>3425</v>
      </c>
      <c r="AQ8" s="273" t="s">
        <v>3433</v>
      </c>
      <c r="AR8" s="273" t="s">
        <v>3434</v>
      </c>
      <c r="AS8" s="273" t="s">
        <v>3435</v>
      </c>
      <c r="AT8" s="277" t="s">
        <v>3346</v>
      </c>
      <c r="AU8" s="257" t="s">
        <v>3382</v>
      </c>
      <c r="AV8" s="254" t="s">
        <v>136</v>
      </c>
      <c r="AW8" s="254" t="s">
        <v>136</v>
      </c>
      <c r="AX8" s="254" t="s">
        <v>136</v>
      </c>
      <c r="AY8" s="252" t="s">
        <v>136</v>
      </c>
      <c r="AZ8" s="289" t="s">
        <v>136</v>
      </c>
      <c r="BA8" s="290" t="s">
        <v>136</v>
      </c>
      <c r="BB8" s="291" t="s">
        <v>136</v>
      </c>
      <c r="BC8" s="282" t="s">
        <v>136</v>
      </c>
      <c r="BD8" s="282" t="s">
        <v>136</v>
      </c>
      <c r="BE8" s="282" t="s">
        <v>136</v>
      </c>
      <c r="BF8" s="282" t="s">
        <v>136</v>
      </c>
      <c r="BG8" s="291" t="s">
        <v>136</v>
      </c>
      <c r="BH8" s="264">
        <v>96488</v>
      </c>
      <c r="BI8" s="282" t="s">
        <v>3328</v>
      </c>
      <c r="BJ8" s="305" t="s">
        <v>478</v>
      </c>
      <c r="BK8" s="301" t="s">
        <v>3436</v>
      </c>
      <c r="BL8" s="259" t="s">
        <v>3437</v>
      </c>
      <c r="BM8" s="252" t="s">
        <v>3438</v>
      </c>
      <c r="BN8" s="293" t="s">
        <v>3439</v>
      </c>
      <c r="BO8" s="294" t="s">
        <v>136</v>
      </c>
      <c r="BP8" s="278" t="s">
        <v>136</v>
      </c>
      <c r="BQ8" s="258" t="str">
        <f t="shared" si="0"/>
        <v>count=46</v>
      </c>
      <c r="BR8" s="306" t="s">
        <v>1</v>
      </c>
    </row>
    <row r="9" spans="1:70">
      <c r="A9" s="276">
        <v>6</v>
      </c>
      <c r="B9" s="296" t="s">
        <v>499</v>
      </c>
      <c r="C9" s="297" t="s">
        <v>500</v>
      </c>
      <c r="D9" s="298" t="s">
        <v>440</v>
      </c>
      <c r="E9" s="299" t="s">
        <v>136</v>
      </c>
      <c r="F9" s="267" t="s">
        <v>136</v>
      </c>
      <c r="G9" s="265" t="s">
        <v>136</v>
      </c>
      <c r="H9" s="300" t="s">
        <v>3328</v>
      </c>
      <c r="I9" s="267" t="s">
        <v>3402</v>
      </c>
      <c r="J9" s="301" t="s">
        <v>3440</v>
      </c>
      <c r="K9" s="267" t="s">
        <v>3331</v>
      </c>
      <c r="L9" s="301" t="s">
        <v>503</v>
      </c>
      <c r="M9" s="301" t="s">
        <v>504</v>
      </c>
      <c r="N9" s="256">
        <v>43917</v>
      </c>
      <c r="O9" s="267" t="s">
        <v>2664</v>
      </c>
      <c r="P9" s="301" t="s">
        <v>3441</v>
      </c>
      <c r="Q9" s="267" t="s">
        <v>3442</v>
      </c>
      <c r="R9" s="267" t="s">
        <v>3334</v>
      </c>
      <c r="S9" s="267" t="s">
        <v>507</v>
      </c>
      <c r="T9" s="267" t="s">
        <v>3443</v>
      </c>
      <c r="U9" s="267" t="s">
        <v>3336</v>
      </c>
      <c r="V9" s="267" t="s">
        <v>3407</v>
      </c>
      <c r="W9" s="267" t="s">
        <v>440</v>
      </c>
      <c r="X9" s="296" t="s">
        <v>499</v>
      </c>
      <c r="Y9" s="301" t="s">
        <v>3444</v>
      </c>
      <c r="Z9" s="267" t="s">
        <v>3340</v>
      </c>
      <c r="AA9" s="254" t="s">
        <v>3341</v>
      </c>
      <c r="AB9" s="254" t="s">
        <v>3341</v>
      </c>
      <c r="AC9" s="303" t="s">
        <v>136</v>
      </c>
      <c r="AD9" s="304" t="s">
        <v>3445</v>
      </c>
      <c r="AE9" s="273" t="s">
        <v>3446</v>
      </c>
      <c r="AF9" s="273" t="s">
        <v>3447</v>
      </c>
      <c r="AG9" s="259" t="s">
        <v>3448</v>
      </c>
      <c r="AH9" s="287" t="s">
        <v>3346</v>
      </c>
      <c r="AI9" s="287" t="s">
        <v>3346</v>
      </c>
      <c r="AJ9" s="287" t="s">
        <v>136</v>
      </c>
      <c r="AK9" s="287" t="s">
        <v>136</v>
      </c>
      <c r="AL9" s="287" t="s">
        <v>136</v>
      </c>
      <c r="AM9" s="287" t="s">
        <v>136</v>
      </c>
      <c r="AN9" s="287" t="s">
        <v>136</v>
      </c>
      <c r="AO9" s="259" t="s">
        <v>3449</v>
      </c>
      <c r="AP9" s="273" t="s">
        <v>3445</v>
      </c>
      <c r="AQ9" s="273" t="s">
        <v>3450</v>
      </c>
      <c r="AR9" s="273" t="s">
        <v>3451</v>
      </c>
      <c r="AS9" s="273" t="s">
        <v>3452</v>
      </c>
      <c r="AT9" s="277" t="s">
        <v>3346</v>
      </c>
      <c r="AU9" s="257" t="s">
        <v>3382</v>
      </c>
      <c r="AV9" s="254" t="s">
        <v>136</v>
      </c>
      <c r="AW9" s="254" t="s">
        <v>136</v>
      </c>
      <c r="AX9" s="254" t="s">
        <v>136</v>
      </c>
      <c r="AY9" s="252" t="s">
        <v>136</v>
      </c>
      <c r="AZ9" s="289" t="s">
        <v>136</v>
      </c>
      <c r="BA9" s="290" t="s">
        <v>136</v>
      </c>
      <c r="BB9" s="291" t="s">
        <v>136</v>
      </c>
      <c r="BC9" s="282" t="s">
        <v>136</v>
      </c>
      <c r="BD9" s="282" t="s">
        <v>136</v>
      </c>
      <c r="BE9" s="282" t="s">
        <v>136</v>
      </c>
      <c r="BF9" s="282" t="s">
        <v>136</v>
      </c>
      <c r="BG9" s="291" t="s">
        <v>136</v>
      </c>
      <c r="BH9" s="264">
        <v>88489</v>
      </c>
      <c r="BI9" s="282" t="s">
        <v>3328</v>
      </c>
      <c r="BJ9" s="305" t="s">
        <v>503</v>
      </c>
      <c r="BK9" s="233" t="s">
        <v>3453</v>
      </c>
      <c r="BL9" s="259" t="s">
        <v>3454</v>
      </c>
      <c r="BM9" s="252" t="s">
        <v>3455</v>
      </c>
      <c r="BN9" s="293" t="s">
        <v>3456</v>
      </c>
      <c r="BO9" s="294" t="s">
        <v>136</v>
      </c>
      <c r="BP9" s="278" t="s">
        <v>136</v>
      </c>
      <c r="BQ9" s="258" t="str">
        <f t="shared" si="0"/>
        <v>count=41</v>
      </c>
      <c r="BR9" s="306" t="s">
        <v>1</v>
      </c>
    </row>
    <row r="10" spans="1:70">
      <c r="A10" s="247">
        <v>7</v>
      </c>
      <c r="B10" s="226" t="s">
        <v>525</v>
      </c>
      <c r="C10" s="297" t="s">
        <v>526</v>
      </c>
      <c r="D10" s="298" t="s">
        <v>440</v>
      </c>
      <c r="E10" s="299" t="s">
        <v>136</v>
      </c>
      <c r="F10" s="236" t="s">
        <v>136</v>
      </c>
      <c r="G10" s="280" t="s">
        <v>136</v>
      </c>
      <c r="H10" s="300" t="s">
        <v>3328</v>
      </c>
      <c r="I10" s="267" t="s">
        <v>3402</v>
      </c>
      <c r="J10" s="301" t="s">
        <v>3457</v>
      </c>
      <c r="K10" s="267" t="s">
        <v>3331</v>
      </c>
      <c r="L10" s="233" t="s">
        <v>529</v>
      </c>
      <c r="M10" s="233" t="s">
        <v>530</v>
      </c>
      <c r="N10" s="256">
        <v>43857</v>
      </c>
      <c r="O10" s="267" t="s">
        <v>2664</v>
      </c>
      <c r="P10" s="301" t="s">
        <v>3458</v>
      </c>
      <c r="Q10" s="267" t="s">
        <v>3459</v>
      </c>
      <c r="R10" s="267" t="s">
        <v>3334</v>
      </c>
      <c r="S10" s="267" t="s">
        <v>533</v>
      </c>
      <c r="T10" s="267" t="s">
        <v>3460</v>
      </c>
      <c r="U10" s="267" t="s">
        <v>3336</v>
      </c>
      <c r="V10" s="267" t="s">
        <v>3407</v>
      </c>
      <c r="W10" s="267" t="s">
        <v>440</v>
      </c>
      <c r="X10" s="226" t="s">
        <v>525</v>
      </c>
      <c r="Y10" s="233" t="s">
        <v>3461</v>
      </c>
      <c r="Z10" s="267" t="s">
        <v>3340</v>
      </c>
      <c r="AA10" s="254" t="s">
        <v>3341</v>
      </c>
      <c r="AB10" s="254" t="s">
        <v>3341</v>
      </c>
      <c r="AC10" s="303" t="s">
        <v>136</v>
      </c>
      <c r="AD10" s="304" t="s">
        <v>3462</v>
      </c>
      <c r="AE10" s="273" t="s">
        <v>3463</v>
      </c>
      <c r="AF10" s="273" t="s">
        <v>3464</v>
      </c>
      <c r="AG10" s="259" t="s">
        <v>3465</v>
      </c>
      <c r="AH10" s="259" t="s">
        <v>3346</v>
      </c>
      <c r="AI10" s="259" t="s">
        <v>3346</v>
      </c>
      <c r="AJ10" s="287" t="s">
        <v>136</v>
      </c>
      <c r="AK10" s="287" t="s">
        <v>136</v>
      </c>
      <c r="AL10" s="287" t="s">
        <v>136</v>
      </c>
      <c r="AM10" s="287" t="s">
        <v>136</v>
      </c>
      <c r="AN10" s="287" t="s">
        <v>136</v>
      </c>
      <c r="AO10" s="259" t="s">
        <v>3466</v>
      </c>
      <c r="AP10" s="273" t="s">
        <v>3462</v>
      </c>
      <c r="AQ10" s="273" t="s">
        <v>3467</v>
      </c>
      <c r="AR10" s="273" t="s">
        <v>3468</v>
      </c>
      <c r="AS10" s="273" t="s">
        <v>3469</v>
      </c>
      <c r="AT10" s="298" t="s">
        <v>3346</v>
      </c>
      <c r="AU10" s="257" t="s">
        <v>3470</v>
      </c>
      <c r="AV10" s="254" t="s">
        <v>136</v>
      </c>
      <c r="AW10" s="254" t="s">
        <v>136</v>
      </c>
      <c r="AX10" s="254" t="s">
        <v>136</v>
      </c>
      <c r="AY10" s="252" t="s">
        <v>136</v>
      </c>
      <c r="AZ10" s="289" t="s">
        <v>136</v>
      </c>
      <c r="BA10" s="290" t="s">
        <v>136</v>
      </c>
      <c r="BB10" s="291" t="s">
        <v>136</v>
      </c>
      <c r="BC10" s="282" t="s">
        <v>136</v>
      </c>
      <c r="BD10" s="282" t="s">
        <v>136</v>
      </c>
      <c r="BE10" s="282" t="s">
        <v>136</v>
      </c>
      <c r="BF10" s="282" t="s">
        <v>136</v>
      </c>
      <c r="BG10" s="291" t="s">
        <v>136</v>
      </c>
      <c r="BH10" s="264">
        <v>86993</v>
      </c>
      <c r="BI10" s="282" t="s">
        <v>3328</v>
      </c>
      <c r="BJ10" s="305" t="s">
        <v>529</v>
      </c>
      <c r="BK10" s="233" t="s">
        <v>3471</v>
      </c>
      <c r="BL10" s="259" t="s">
        <v>3472</v>
      </c>
      <c r="BM10" s="252" t="s">
        <v>3473</v>
      </c>
      <c r="BN10" s="293" t="s">
        <v>3474</v>
      </c>
      <c r="BO10" s="294" t="s">
        <v>136</v>
      </c>
      <c r="BP10" s="278" t="s">
        <v>136</v>
      </c>
      <c r="BQ10" s="258" t="str">
        <f t="shared" si="0"/>
        <v>count=41</v>
      </c>
      <c r="BR10" s="246" t="s">
        <v>1</v>
      </c>
    </row>
    <row r="11" spans="1:70">
      <c r="A11" s="247">
        <v>8</v>
      </c>
      <c r="B11" s="248" t="s">
        <v>551</v>
      </c>
      <c r="C11" s="297" t="s">
        <v>552</v>
      </c>
      <c r="D11" s="249" t="s">
        <v>553</v>
      </c>
      <c r="E11" s="299" t="s">
        <v>3475</v>
      </c>
      <c r="F11" s="282" t="s">
        <v>136</v>
      </c>
      <c r="G11" s="265" t="s">
        <v>3476</v>
      </c>
      <c r="H11" s="300" t="s">
        <v>3328</v>
      </c>
      <c r="I11" s="267" t="s">
        <v>3477</v>
      </c>
      <c r="J11" s="301" t="s">
        <v>3478</v>
      </c>
      <c r="K11" s="267" t="s">
        <v>3331</v>
      </c>
      <c r="L11" s="301" t="s">
        <v>558</v>
      </c>
      <c r="M11" s="301" t="s">
        <v>559</v>
      </c>
      <c r="N11" s="256">
        <v>44085</v>
      </c>
      <c r="O11" s="267" t="s">
        <v>2664</v>
      </c>
      <c r="P11" s="301" t="s">
        <v>3479</v>
      </c>
      <c r="Q11" s="267" t="s">
        <v>3480</v>
      </c>
      <c r="R11" s="267" t="s">
        <v>3334</v>
      </c>
      <c r="S11" s="267" t="s">
        <v>566</v>
      </c>
      <c r="T11" s="267" t="s">
        <v>3481</v>
      </c>
      <c r="U11" s="267" t="s">
        <v>3336</v>
      </c>
      <c r="V11" s="267" t="s">
        <v>3482</v>
      </c>
      <c r="W11" s="267" t="s">
        <v>3483</v>
      </c>
      <c r="X11" s="248" t="s">
        <v>551</v>
      </c>
      <c r="Y11" s="307" t="s">
        <v>3484</v>
      </c>
      <c r="Z11" s="267" t="s">
        <v>3340</v>
      </c>
      <c r="AA11" s="267" t="s">
        <v>3341</v>
      </c>
      <c r="AB11" s="267" t="s">
        <v>3341</v>
      </c>
      <c r="AC11" s="271" t="s">
        <v>136</v>
      </c>
      <c r="AD11" s="304" t="s">
        <v>3485</v>
      </c>
      <c r="AE11" s="273" t="s">
        <v>1412</v>
      </c>
      <c r="AF11" s="273" t="s">
        <v>3486</v>
      </c>
      <c r="AG11" s="259" t="s">
        <v>3487</v>
      </c>
      <c r="AH11" s="259" t="s">
        <v>3346</v>
      </c>
      <c r="AI11" s="259" t="s">
        <v>3346</v>
      </c>
      <c r="AJ11" s="259" t="s">
        <v>1494</v>
      </c>
      <c r="AK11" s="273" t="s">
        <v>3488</v>
      </c>
      <c r="AL11" s="273" t="s">
        <v>3489</v>
      </c>
      <c r="AM11" s="273" t="s">
        <v>3486</v>
      </c>
      <c r="AN11" s="273" t="s">
        <v>3485</v>
      </c>
      <c r="AO11" s="259" t="s">
        <v>3490</v>
      </c>
      <c r="AP11" s="273" t="s">
        <v>3485</v>
      </c>
      <c r="AQ11" s="273" t="s">
        <v>3491</v>
      </c>
      <c r="AR11" s="273" t="s">
        <v>3492</v>
      </c>
      <c r="AS11" s="273" t="s">
        <v>3493</v>
      </c>
      <c r="AT11" s="298" t="s">
        <v>3346</v>
      </c>
      <c r="AU11" s="257" t="s">
        <v>3494</v>
      </c>
      <c r="AV11" s="254" t="s">
        <v>136</v>
      </c>
      <c r="AW11" s="254" t="s">
        <v>136</v>
      </c>
      <c r="AX11" s="254" t="s">
        <v>136</v>
      </c>
      <c r="AY11" s="252" t="s">
        <v>136</v>
      </c>
      <c r="AZ11" s="262" t="s">
        <v>136</v>
      </c>
      <c r="BA11" s="266" t="s">
        <v>3495</v>
      </c>
      <c r="BB11" s="298" t="s">
        <v>3356</v>
      </c>
      <c r="BC11" s="259" t="s">
        <v>3496</v>
      </c>
      <c r="BD11" s="259" t="s">
        <v>3497</v>
      </c>
      <c r="BE11" s="259" t="s">
        <v>3498</v>
      </c>
      <c r="BF11" s="259" t="s">
        <v>3499</v>
      </c>
      <c r="BG11" s="260" t="s">
        <v>3500</v>
      </c>
      <c r="BH11" s="264">
        <v>986591</v>
      </c>
      <c r="BI11" s="282" t="s">
        <v>3328</v>
      </c>
      <c r="BJ11" s="308" t="s">
        <v>558</v>
      </c>
      <c r="BK11" s="254" t="s">
        <v>136</v>
      </c>
      <c r="BL11" s="259" t="s">
        <v>3501</v>
      </c>
      <c r="BM11" s="309" t="s">
        <v>3502</v>
      </c>
      <c r="BN11" s="300" t="s">
        <v>3503</v>
      </c>
      <c r="BO11" s="265" t="s">
        <v>136</v>
      </c>
      <c r="BP11" s="258" t="s">
        <v>136</v>
      </c>
      <c r="BQ11" s="258" t="str">
        <f t="shared" si="0"/>
        <v>count=54</v>
      </c>
      <c r="BR11" s="246" t="s">
        <v>1</v>
      </c>
    </row>
    <row r="12" spans="1:70">
      <c r="A12" s="247">
        <v>9</v>
      </c>
      <c r="B12" s="296" t="s">
        <v>551</v>
      </c>
      <c r="C12" s="297" t="s">
        <v>552</v>
      </c>
      <c r="D12" s="249" t="s">
        <v>577</v>
      </c>
      <c r="E12" s="299" t="s">
        <v>3504</v>
      </c>
      <c r="F12" s="267" t="s">
        <v>136</v>
      </c>
      <c r="G12" s="265" t="s">
        <v>3505</v>
      </c>
      <c r="H12" s="300" t="s">
        <v>3328</v>
      </c>
      <c r="I12" s="267" t="s">
        <v>3506</v>
      </c>
      <c r="J12" s="301" t="s">
        <v>3507</v>
      </c>
      <c r="K12" s="267" t="s">
        <v>3331</v>
      </c>
      <c r="L12" s="301" t="s">
        <v>581</v>
      </c>
      <c r="M12" s="301" t="s">
        <v>582</v>
      </c>
      <c r="N12" s="256">
        <v>43935</v>
      </c>
      <c r="O12" s="267" t="s">
        <v>2664</v>
      </c>
      <c r="P12" s="301" t="s">
        <v>3508</v>
      </c>
      <c r="Q12" s="267" t="s">
        <v>3509</v>
      </c>
      <c r="R12" s="267" t="s">
        <v>3334</v>
      </c>
      <c r="S12" s="267" t="s">
        <v>566</v>
      </c>
      <c r="T12" s="267" t="s">
        <v>3481</v>
      </c>
      <c r="U12" s="267" t="s">
        <v>3336</v>
      </c>
      <c r="V12" s="267" t="s">
        <v>3510</v>
      </c>
      <c r="W12" s="267" t="s">
        <v>3483</v>
      </c>
      <c r="X12" s="296" t="s">
        <v>551</v>
      </c>
      <c r="Y12" s="310" t="s">
        <v>3511</v>
      </c>
      <c r="Z12" s="267" t="s">
        <v>136</v>
      </c>
      <c r="AA12" s="267" t="s">
        <v>3341</v>
      </c>
      <c r="AB12" s="267" t="s">
        <v>3341</v>
      </c>
      <c r="AC12" s="271" t="s">
        <v>136</v>
      </c>
      <c r="AD12" s="304" t="s">
        <v>3512</v>
      </c>
      <c r="AE12" s="273" t="s">
        <v>1600</v>
      </c>
      <c r="AF12" s="273" t="s">
        <v>3513</v>
      </c>
      <c r="AG12" s="259" t="s">
        <v>3514</v>
      </c>
      <c r="AH12" s="259" t="s">
        <v>3346</v>
      </c>
      <c r="AI12" s="259" t="s">
        <v>3346</v>
      </c>
      <c r="AJ12" s="259" t="s">
        <v>1618</v>
      </c>
      <c r="AK12" s="273" t="s">
        <v>3515</v>
      </c>
      <c r="AL12" s="273" t="s">
        <v>3516</v>
      </c>
      <c r="AM12" s="273" t="s">
        <v>3517</v>
      </c>
      <c r="AN12" s="273" t="s">
        <v>3512</v>
      </c>
      <c r="AO12" s="259" t="s">
        <v>3518</v>
      </c>
      <c r="AP12" s="273" t="s">
        <v>3512</v>
      </c>
      <c r="AQ12" s="273" t="s">
        <v>3519</v>
      </c>
      <c r="AR12" s="273" t="s">
        <v>3520</v>
      </c>
      <c r="AS12" s="273" t="s">
        <v>3493</v>
      </c>
      <c r="AT12" s="298" t="s">
        <v>3346</v>
      </c>
      <c r="AU12" s="257" t="s">
        <v>3521</v>
      </c>
      <c r="AV12" s="254" t="s">
        <v>136</v>
      </c>
      <c r="AW12" s="254" t="s">
        <v>136</v>
      </c>
      <c r="AX12" s="254" t="s">
        <v>136</v>
      </c>
      <c r="AY12" s="252" t="s">
        <v>136</v>
      </c>
      <c r="AZ12" s="311" t="s">
        <v>3522</v>
      </c>
      <c r="BA12" s="266" t="s">
        <v>3495</v>
      </c>
      <c r="BB12" s="260" t="s">
        <v>3356</v>
      </c>
      <c r="BC12" s="259" t="s">
        <v>3523</v>
      </c>
      <c r="BD12" s="259" t="s">
        <v>3524</v>
      </c>
      <c r="BE12" s="259" t="s">
        <v>3525</v>
      </c>
      <c r="BF12" s="259" t="s">
        <v>3526</v>
      </c>
      <c r="BG12" s="260" t="s">
        <v>3527</v>
      </c>
      <c r="BH12" s="264">
        <v>16902</v>
      </c>
      <c r="BI12" s="267" t="s">
        <v>3328</v>
      </c>
      <c r="BJ12" s="312" t="s">
        <v>581</v>
      </c>
      <c r="BK12" s="254" t="s">
        <v>136</v>
      </c>
      <c r="BL12" s="259" t="s">
        <v>3528</v>
      </c>
      <c r="BM12" s="309" t="s">
        <v>3529</v>
      </c>
      <c r="BN12" s="300" t="s">
        <v>3530</v>
      </c>
      <c r="BO12" s="265" t="s">
        <v>136</v>
      </c>
      <c r="BP12" s="258" t="s">
        <v>136</v>
      </c>
      <c r="BQ12" s="258" t="str">
        <f t="shared" si="0"/>
        <v>count=54</v>
      </c>
      <c r="BR12" s="306" t="s">
        <v>1</v>
      </c>
    </row>
    <row r="13" spans="1:70">
      <c r="A13" s="276">
        <v>10</v>
      </c>
      <c r="B13" s="248" t="s">
        <v>603</v>
      </c>
      <c r="C13" s="297" t="s">
        <v>605</v>
      </c>
      <c r="D13" s="249" t="s">
        <v>606</v>
      </c>
      <c r="E13" s="299" t="s">
        <v>3531</v>
      </c>
      <c r="F13" s="254" t="s">
        <v>3532</v>
      </c>
      <c r="G13" s="252" t="s">
        <v>3533</v>
      </c>
      <c r="H13" s="300" t="s">
        <v>3328</v>
      </c>
      <c r="I13" s="267" t="s">
        <v>3534</v>
      </c>
      <c r="J13" s="301" t="s">
        <v>3535</v>
      </c>
      <c r="K13" s="267" t="s">
        <v>3331</v>
      </c>
      <c r="L13" s="301" t="s">
        <v>610</v>
      </c>
      <c r="M13" s="301" t="s">
        <v>3536</v>
      </c>
      <c r="N13" s="256">
        <v>43964</v>
      </c>
      <c r="O13" s="267" t="s">
        <v>2664</v>
      </c>
      <c r="P13" s="301" t="s">
        <v>3537</v>
      </c>
      <c r="Q13" s="267" t="s">
        <v>3538</v>
      </c>
      <c r="R13" s="267" t="s">
        <v>3334</v>
      </c>
      <c r="S13" s="267" t="s">
        <v>3539</v>
      </c>
      <c r="T13" s="267" t="s">
        <v>3540</v>
      </c>
      <c r="U13" s="267" t="s">
        <v>3336</v>
      </c>
      <c r="V13" s="313" t="s">
        <v>3541</v>
      </c>
      <c r="W13" s="267" t="s">
        <v>3542</v>
      </c>
      <c r="X13" s="248" t="s">
        <v>603</v>
      </c>
      <c r="Y13" s="233" t="s">
        <v>3543</v>
      </c>
      <c r="Z13" s="267" t="s">
        <v>3340</v>
      </c>
      <c r="AA13" s="267" t="s">
        <v>3341</v>
      </c>
      <c r="AB13" s="267" t="s">
        <v>3341</v>
      </c>
      <c r="AC13" s="271" t="s">
        <v>3341</v>
      </c>
      <c r="AD13" s="258" t="s">
        <v>3544</v>
      </c>
      <c r="AE13" s="273" t="s">
        <v>3545</v>
      </c>
      <c r="AF13" s="273" t="s">
        <v>3546</v>
      </c>
      <c r="AG13" s="259" t="s">
        <v>3547</v>
      </c>
      <c r="AH13" s="259" t="s">
        <v>3346</v>
      </c>
      <c r="AI13" s="259" t="s">
        <v>3346</v>
      </c>
      <c r="AJ13" s="259" t="s">
        <v>1039</v>
      </c>
      <c r="AK13" s="259" t="s">
        <v>3548</v>
      </c>
      <c r="AL13" s="259" t="s">
        <v>3549</v>
      </c>
      <c r="AM13" s="259" t="s">
        <v>3550</v>
      </c>
      <c r="AN13" s="259" t="s">
        <v>3544</v>
      </c>
      <c r="AO13" s="259" t="s">
        <v>2280</v>
      </c>
      <c r="AP13" s="259" t="s">
        <v>3544</v>
      </c>
      <c r="AQ13" s="259" t="s">
        <v>3551</v>
      </c>
      <c r="AR13" s="259" t="s">
        <v>3552</v>
      </c>
      <c r="AS13" s="259" t="s">
        <v>3553</v>
      </c>
      <c r="AT13" s="260" t="s">
        <v>3346</v>
      </c>
      <c r="AU13" s="257" t="s">
        <v>3494</v>
      </c>
      <c r="AV13" s="254" t="s">
        <v>136</v>
      </c>
      <c r="AW13" s="254" t="s">
        <v>136</v>
      </c>
      <c r="AX13" s="254" t="s">
        <v>136</v>
      </c>
      <c r="AY13" s="252" t="s">
        <v>136</v>
      </c>
      <c r="AZ13" s="262" t="s">
        <v>136</v>
      </c>
      <c r="BA13" s="263" t="s">
        <v>3554</v>
      </c>
      <c r="BB13" s="260" t="s">
        <v>136</v>
      </c>
      <c r="BC13" s="259" t="s">
        <v>3555</v>
      </c>
      <c r="BD13" s="273" t="s">
        <v>136</v>
      </c>
      <c r="BE13" s="273" t="s">
        <v>136</v>
      </c>
      <c r="BF13" s="273" t="s">
        <v>136</v>
      </c>
      <c r="BG13" s="298" t="s">
        <v>3556</v>
      </c>
      <c r="BH13" s="264">
        <v>91523</v>
      </c>
      <c r="BI13" s="267" t="s">
        <v>3328</v>
      </c>
      <c r="BJ13" s="301" t="s">
        <v>610</v>
      </c>
      <c r="BK13" s="301" t="s">
        <v>3557</v>
      </c>
      <c r="BL13" s="259" t="s">
        <v>3558</v>
      </c>
      <c r="BM13" s="314">
        <v>184371</v>
      </c>
      <c r="BN13" s="293" t="s">
        <v>3559</v>
      </c>
      <c r="BO13" s="265" t="s">
        <v>136</v>
      </c>
      <c r="BP13" s="258" t="s">
        <v>136</v>
      </c>
      <c r="BQ13" s="258" t="str">
        <f t="shared" si="0"/>
        <v>count=53</v>
      </c>
      <c r="BR13" s="246" t="s">
        <v>1</v>
      </c>
    </row>
    <row r="14" spans="1:70">
      <c r="A14" s="247">
        <v>11</v>
      </c>
      <c r="B14" s="296" t="s">
        <v>725</v>
      </c>
      <c r="C14" s="297" t="s">
        <v>729</v>
      </c>
      <c r="D14" s="249" t="s">
        <v>3560</v>
      </c>
      <c r="E14" s="250" t="s">
        <v>3561</v>
      </c>
      <c r="F14" s="267" t="s">
        <v>136</v>
      </c>
      <c r="G14" s="252" t="s">
        <v>3562</v>
      </c>
      <c r="H14" s="253" t="s">
        <v>3328</v>
      </c>
      <c r="I14" s="254" t="s">
        <v>3563</v>
      </c>
      <c r="J14" s="255" t="s">
        <v>3564</v>
      </c>
      <c r="K14" s="254" t="s">
        <v>3331</v>
      </c>
      <c r="L14" s="255" t="s">
        <v>735</v>
      </c>
      <c r="M14" s="305" t="s">
        <v>736</v>
      </c>
      <c r="N14" s="256">
        <v>43439</v>
      </c>
      <c r="O14" s="254" t="s">
        <v>2664</v>
      </c>
      <c r="P14" s="255" t="s">
        <v>3565</v>
      </c>
      <c r="Q14" s="254" t="s">
        <v>3566</v>
      </c>
      <c r="R14" s="267" t="s">
        <v>3334</v>
      </c>
      <c r="S14" s="254" t="s">
        <v>743</v>
      </c>
      <c r="T14" s="254" t="s">
        <v>3567</v>
      </c>
      <c r="U14" s="254" t="s">
        <v>3336</v>
      </c>
      <c r="V14" s="254" t="s">
        <v>3568</v>
      </c>
      <c r="W14" s="254" t="s">
        <v>3569</v>
      </c>
      <c r="X14" s="296" t="s">
        <v>725</v>
      </c>
      <c r="Y14" s="305" t="s">
        <v>3570</v>
      </c>
      <c r="Z14" s="267" t="s">
        <v>3340</v>
      </c>
      <c r="AA14" s="267" t="s">
        <v>3341</v>
      </c>
      <c r="AB14" s="267" t="s">
        <v>3341</v>
      </c>
      <c r="AC14" s="271" t="s">
        <v>136</v>
      </c>
      <c r="AD14" s="258" t="s">
        <v>3571</v>
      </c>
      <c r="AE14" s="259" t="s">
        <v>1200</v>
      </c>
      <c r="AF14" s="259" t="s">
        <v>3572</v>
      </c>
      <c r="AG14" s="259" t="s">
        <v>3571</v>
      </c>
      <c r="AH14" s="259" t="s">
        <v>3346</v>
      </c>
      <c r="AI14" s="259" t="s">
        <v>3346</v>
      </c>
      <c r="AJ14" s="259" t="s">
        <v>1561</v>
      </c>
      <c r="AK14" s="259" t="s">
        <v>3573</v>
      </c>
      <c r="AL14" s="259" t="s">
        <v>3574</v>
      </c>
      <c r="AM14" s="259" t="s">
        <v>3575</v>
      </c>
      <c r="AN14" s="259" t="s">
        <v>3576</v>
      </c>
      <c r="AO14" s="259" t="s">
        <v>3577</v>
      </c>
      <c r="AP14" s="259" t="s">
        <v>3576</v>
      </c>
      <c r="AQ14" s="259" t="s">
        <v>3578</v>
      </c>
      <c r="AR14" s="259" t="s">
        <v>3579</v>
      </c>
      <c r="AS14" s="259" t="s">
        <v>3580</v>
      </c>
      <c r="AT14" s="260" t="s">
        <v>3346</v>
      </c>
      <c r="AU14" s="257" t="s">
        <v>3494</v>
      </c>
      <c r="AV14" s="254" t="s">
        <v>136</v>
      </c>
      <c r="AW14" s="254" t="s">
        <v>136</v>
      </c>
      <c r="AX14" s="254" t="s">
        <v>136</v>
      </c>
      <c r="AY14" s="252" t="s">
        <v>136</v>
      </c>
      <c r="AZ14" s="262" t="s">
        <v>3581</v>
      </c>
      <c r="BA14" s="263" t="s">
        <v>3582</v>
      </c>
      <c r="BB14" s="298" t="s">
        <v>136</v>
      </c>
      <c r="BC14" s="273" t="s">
        <v>136</v>
      </c>
      <c r="BD14" s="273" t="s">
        <v>3583</v>
      </c>
      <c r="BE14" s="273" t="s">
        <v>3584</v>
      </c>
      <c r="BF14" s="273" t="s">
        <v>3585</v>
      </c>
      <c r="BG14" s="298" t="s">
        <v>3586</v>
      </c>
      <c r="BH14" s="264">
        <v>56798</v>
      </c>
      <c r="BI14" s="254" t="s">
        <v>3328</v>
      </c>
      <c r="BJ14" s="305" t="s">
        <v>735</v>
      </c>
      <c r="BK14" s="305" t="s">
        <v>3587</v>
      </c>
      <c r="BL14" s="259" t="s">
        <v>3588</v>
      </c>
      <c r="BM14" s="252" t="s">
        <v>3589</v>
      </c>
      <c r="BN14" s="315" t="s">
        <v>3590</v>
      </c>
      <c r="BO14" s="316" t="s">
        <v>3591</v>
      </c>
      <c r="BP14" s="258" t="s">
        <v>136</v>
      </c>
      <c r="BQ14" s="258" t="str">
        <f t="shared" si="0"/>
        <v>count=55</v>
      </c>
      <c r="BR14" s="306" t="s">
        <v>1</v>
      </c>
    </row>
    <row r="15" spans="1:70">
      <c r="A15" s="276">
        <v>12</v>
      </c>
      <c r="B15" s="248" t="s">
        <v>803</v>
      </c>
      <c r="C15" s="317" t="s">
        <v>805</v>
      </c>
      <c r="D15" s="249" t="s">
        <v>3592</v>
      </c>
      <c r="E15" s="250" t="s">
        <v>3593</v>
      </c>
      <c r="F15" s="254" t="s">
        <v>3532</v>
      </c>
      <c r="G15" s="252" t="s">
        <v>3533</v>
      </c>
      <c r="H15" s="253" t="s">
        <v>3328</v>
      </c>
      <c r="I15" s="254" t="s">
        <v>3534</v>
      </c>
      <c r="J15" s="255" t="s">
        <v>3594</v>
      </c>
      <c r="K15" s="254" t="s">
        <v>3331</v>
      </c>
      <c r="L15" s="301" t="s">
        <v>610</v>
      </c>
      <c r="M15" s="255" t="s">
        <v>3595</v>
      </c>
      <c r="N15" s="256">
        <v>43964</v>
      </c>
      <c r="O15" s="254" t="s">
        <v>2664</v>
      </c>
      <c r="P15" s="255" t="s">
        <v>3596</v>
      </c>
      <c r="Q15" s="270" t="s">
        <v>3597</v>
      </c>
      <c r="R15" s="254" t="s">
        <v>3334</v>
      </c>
      <c r="S15" s="267" t="s">
        <v>3598</v>
      </c>
      <c r="T15" s="254" t="s">
        <v>3599</v>
      </c>
      <c r="U15" s="254" t="s">
        <v>3336</v>
      </c>
      <c r="V15" s="251" t="s">
        <v>3600</v>
      </c>
      <c r="W15" s="254" t="s">
        <v>3542</v>
      </c>
      <c r="X15" s="248" t="s">
        <v>803</v>
      </c>
      <c r="Y15" s="255" t="s">
        <v>3601</v>
      </c>
      <c r="Z15" s="254" t="s">
        <v>3340</v>
      </c>
      <c r="AA15" s="254" t="s">
        <v>3341</v>
      </c>
      <c r="AB15" s="254" t="s">
        <v>3341</v>
      </c>
      <c r="AC15" s="257" t="s">
        <v>3341</v>
      </c>
      <c r="AD15" s="258" t="s">
        <v>3602</v>
      </c>
      <c r="AE15" s="259" t="s">
        <v>3603</v>
      </c>
      <c r="AF15" s="259" t="s">
        <v>3604</v>
      </c>
      <c r="AG15" s="259" t="s">
        <v>3605</v>
      </c>
      <c r="AH15" s="259" t="s">
        <v>3346</v>
      </c>
      <c r="AI15" s="259" t="s">
        <v>3346</v>
      </c>
      <c r="AJ15" s="259" t="s">
        <v>576</v>
      </c>
      <c r="AK15" s="259" t="s">
        <v>3606</v>
      </c>
      <c r="AL15" s="259" t="s">
        <v>3607</v>
      </c>
      <c r="AM15" s="259" t="s">
        <v>3608</v>
      </c>
      <c r="AN15" s="259" t="s">
        <v>3602</v>
      </c>
      <c r="AO15" s="259" t="s">
        <v>3609</v>
      </c>
      <c r="AP15" s="259" t="s">
        <v>3602</v>
      </c>
      <c r="AQ15" s="259" t="s">
        <v>3610</v>
      </c>
      <c r="AR15" s="259" t="s">
        <v>3611</v>
      </c>
      <c r="AS15" s="259" t="s">
        <v>3612</v>
      </c>
      <c r="AT15" s="260" t="s">
        <v>3346</v>
      </c>
      <c r="AU15" s="257" t="s">
        <v>3613</v>
      </c>
      <c r="AV15" s="254">
        <v>21</v>
      </c>
      <c r="AW15" s="254" t="s">
        <v>136</v>
      </c>
      <c r="AX15" s="254" t="s">
        <v>136</v>
      </c>
      <c r="AY15" s="252" t="s">
        <v>136</v>
      </c>
      <c r="AZ15" s="262" t="s">
        <v>136</v>
      </c>
      <c r="BA15" s="263" t="s">
        <v>3554</v>
      </c>
      <c r="BB15" s="298" t="s">
        <v>3356</v>
      </c>
      <c r="BC15" s="259" t="s">
        <v>3614</v>
      </c>
      <c r="BD15" s="273" t="s">
        <v>136</v>
      </c>
      <c r="BE15" s="273" t="s">
        <v>136</v>
      </c>
      <c r="BF15" s="273" t="s">
        <v>136</v>
      </c>
      <c r="BG15" s="298" t="s">
        <v>3615</v>
      </c>
      <c r="BH15" s="264">
        <v>56778</v>
      </c>
      <c r="BI15" s="254" t="s">
        <v>3328</v>
      </c>
      <c r="BJ15" s="301" t="s">
        <v>610</v>
      </c>
      <c r="BK15" s="255" t="s">
        <v>3616</v>
      </c>
      <c r="BL15" s="259" t="s">
        <v>3617</v>
      </c>
      <c r="BM15" s="252" t="s">
        <v>3618</v>
      </c>
      <c r="BN15" s="293" t="s">
        <v>3619</v>
      </c>
      <c r="BO15" s="265" t="s">
        <v>136</v>
      </c>
      <c r="BP15" s="258" t="s">
        <v>136</v>
      </c>
      <c r="BQ15" s="258" t="str">
        <f t="shared" si="0"/>
        <v>count=55</v>
      </c>
      <c r="BR15" s="246" t="s">
        <v>1</v>
      </c>
    </row>
    <row r="16" spans="1:70">
      <c r="A16" s="247">
        <v>13</v>
      </c>
      <c r="B16" s="248" t="s">
        <v>803</v>
      </c>
      <c r="C16" s="317" t="s">
        <v>805</v>
      </c>
      <c r="D16" s="249" t="s">
        <v>884</v>
      </c>
      <c r="E16" s="250" t="s">
        <v>3620</v>
      </c>
      <c r="F16" s="254" t="s">
        <v>136</v>
      </c>
      <c r="G16" s="252" t="s">
        <v>3505</v>
      </c>
      <c r="H16" s="266" t="s">
        <v>136</v>
      </c>
      <c r="I16" s="267" t="s">
        <v>136</v>
      </c>
      <c r="J16" s="254" t="s">
        <v>136</v>
      </c>
      <c r="K16" s="254" t="s">
        <v>136</v>
      </c>
      <c r="L16" s="254" t="s">
        <v>136</v>
      </c>
      <c r="M16" s="254" t="s">
        <v>136</v>
      </c>
      <c r="N16" s="254" t="s">
        <v>136</v>
      </c>
      <c r="O16" s="267" t="s">
        <v>136</v>
      </c>
      <c r="P16" s="267" t="s">
        <v>136</v>
      </c>
      <c r="Q16" s="267" t="s">
        <v>136</v>
      </c>
      <c r="R16" s="267" t="s">
        <v>136</v>
      </c>
      <c r="S16" s="267" t="s">
        <v>136</v>
      </c>
      <c r="T16" s="267" t="s">
        <v>136</v>
      </c>
      <c r="U16" s="267" t="s">
        <v>136</v>
      </c>
      <c r="V16" s="267" t="s">
        <v>136</v>
      </c>
      <c r="W16" s="267" t="s">
        <v>136</v>
      </c>
      <c r="X16" s="254" t="s">
        <v>136</v>
      </c>
      <c r="Y16" s="267" t="s">
        <v>136</v>
      </c>
      <c r="Z16" s="267" t="s">
        <v>136</v>
      </c>
      <c r="AA16" s="267" t="s">
        <v>136</v>
      </c>
      <c r="AB16" s="267" t="s">
        <v>136</v>
      </c>
      <c r="AC16" s="271" t="s">
        <v>136</v>
      </c>
      <c r="AD16" s="304" t="s">
        <v>136</v>
      </c>
      <c r="AE16" s="259" t="s">
        <v>136</v>
      </c>
      <c r="AF16" s="272" t="s">
        <v>3621</v>
      </c>
      <c r="AG16" s="272" t="s">
        <v>3622</v>
      </c>
      <c r="AH16" s="259" t="s">
        <v>136</v>
      </c>
      <c r="AI16" s="259" t="s">
        <v>136</v>
      </c>
      <c r="AJ16" s="259" t="s">
        <v>136</v>
      </c>
      <c r="AK16" s="272" t="s">
        <v>3623</v>
      </c>
      <c r="AL16" s="259" t="s">
        <v>136</v>
      </c>
      <c r="AM16" s="259" t="s">
        <v>136</v>
      </c>
      <c r="AN16" s="259" t="s">
        <v>136</v>
      </c>
      <c r="AO16" s="259" t="s">
        <v>136</v>
      </c>
      <c r="AP16" s="259" t="s">
        <v>136</v>
      </c>
      <c r="AQ16" s="259" t="s">
        <v>136</v>
      </c>
      <c r="AR16" s="259" t="s">
        <v>136</v>
      </c>
      <c r="AS16" s="272" t="s">
        <v>3624</v>
      </c>
      <c r="AT16" s="260" t="s">
        <v>136</v>
      </c>
      <c r="AU16" s="257" t="s">
        <v>3625</v>
      </c>
      <c r="AV16" s="254">
        <v>21</v>
      </c>
      <c r="AW16" s="254" t="s">
        <v>136</v>
      </c>
      <c r="AX16" s="254" t="s">
        <v>136</v>
      </c>
      <c r="AY16" s="252" t="s">
        <v>136</v>
      </c>
      <c r="AZ16" s="262" t="s">
        <v>3626</v>
      </c>
      <c r="BA16" s="263" t="s">
        <v>3627</v>
      </c>
      <c r="BB16" s="260" t="s">
        <v>136</v>
      </c>
      <c r="BC16" s="259" t="s">
        <v>3628</v>
      </c>
      <c r="BD16" s="273" t="s">
        <v>3629</v>
      </c>
      <c r="BE16" s="273" t="s">
        <v>3630</v>
      </c>
      <c r="BF16" s="273" t="s">
        <v>3631</v>
      </c>
      <c r="BG16" s="298" t="s">
        <v>3632</v>
      </c>
      <c r="BH16" s="250" t="s">
        <v>136</v>
      </c>
      <c r="BI16" s="254" t="s">
        <v>136</v>
      </c>
      <c r="BJ16" s="255" t="s">
        <v>888</v>
      </c>
      <c r="BK16" s="254" t="s">
        <v>136</v>
      </c>
      <c r="BL16" s="272" t="s">
        <v>3633</v>
      </c>
      <c r="BM16" s="274" t="s">
        <v>3634</v>
      </c>
      <c r="BN16" s="263" t="s">
        <v>136</v>
      </c>
      <c r="BO16" s="265" t="s">
        <v>136</v>
      </c>
      <c r="BP16" s="275" t="s">
        <v>3635</v>
      </c>
      <c r="BQ16" s="258" t="str">
        <f t="shared" si="0"/>
        <v>count=19</v>
      </c>
      <c r="BR16" s="246" t="s">
        <v>1</v>
      </c>
    </row>
    <row r="17" spans="1:70">
      <c r="A17" s="276">
        <v>14</v>
      </c>
      <c r="B17" s="248" t="s">
        <v>920</v>
      </c>
      <c r="C17" s="318" t="s">
        <v>923</v>
      </c>
      <c r="D17" s="319" t="s">
        <v>924</v>
      </c>
      <c r="E17" s="250" t="s">
        <v>136</v>
      </c>
      <c r="F17" s="254" t="s">
        <v>136</v>
      </c>
      <c r="G17" s="252" t="s">
        <v>136</v>
      </c>
      <c r="H17" s="300" t="s">
        <v>3328</v>
      </c>
      <c r="I17" s="267" t="s">
        <v>3636</v>
      </c>
      <c r="J17" s="255" t="s">
        <v>3637</v>
      </c>
      <c r="K17" s="254" t="s">
        <v>3331</v>
      </c>
      <c r="L17" s="255" t="s">
        <v>930</v>
      </c>
      <c r="M17" s="255" t="s">
        <v>931</v>
      </c>
      <c r="N17" s="256">
        <v>44314</v>
      </c>
      <c r="O17" s="267" t="s">
        <v>2664</v>
      </c>
      <c r="P17" s="301" t="s">
        <v>3638</v>
      </c>
      <c r="Q17" s="267" t="s">
        <v>3639</v>
      </c>
      <c r="R17" s="267" t="s">
        <v>3334</v>
      </c>
      <c r="S17" s="267" t="s">
        <v>943</v>
      </c>
      <c r="T17" s="267" t="s">
        <v>3640</v>
      </c>
      <c r="U17" s="267" t="s">
        <v>3336</v>
      </c>
      <c r="V17" s="267" t="s">
        <v>3641</v>
      </c>
      <c r="W17" s="267" t="s">
        <v>924</v>
      </c>
      <c r="X17" s="248" t="s">
        <v>920</v>
      </c>
      <c r="Y17" s="301" t="s">
        <v>3642</v>
      </c>
      <c r="Z17" s="267" t="s">
        <v>3340</v>
      </c>
      <c r="AA17" s="254" t="s">
        <v>3341</v>
      </c>
      <c r="AB17" s="254" t="s">
        <v>3341</v>
      </c>
      <c r="AC17" s="257" t="s">
        <v>3341</v>
      </c>
      <c r="AD17" s="304" t="s">
        <v>3643</v>
      </c>
      <c r="AE17" s="320">
        <v>6228</v>
      </c>
      <c r="AF17" s="320">
        <v>16678</v>
      </c>
      <c r="AG17" s="259" t="s">
        <v>3644</v>
      </c>
      <c r="AH17" s="254">
        <v>0</v>
      </c>
      <c r="AI17" s="254">
        <v>0</v>
      </c>
      <c r="AJ17" s="254">
        <v>351</v>
      </c>
      <c r="AK17" s="259" t="s">
        <v>3645</v>
      </c>
      <c r="AL17" s="320">
        <v>111049</v>
      </c>
      <c r="AM17" s="320">
        <v>10707</v>
      </c>
      <c r="AN17" s="320">
        <v>101352</v>
      </c>
      <c r="AO17" s="320">
        <v>31308</v>
      </c>
      <c r="AP17" s="320">
        <v>101352</v>
      </c>
      <c r="AQ17" s="320">
        <v>36345040</v>
      </c>
      <c r="AR17" s="320">
        <v>406637004</v>
      </c>
      <c r="AS17" s="320">
        <v>370291964</v>
      </c>
      <c r="AT17" s="260" t="s">
        <v>3346</v>
      </c>
      <c r="AU17" s="257" t="s">
        <v>3382</v>
      </c>
      <c r="AV17" s="254" t="s">
        <v>136</v>
      </c>
      <c r="AW17" s="254" t="s">
        <v>136</v>
      </c>
      <c r="AX17" s="254" t="s">
        <v>136</v>
      </c>
      <c r="AY17" s="252" t="s">
        <v>136</v>
      </c>
      <c r="AZ17" s="262" t="s">
        <v>136</v>
      </c>
      <c r="BA17" s="290" t="s">
        <v>136</v>
      </c>
      <c r="BB17" s="291" t="s">
        <v>136</v>
      </c>
      <c r="BC17" s="282" t="s">
        <v>136</v>
      </c>
      <c r="BD17" s="282" t="s">
        <v>136</v>
      </c>
      <c r="BE17" s="282" t="s">
        <v>136</v>
      </c>
      <c r="BF17" s="282" t="s">
        <v>136</v>
      </c>
      <c r="BG17" s="291" t="s">
        <v>136</v>
      </c>
      <c r="BH17" s="264">
        <v>100665</v>
      </c>
      <c r="BI17" s="254" t="s">
        <v>3328</v>
      </c>
      <c r="BJ17" s="321" t="s">
        <v>930</v>
      </c>
      <c r="BK17" s="321" t="s">
        <v>3646</v>
      </c>
      <c r="BL17" s="239" t="s">
        <v>3647</v>
      </c>
      <c r="BM17" s="252" t="s">
        <v>3648</v>
      </c>
      <c r="BN17" s="293" t="s">
        <v>3649</v>
      </c>
      <c r="BO17" s="265" t="s">
        <v>136</v>
      </c>
      <c r="BP17" s="278" t="s">
        <v>136</v>
      </c>
      <c r="BQ17" s="258" t="str">
        <f t="shared" si="0"/>
        <v>count=47</v>
      </c>
      <c r="BR17" s="246" t="s">
        <v>1</v>
      </c>
    </row>
    <row r="18" spans="1:70">
      <c r="A18" s="247">
        <v>15</v>
      </c>
      <c r="B18" s="248" t="s">
        <v>978</v>
      </c>
      <c r="C18" s="297" t="s">
        <v>979</v>
      </c>
      <c r="D18" s="249" t="s">
        <v>3650</v>
      </c>
      <c r="E18" s="299" t="s">
        <v>3651</v>
      </c>
      <c r="F18" s="254" t="s">
        <v>136</v>
      </c>
      <c r="G18" s="265" t="s">
        <v>3652</v>
      </c>
      <c r="H18" s="300" t="s">
        <v>3328</v>
      </c>
      <c r="I18" s="267" t="s">
        <v>136</v>
      </c>
      <c r="J18" s="301" t="s">
        <v>3653</v>
      </c>
      <c r="K18" s="267" t="s">
        <v>3331</v>
      </c>
      <c r="L18" s="301" t="s">
        <v>986</v>
      </c>
      <c r="M18" s="301" t="s">
        <v>987</v>
      </c>
      <c r="N18" s="256">
        <v>43157</v>
      </c>
      <c r="O18" s="267" t="s">
        <v>136</v>
      </c>
      <c r="P18" s="301" t="s">
        <v>3654</v>
      </c>
      <c r="Q18" s="267" t="s">
        <v>3655</v>
      </c>
      <c r="R18" s="267" t="s">
        <v>3334</v>
      </c>
      <c r="S18" s="267" t="s">
        <v>136</v>
      </c>
      <c r="T18" s="267" t="s">
        <v>3656</v>
      </c>
      <c r="U18" s="267" t="s">
        <v>3336</v>
      </c>
      <c r="V18" s="267" t="s">
        <v>136</v>
      </c>
      <c r="W18" s="267" t="s">
        <v>989</v>
      </c>
      <c r="X18" s="248" t="s">
        <v>978</v>
      </c>
      <c r="Y18" s="305" t="s">
        <v>3657</v>
      </c>
      <c r="Z18" s="267" t="s">
        <v>3340</v>
      </c>
      <c r="AA18" s="267" t="s">
        <v>3341</v>
      </c>
      <c r="AB18" s="267" t="s">
        <v>3341</v>
      </c>
      <c r="AC18" s="271" t="s">
        <v>136</v>
      </c>
      <c r="AD18" s="258" t="s">
        <v>3658</v>
      </c>
      <c r="AE18" s="259" t="s">
        <v>3659</v>
      </c>
      <c r="AF18" s="259" t="s">
        <v>3660</v>
      </c>
      <c r="AG18" s="259" t="s">
        <v>3661</v>
      </c>
      <c r="AH18" s="259" t="s">
        <v>3346</v>
      </c>
      <c r="AI18" s="259" t="s">
        <v>3346</v>
      </c>
      <c r="AJ18" s="259" t="s">
        <v>3662</v>
      </c>
      <c r="AK18" s="259" t="s">
        <v>3663</v>
      </c>
      <c r="AL18" s="259" t="s">
        <v>3664</v>
      </c>
      <c r="AM18" s="259" t="s">
        <v>3665</v>
      </c>
      <c r="AN18" s="259" t="s">
        <v>3658</v>
      </c>
      <c r="AO18" s="259" t="s">
        <v>3666</v>
      </c>
      <c r="AP18" s="259" t="s">
        <v>3658</v>
      </c>
      <c r="AQ18" s="259" t="s">
        <v>3667</v>
      </c>
      <c r="AR18" s="259" t="s">
        <v>3668</v>
      </c>
      <c r="AS18" s="259" t="s">
        <v>3669</v>
      </c>
      <c r="AT18" s="260" t="s">
        <v>3346</v>
      </c>
      <c r="AU18" s="257" t="s">
        <v>3470</v>
      </c>
      <c r="AV18" s="267" t="s">
        <v>136</v>
      </c>
      <c r="AW18" s="254" t="s">
        <v>136</v>
      </c>
      <c r="AX18" s="254" t="s">
        <v>136</v>
      </c>
      <c r="AY18" s="265" t="s">
        <v>136</v>
      </c>
      <c r="AZ18" s="262" t="s">
        <v>136</v>
      </c>
      <c r="BA18" s="266" t="s">
        <v>3670</v>
      </c>
      <c r="BB18" s="298" t="s">
        <v>136</v>
      </c>
      <c r="BC18" s="273" t="s">
        <v>3671</v>
      </c>
      <c r="BD18" s="273" t="s">
        <v>136</v>
      </c>
      <c r="BE18" s="273" t="s">
        <v>3672</v>
      </c>
      <c r="BF18" s="273" t="s">
        <v>136</v>
      </c>
      <c r="BG18" s="298" t="s">
        <v>136</v>
      </c>
      <c r="BH18" s="264">
        <v>67386</v>
      </c>
      <c r="BI18" s="267" t="s">
        <v>3328</v>
      </c>
      <c r="BJ18" s="301" t="s">
        <v>986</v>
      </c>
      <c r="BK18" s="301" t="s">
        <v>3673</v>
      </c>
      <c r="BL18" s="273" t="s">
        <v>3674</v>
      </c>
      <c r="BM18" s="265" t="s">
        <v>3675</v>
      </c>
      <c r="BN18" s="300" t="s">
        <v>3676</v>
      </c>
      <c r="BO18" s="265" t="s">
        <v>136</v>
      </c>
      <c r="BP18" s="275" t="s">
        <v>3677</v>
      </c>
      <c r="BQ18" s="258" t="str">
        <f t="shared" si="0"/>
        <v>count=48</v>
      </c>
      <c r="BR18" s="246" t="s">
        <v>1</v>
      </c>
    </row>
    <row r="19" spans="1:70">
      <c r="A19" s="276">
        <v>16</v>
      </c>
      <c r="B19" s="248" t="s">
        <v>1041</v>
      </c>
      <c r="C19" s="297" t="s">
        <v>1046</v>
      </c>
      <c r="D19" s="249" t="s">
        <v>3650</v>
      </c>
      <c r="E19" s="250" t="s">
        <v>3678</v>
      </c>
      <c r="F19" s="254" t="s">
        <v>136</v>
      </c>
      <c r="G19" s="252" t="s">
        <v>3652</v>
      </c>
      <c r="H19" s="253" t="s">
        <v>3328</v>
      </c>
      <c r="I19" s="254" t="s">
        <v>3679</v>
      </c>
      <c r="J19" s="255" t="s">
        <v>3680</v>
      </c>
      <c r="K19" s="254" t="s">
        <v>3331</v>
      </c>
      <c r="L19" s="255" t="s">
        <v>1069</v>
      </c>
      <c r="M19" s="255" t="s">
        <v>1052</v>
      </c>
      <c r="N19" s="256">
        <v>43747</v>
      </c>
      <c r="O19" s="254" t="s">
        <v>2664</v>
      </c>
      <c r="P19" s="255" t="s">
        <v>3681</v>
      </c>
      <c r="Q19" s="254" t="s">
        <v>3639</v>
      </c>
      <c r="R19" s="254" t="s">
        <v>3334</v>
      </c>
      <c r="S19" s="254" t="s">
        <v>1055</v>
      </c>
      <c r="T19" s="254" t="s">
        <v>3682</v>
      </c>
      <c r="U19" s="254" t="s">
        <v>3336</v>
      </c>
      <c r="V19" s="254" t="s">
        <v>3407</v>
      </c>
      <c r="W19" s="254" t="s">
        <v>440</v>
      </c>
      <c r="X19" s="248" t="s">
        <v>1041</v>
      </c>
      <c r="Y19" s="305" t="s">
        <v>3683</v>
      </c>
      <c r="Z19" s="254" t="s">
        <v>3340</v>
      </c>
      <c r="AA19" s="236" t="s">
        <v>3341</v>
      </c>
      <c r="AB19" s="236" t="s">
        <v>3341</v>
      </c>
      <c r="AC19" s="271" t="s">
        <v>136</v>
      </c>
      <c r="AD19" s="258" t="s">
        <v>3684</v>
      </c>
      <c r="AE19" s="259" t="s">
        <v>3685</v>
      </c>
      <c r="AF19" s="259" t="s">
        <v>3686</v>
      </c>
      <c r="AG19" s="259" t="s">
        <v>3687</v>
      </c>
      <c r="AH19" s="259" t="s">
        <v>3346</v>
      </c>
      <c r="AI19" s="259" t="s">
        <v>3346</v>
      </c>
      <c r="AJ19" s="322" t="s">
        <v>3688</v>
      </c>
      <c r="AK19" s="322" t="s">
        <v>3689</v>
      </c>
      <c r="AL19" s="259" t="s">
        <v>136</v>
      </c>
      <c r="AM19" s="259" t="s">
        <v>136</v>
      </c>
      <c r="AN19" s="322" t="s">
        <v>3684</v>
      </c>
      <c r="AO19" s="259" t="s">
        <v>3690</v>
      </c>
      <c r="AP19" s="259" t="s">
        <v>3684</v>
      </c>
      <c r="AQ19" s="259" t="s">
        <v>3691</v>
      </c>
      <c r="AR19" s="259" t="s">
        <v>3692</v>
      </c>
      <c r="AS19" s="259" t="s">
        <v>3693</v>
      </c>
      <c r="AT19" s="260" t="s">
        <v>3346</v>
      </c>
      <c r="AU19" s="257" t="s">
        <v>3470</v>
      </c>
      <c r="AV19" s="267" t="s">
        <v>136</v>
      </c>
      <c r="AW19" s="254" t="s">
        <v>136</v>
      </c>
      <c r="AX19" s="254" t="s">
        <v>136</v>
      </c>
      <c r="AY19" s="265" t="s">
        <v>136</v>
      </c>
      <c r="AZ19" s="262" t="s">
        <v>136</v>
      </c>
      <c r="BA19" s="266" t="s">
        <v>3670</v>
      </c>
      <c r="BB19" s="298" t="s">
        <v>136</v>
      </c>
      <c r="BC19" s="259" t="s">
        <v>3694</v>
      </c>
      <c r="BD19" s="259" t="s">
        <v>136</v>
      </c>
      <c r="BE19" s="259" t="s">
        <v>3695</v>
      </c>
      <c r="BF19" s="273" t="s">
        <v>136</v>
      </c>
      <c r="BG19" s="298" t="s">
        <v>136</v>
      </c>
      <c r="BH19" s="264">
        <v>14011</v>
      </c>
      <c r="BI19" s="267" t="s">
        <v>3328</v>
      </c>
      <c r="BJ19" s="233" t="s">
        <v>1069</v>
      </c>
      <c r="BK19" s="255" t="s">
        <v>3696</v>
      </c>
      <c r="BL19" s="259" t="s">
        <v>3697</v>
      </c>
      <c r="BM19" s="252" t="s">
        <v>3698</v>
      </c>
      <c r="BN19" s="253" t="s">
        <v>3699</v>
      </c>
      <c r="BO19" s="265" t="s">
        <v>136</v>
      </c>
      <c r="BP19" s="275" t="s">
        <v>3677</v>
      </c>
      <c r="BQ19" s="258" t="str">
        <f t="shared" si="0"/>
        <v>count=50</v>
      </c>
      <c r="BR19" s="246" t="s">
        <v>1</v>
      </c>
    </row>
    <row r="20" spans="1:70">
      <c r="A20" s="247">
        <v>17</v>
      </c>
      <c r="B20" s="248" t="s">
        <v>1246</v>
      </c>
      <c r="C20" s="323" t="s">
        <v>1247</v>
      </c>
      <c r="D20" s="247" t="s">
        <v>440</v>
      </c>
      <c r="E20" s="299" t="s">
        <v>136</v>
      </c>
      <c r="F20" s="267" t="s">
        <v>136</v>
      </c>
      <c r="G20" s="265" t="s">
        <v>136</v>
      </c>
      <c r="H20" s="253" t="s">
        <v>3328</v>
      </c>
      <c r="I20" s="254" t="s">
        <v>3402</v>
      </c>
      <c r="J20" s="255" t="s">
        <v>3700</v>
      </c>
      <c r="K20" s="254" t="s">
        <v>3331</v>
      </c>
      <c r="L20" s="255" t="s">
        <v>1250</v>
      </c>
      <c r="M20" s="255" t="s">
        <v>1251</v>
      </c>
      <c r="N20" s="256">
        <v>43860</v>
      </c>
      <c r="O20" s="254" t="s">
        <v>2664</v>
      </c>
      <c r="P20" s="255" t="s">
        <v>3701</v>
      </c>
      <c r="Q20" s="254" t="s">
        <v>3333</v>
      </c>
      <c r="R20" s="254" t="s">
        <v>3334</v>
      </c>
      <c r="S20" s="254" t="s">
        <v>1254</v>
      </c>
      <c r="T20" s="254" t="s">
        <v>3702</v>
      </c>
      <c r="U20" s="254" t="s">
        <v>3336</v>
      </c>
      <c r="V20" s="254" t="s">
        <v>3407</v>
      </c>
      <c r="W20" s="254" t="s">
        <v>440</v>
      </c>
      <c r="X20" s="248" t="s">
        <v>1246</v>
      </c>
      <c r="Y20" s="305" t="s">
        <v>3703</v>
      </c>
      <c r="Z20" s="254" t="s">
        <v>3340</v>
      </c>
      <c r="AA20" s="236" t="s">
        <v>3341</v>
      </c>
      <c r="AB20" s="236" t="s">
        <v>3341</v>
      </c>
      <c r="AC20" s="271" t="s">
        <v>136</v>
      </c>
      <c r="AD20" s="258" t="s">
        <v>3704</v>
      </c>
      <c r="AE20" s="259" t="s">
        <v>3705</v>
      </c>
      <c r="AF20" s="259" t="s">
        <v>3706</v>
      </c>
      <c r="AG20" s="259" t="s">
        <v>3707</v>
      </c>
      <c r="AH20" s="259" t="s">
        <v>3346</v>
      </c>
      <c r="AI20" s="259" t="s">
        <v>3346</v>
      </c>
      <c r="AJ20" s="287" t="s">
        <v>136</v>
      </c>
      <c r="AK20" s="287" t="s">
        <v>136</v>
      </c>
      <c r="AL20" s="287" t="s">
        <v>136</v>
      </c>
      <c r="AM20" s="287" t="s">
        <v>136</v>
      </c>
      <c r="AN20" s="287" t="s">
        <v>136</v>
      </c>
      <c r="AO20" s="259" t="s">
        <v>3708</v>
      </c>
      <c r="AP20" s="259" t="s">
        <v>3704</v>
      </c>
      <c r="AQ20" s="259" t="s">
        <v>3709</v>
      </c>
      <c r="AR20" s="259" t="s">
        <v>3710</v>
      </c>
      <c r="AS20" s="259" t="s">
        <v>3711</v>
      </c>
      <c r="AT20" s="260" t="s">
        <v>3346</v>
      </c>
      <c r="AU20" s="257" t="s">
        <v>3382</v>
      </c>
      <c r="AV20" s="267" t="s">
        <v>136</v>
      </c>
      <c r="AW20" s="254" t="s">
        <v>136</v>
      </c>
      <c r="AX20" s="254" t="s">
        <v>136</v>
      </c>
      <c r="AY20" s="265" t="s">
        <v>136</v>
      </c>
      <c r="AZ20" s="289" t="s">
        <v>136</v>
      </c>
      <c r="BA20" s="290" t="s">
        <v>136</v>
      </c>
      <c r="BB20" s="291" t="s">
        <v>136</v>
      </c>
      <c r="BC20" s="282" t="s">
        <v>136</v>
      </c>
      <c r="BD20" s="282" t="s">
        <v>136</v>
      </c>
      <c r="BE20" s="282" t="s">
        <v>136</v>
      </c>
      <c r="BF20" s="282" t="s">
        <v>136</v>
      </c>
      <c r="BG20" s="291" t="s">
        <v>136</v>
      </c>
      <c r="BH20" s="264">
        <v>87038</v>
      </c>
      <c r="BI20" s="267" t="s">
        <v>3328</v>
      </c>
      <c r="BJ20" s="302" t="s">
        <v>1250</v>
      </c>
      <c r="BK20" s="233" t="s">
        <v>3712</v>
      </c>
      <c r="BL20" s="259">
        <v>40</v>
      </c>
      <c r="BM20" s="324" t="s">
        <v>3713</v>
      </c>
      <c r="BN20" s="293" t="s">
        <v>3714</v>
      </c>
      <c r="BO20" s="265" t="s">
        <v>136</v>
      </c>
      <c r="BP20" s="278" t="s">
        <v>136</v>
      </c>
      <c r="BQ20" s="258" t="str">
        <f t="shared" si="0"/>
        <v>count=41</v>
      </c>
      <c r="BR20" s="246" t="s">
        <v>1</v>
      </c>
    </row>
    <row r="21" spans="1:70">
      <c r="A21" s="276">
        <v>18</v>
      </c>
      <c r="B21" s="248" t="s">
        <v>1264</v>
      </c>
      <c r="C21" s="297" t="s">
        <v>1267</v>
      </c>
      <c r="D21" s="249" t="s">
        <v>133</v>
      </c>
      <c r="E21" s="250" t="s">
        <v>3326</v>
      </c>
      <c r="F21" s="254" t="s">
        <v>136</v>
      </c>
      <c r="G21" s="252" t="s">
        <v>3327</v>
      </c>
      <c r="H21" s="253" t="s">
        <v>3328</v>
      </c>
      <c r="I21" s="254" t="s">
        <v>3715</v>
      </c>
      <c r="J21" s="255" t="s">
        <v>3716</v>
      </c>
      <c r="K21" s="254" t="s">
        <v>3331</v>
      </c>
      <c r="L21" s="255" t="s">
        <v>1271</v>
      </c>
      <c r="M21" s="255" t="s">
        <v>1272</v>
      </c>
      <c r="N21" s="256">
        <v>43468</v>
      </c>
      <c r="O21" s="267" t="s">
        <v>2664</v>
      </c>
      <c r="P21" s="255" t="s">
        <v>3717</v>
      </c>
      <c r="Q21" s="254" t="s">
        <v>3718</v>
      </c>
      <c r="R21" s="254" t="s">
        <v>3334</v>
      </c>
      <c r="S21" s="254" t="s">
        <v>1278</v>
      </c>
      <c r="T21" s="254" t="s">
        <v>3719</v>
      </c>
      <c r="U21" s="254" t="s">
        <v>3336</v>
      </c>
      <c r="V21" s="254" t="s">
        <v>3337</v>
      </c>
      <c r="W21" s="254" t="s">
        <v>3338</v>
      </c>
      <c r="X21" s="248" t="s">
        <v>1264</v>
      </c>
      <c r="Y21" s="255" t="s">
        <v>3720</v>
      </c>
      <c r="Z21" s="254" t="s">
        <v>3340</v>
      </c>
      <c r="AA21" s="254" t="s">
        <v>3341</v>
      </c>
      <c r="AB21" s="254" t="s">
        <v>3341</v>
      </c>
      <c r="AC21" s="257" t="s">
        <v>136</v>
      </c>
      <c r="AD21" s="258" t="s">
        <v>3721</v>
      </c>
      <c r="AE21" s="259" t="s">
        <v>3722</v>
      </c>
      <c r="AF21" s="259" t="s">
        <v>3723</v>
      </c>
      <c r="AG21" s="259" t="s">
        <v>3724</v>
      </c>
      <c r="AH21" s="259" t="s">
        <v>3346</v>
      </c>
      <c r="AI21" s="259" t="s">
        <v>3346</v>
      </c>
      <c r="AJ21" s="259" t="s">
        <v>3725</v>
      </c>
      <c r="AK21" s="259" t="s">
        <v>3726</v>
      </c>
      <c r="AL21" s="259" t="s">
        <v>3727</v>
      </c>
      <c r="AM21" s="259" t="s">
        <v>3728</v>
      </c>
      <c r="AN21" s="259" t="s">
        <v>3721</v>
      </c>
      <c r="AO21" s="259" t="s">
        <v>3729</v>
      </c>
      <c r="AP21" s="259" t="s">
        <v>3721</v>
      </c>
      <c r="AQ21" s="259" t="s">
        <v>3730</v>
      </c>
      <c r="AR21" s="259" t="s">
        <v>3731</v>
      </c>
      <c r="AS21" s="259" t="s">
        <v>3732</v>
      </c>
      <c r="AT21" s="260" t="s">
        <v>3346</v>
      </c>
      <c r="AU21" s="257" t="s">
        <v>3354</v>
      </c>
      <c r="AV21" s="267" t="s">
        <v>136</v>
      </c>
      <c r="AW21" s="254" t="s">
        <v>136</v>
      </c>
      <c r="AX21" s="254" t="s">
        <v>136</v>
      </c>
      <c r="AY21" s="265" t="s">
        <v>136</v>
      </c>
      <c r="AZ21" s="262" t="s">
        <v>136</v>
      </c>
      <c r="BA21" s="263" t="s">
        <v>3733</v>
      </c>
      <c r="BB21" s="260" t="s">
        <v>3356</v>
      </c>
      <c r="BC21" s="259" t="s">
        <v>3734</v>
      </c>
      <c r="BD21" s="259" t="s">
        <v>136</v>
      </c>
      <c r="BE21" s="259" t="s">
        <v>3735</v>
      </c>
      <c r="BF21" s="259" t="s">
        <v>3736</v>
      </c>
      <c r="BG21" s="260" t="s">
        <v>3737</v>
      </c>
      <c r="BH21" s="264">
        <v>74966</v>
      </c>
      <c r="BI21" s="254" t="s">
        <v>3328</v>
      </c>
      <c r="BJ21" s="255" t="s">
        <v>1271</v>
      </c>
      <c r="BK21" s="255" t="s">
        <v>3738</v>
      </c>
      <c r="BL21" s="259" t="s">
        <v>3739</v>
      </c>
      <c r="BM21" s="252" t="s">
        <v>3740</v>
      </c>
      <c r="BN21" s="253" t="s">
        <v>3741</v>
      </c>
      <c r="BO21" s="265" t="s">
        <v>136</v>
      </c>
      <c r="BP21" s="258" t="s">
        <v>136</v>
      </c>
      <c r="BQ21" s="258" t="str">
        <f t="shared" si="0"/>
        <v>count=54</v>
      </c>
      <c r="BR21" s="246" t="s">
        <v>1</v>
      </c>
    </row>
    <row r="22" spans="1:70">
      <c r="A22" s="247">
        <v>19</v>
      </c>
      <c r="B22" s="248" t="s">
        <v>1334</v>
      </c>
      <c r="C22" s="297" t="s">
        <v>1337</v>
      </c>
      <c r="D22" s="247" t="s">
        <v>440</v>
      </c>
      <c r="E22" s="299" t="s">
        <v>136</v>
      </c>
      <c r="F22" s="267" t="s">
        <v>136</v>
      </c>
      <c r="G22" s="265" t="s">
        <v>136</v>
      </c>
      <c r="H22" s="253" t="s">
        <v>3328</v>
      </c>
      <c r="I22" s="254" t="s">
        <v>3402</v>
      </c>
      <c r="J22" s="255" t="s">
        <v>3742</v>
      </c>
      <c r="K22" s="254" t="s">
        <v>3331</v>
      </c>
      <c r="L22" s="233" t="s">
        <v>1340</v>
      </c>
      <c r="M22" s="233" t="s">
        <v>1341</v>
      </c>
      <c r="N22" s="256">
        <v>43860</v>
      </c>
      <c r="O22" s="267" t="s">
        <v>2664</v>
      </c>
      <c r="P22" s="255" t="s">
        <v>3743</v>
      </c>
      <c r="Q22" s="254" t="s">
        <v>3333</v>
      </c>
      <c r="R22" s="254" t="s">
        <v>3334</v>
      </c>
      <c r="S22" s="254" t="s">
        <v>1344</v>
      </c>
      <c r="T22" s="254" t="s">
        <v>3744</v>
      </c>
      <c r="U22" s="254" t="s">
        <v>3336</v>
      </c>
      <c r="V22" s="254" t="s">
        <v>3407</v>
      </c>
      <c r="W22" s="254" t="s">
        <v>440</v>
      </c>
      <c r="X22" s="248" t="s">
        <v>1334</v>
      </c>
      <c r="Y22" s="233" t="s">
        <v>3745</v>
      </c>
      <c r="Z22" s="254" t="s">
        <v>3340</v>
      </c>
      <c r="AA22" s="254" t="s">
        <v>3341</v>
      </c>
      <c r="AB22" s="254" t="s">
        <v>3341</v>
      </c>
      <c r="AC22" s="257" t="s">
        <v>136</v>
      </c>
      <c r="AD22" s="258" t="s">
        <v>3746</v>
      </c>
      <c r="AE22" s="259" t="s">
        <v>3747</v>
      </c>
      <c r="AF22" s="259" t="s">
        <v>3748</v>
      </c>
      <c r="AG22" s="259" t="s">
        <v>3749</v>
      </c>
      <c r="AH22" s="259" t="s">
        <v>3346</v>
      </c>
      <c r="AI22" s="259" t="s">
        <v>3346</v>
      </c>
      <c r="AJ22" s="287" t="s">
        <v>136</v>
      </c>
      <c r="AK22" s="287" t="s">
        <v>136</v>
      </c>
      <c r="AL22" s="287" t="s">
        <v>136</v>
      </c>
      <c r="AM22" s="287" t="s">
        <v>136</v>
      </c>
      <c r="AN22" s="287" t="s">
        <v>136</v>
      </c>
      <c r="AO22" s="259" t="s">
        <v>3750</v>
      </c>
      <c r="AP22" s="259" t="s">
        <v>3746</v>
      </c>
      <c r="AQ22" s="259" t="s">
        <v>3751</v>
      </c>
      <c r="AR22" s="259" t="s">
        <v>3752</v>
      </c>
      <c r="AS22" s="259" t="s">
        <v>3753</v>
      </c>
      <c r="AT22" s="260" t="s">
        <v>3346</v>
      </c>
      <c r="AU22" s="257" t="s">
        <v>3470</v>
      </c>
      <c r="AV22" s="267" t="s">
        <v>136</v>
      </c>
      <c r="AW22" s="254" t="s">
        <v>136</v>
      </c>
      <c r="AX22" s="254" t="s">
        <v>136</v>
      </c>
      <c r="AY22" s="265" t="s">
        <v>136</v>
      </c>
      <c r="AZ22" s="289" t="s">
        <v>136</v>
      </c>
      <c r="BA22" s="290" t="s">
        <v>136</v>
      </c>
      <c r="BB22" s="291" t="s">
        <v>136</v>
      </c>
      <c r="BC22" s="282" t="s">
        <v>136</v>
      </c>
      <c r="BD22" s="282" t="s">
        <v>136</v>
      </c>
      <c r="BE22" s="282" t="s">
        <v>136</v>
      </c>
      <c r="BF22" s="282" t="s">
        <v>136</v>
      </c>
      <c r="BG22" s="291" t="s">
        <v>136</v>
      </c>
      <c r="BH22" s="264">
        <v>87040</v>
      </c>
      <c r="BI22" s="254" t="s">
        <v>3328</v>
      </c>
      <c r="BJ22" s="233" t="s">
        <v>1340</v>
      </c>
      <c r="BK22" s="255" t="s">
        <v>3754</v>
      </c>
      <c r="BL22" s="259" t="s">
        <v>3755</v>
      </c>
      <c r="BM22" s="324" t="s">
        <v>3756</v>
      </c>
      <c r="BN22" s="293" t="s">
        <v>3757</v>
      </c>
      <c r="BO22" s="265" t="s">
        <v>136</v>
      </c>
      <c r="BP22" s="278" t="s">
        <v>136</v>
      </c>
      <c r="BQ22" s="258" t="str">
        <f t="shared" si="0"/>
        <v>count=41</v>
      </c>
      <c r="BR22" s="246" t="s">
        <v>1</v>
      </c>
    </row>
    <row r="23" spans="1:70">
      <c r="A23" s="276">
        <v>20</v>
      </c>
      <c r="B23" s="248" t="s">
        <v>1359</v>
      </c>
      <c r="C23" s="325" t="s">
        <v>1362</v>
      </c>
      <c r="D23" s="250" t="s">
        <v>440</v>
      </c>
      <c r="E23" s="299" t="s">
        <v>136</v>
      </c>
      <c r="F23" s="267" t="s">
        <v>136</v>
      </c>
      <c r="G23" s="265" t="s">
        <v>136</v>
      </c>
      <c r="H23" s="266" t="s">
        <v>136</v>
      </c>
      <c r="I23" s="267" t="s">
        <v>136</v>
      </c>
      <c r="J23" s="254" t="s">
        <v>136</v>
      </c>
      <c r="K23" s="254" t="s">
        <v>136</v>
      </c>
      <c r="L23" s="326" t="s">
        <v>1365</v>
      </c>
      <c r="M23" s="327" t="s">
        <v>1366</v>
      </c>
      <c r="N23" s="254" t="s">
        <v>136</v>
      </c>
      <c r="O23" s="267" t="s">
        <v>136</v>
      </c>
      <c r="P23" s="267" t="s">
        <v>136</v>
      </c>
      <c r="Q23" s="267" t="s">
        <v>136</v>
      </c>
      <c r="R23" s="267" t="s">
        <v>136</v>
      </c>
      <c r="S23" s="267" t="s">
        <v>136</v>
      </c>
      <c r="T23" s="267" t="s">
        <v>136</v>
      </c>
      <c r="U23" s="267" t="s">
        <v>136</v>
      </c>
      <c r="V23" s="267" t="s">
        <v>136</v>
      </c>
      <c r="W23" s="267" t="s">
        <v>136</v>
      </c>
      <c r="X23" s="254" t="s">
        <v>136</v>
      </c>
      <c r="Y23" s="267" t="s">
        <v>136</v>
      </c>
      <c r="Z23" s="267" t="s">
        <v>136</v>
      </c>
      <c r="AA23" s="267" t="s">
        <v>136</v>
      </c>
      <c r="AB23" s="267" t="s">
        <v>136</v>
      </c>
      <c r="AC23" s="271" t="s">
        <v>136</v>
      </c>
      <c r="AD23" s="304" t="s">
        <v>136</v>
      </c>
      <c r="AE23" s="259" t="s">
        <v>136</v>
      </c>
      <c r="AF23" s="259" t="s">
        <v>136</v>
      </c>
      <c r="AG23" s="259" t="s">
        <v>136</v>
      </c>
      <c r="AH23" s="259" t="s">
        <v>136</v>
      </c>
      <c r="AI23" s="259" t="s">
        <v>136</v>
      </c>
      <c r="AJ23" s="259" t="s">
        <v>136</v>
      </c>
      <c r="AK23" s="259" t="s">
        <v>136</v>
      </c>
      <c r="AL23" s="259" t="s">
        <v>136</v>
      </c>
      <c r="AM23" s="259" t="s">
        <v>136</v>
      </c>
      <c r="AN23" s="259" t="s">
        <v>136</v>
      </c>
      <c r="AO23" s="259" t="s">
        <v>136</v>
      </c>
      <c r="AP23" s="259" t="s">
        <v>136</v>
      </c>
      <c r="AQ23" s="259" t="s">
        <v>136</v>
      </c>
      <c r="AR23" s="259" t="s">
        <v>136</v>
      </c>
      <c r="AS23" s="259" t="s">
        <v>136</v>
      </c>
      <c r="AT23" s="260" t="s">
        <v>136</v>
      </c>
      <c r="AU23" s="257" t="s">
        <v>3470</v>
      </c>
      <c r="AV23" s="267" t="s">
        <v>136</v>
      </c>
      <c r="AW23" s="267" t="s">
        <v>136</v>
      </c>
      <c r="AX23" s="267" t="s">
        <v>136</v>
      </c>
      <c r="AY23" s="265" t="s">
        <v>136</v>
      </c>
      <c r="AZ23" s="289" t="s">
        <v>136</v>
      </c>
      <c r="BA23" s="290" t="s">
        <v>136</v>
      </c>
      <c r="BB23" s="291" t="s">
        <v>136</v>
      </c>
      <c r="BC23" s="282" t="s">
        <v>136</v>
      </c>
      <c r="BD23" s="282" t="s">
        <v>136</v>
      </c>
      <c r="BE23" s="282" t="s">
        <v>136</v>
      </c>
      <c r="BF23" s="282" t="s">
        <v>136</v>
      </c>
      <c r="BG23" s="291" t="s">
        <v>136</v>
      </c>
      <c r="BH23" s="250" t="s">
        <v>136</v>
      </c>
      <c r="BI23" s="254" t="s">
        <v>136</v>
      </c>
      <c r="BJ23" s="254" t="s">
        <v>136</v>
      </c>
      <c r="BK23" s="254" t="s">
        <v>136</v>
      </c>
      <c r="BL23" s="259" t="s">
        <v>136</v>
      </c>
      <c r="BM23" s="247" t="s">
        <v>136</v>
      </c>
      <c r="BN23" s="328" t="s">
        <v>136</v>
      </c>
      <c r="BO23" s="265" t="s">
        <v>136</v>
      </c>
      <c r="BP23" s="278" t="s">
        <v>136</v>
      </c>
      <c r="BQ23" s="258" t="str">
        <f t="shared" si="0"/>
        <v>count=3</v>
      </c>
      <c r="BR23" s="246" t="s">
        <v>1</v>
      </c>
    </row>
    <row r="24" spans="1:70">
      <c r="A24" s="276">
        <v>21</v>
      </c>
      <c r="B24" s="248" t="s">
        <v>1388</v>
      </c>
      <c r="C24" s="297" t="s">
        <v>1393</v>
      </c>
      <c r="D24" s="249" t="s">
        <v>3650</v>
      </c>
      <c r="E24" s="299" t="s">
        <v>3758</v>
      </c>
      <c r="F24" s="267" t="s">
        <v>136</v>
      </c>
      <c r="G24" s="265" t="s">
        <v>3652</v>
      </c>
      <c r="H24" s="300" t="s">
        <v>3328</v>
      </c>
      <c r="I24" s="267" t="s">
        <v>136</v>
      </c>
      <c r="J24" s="301" t="s">
        <v>3759</v>
      </c>
      <c r="K24" s="254" t="s">
        <v>3331</v>
      </c>
      <c r="L24" s="301" t="s">
        <v>986</v>
      </c>
      <c r="M24" s="301" t="s">
        <v>1398</v>
      </c>
      <c r="N24" s="256">
        <v>43127</v>
      </c>
      <c r="O24" s="267" t="s">
        <v>136</v>
      </c>
      <c r="P24" s="321" t="s">
        <v>3760</v>
      </c>
      <c r="Q24" s="267" t="s">
        <v>3761</v>
      </c>
      <c r="R24" s="254" t="s">
        <v>3334</v>
      </c>
      <c r="S24" s="267" t="s">
        <v>136</v>
      </c>
      <c r="T24" s="267" t="s">
        <v>3762</v>
      </c>
      <c r="U24" s="267" t="s">
        <v>3336</v>
      </c>
      <c r="V24" s="267" t="s">
        <v>136</v>
      </c>
      <c r="W24" s="267" t="s">
        <v>989</v>
      </c>
      <c r="X24" s="248" t="s">
        <v>1388</v>
      </c>
      <c r="Y24" s="301" t="s">
        <v>3763</v>
      </c>
      <c r="Z24" s="267" t="s">
        <v>3340</v>
      </c>
      <c r="AA24" s="254" t="s">
        <v>3341</v>
      </c>
      <c r="AB24" s="254" t="s">
        <v>3341</v>
      </c>
      <c r="AC24" s="257" t="s">
        <v>136</v>
      </c>
      <c r="AD24" s="258" t="s">
        <v>3764</v>
      </c>
      <c r="AE24" s="259" t="s">
        <v>3765</v>
      </c>
      <c r="AF24" s="259" t="s">
        <v>3766</v>
      </c>
      <c r="AG24" s="259" t="s">
        <v>3767</v>
      </c>
      <c r="AH24" s="259" t="s">
        <v>3346</v>
      </c>
      <c r="AI24" s="259" t="s">
        <v>3346</v>
      </c>
      <c r="AJ24" s="259" t="s">
        <v>3768</v>
      </c>
      <c r="AK24" s="259" t="s">
        <v>3769</v>
      </c>
      <c r="AL24" s="259" t="s">
        <v>3770</v>
      </c>
      <c r="AM24" s="259" t="s">
        <v>3771</v>
      </c>
      <c r="AN24" s="259" t="s">
        <v>3764</v>
      </c>
      <c r="AO24" s="259" t="s">
        <v>3772</v>
      </c>
      <c r="AP24" s="259" t="s">
        <v>3764</v>
      </c>
      <c r="AQ24" s="259" t="s">
        <v>3773</v>
      </c>
      <c r="AR24" s="259" t="s">
        <v>3774</v>
      </c>
      <c r="AS24" s="259" t="s">
        <v>3775</v>
      </c>
      <c r="AT24" s="260" t="s">
        <v>3346</v>
      </c>
      <c r="AU24" s="257" t="s">
        <v>3470</v>
      </c>
      <c r="AV24" s="267" t="s">
        <v>136</v>
      </c>
      <c r="AW24" s="267" t="s">
        <v>136</v>
      </c>
      <c r="AX24" s="267" t="s">
        <v>136</v>
      </c>
      <c r="AY24" s="265" t="s">
        <v>136</v>
      </c>
      <c r="AZ24" s="262" t="s">
        <v>136</v>
      </c>
      <c r="BA24" s="266" t="s">
        <v>3670</v>
      </c>
      <c r="BB24" s="298" t="s">
        <v>136</v>
      </c>
      <c r="BC24" s="273" t="s">
        <v>3776</v>
      </c>
      <c r="BD24" s="273" t="s">
        <v>136</v>
      </c>
      <c r="BE24" s="273" t="s">
        <v>3777</v>
      </c>
      <c r="BF24" s="273" t="s">
        <v>136</v>
      </c>
      <c r="BG24" s="298" t="s">
        <v>136</v>
      </c>
      <c r="BH24" s="264">
        <v>69462</v>
      </c>
      <c r="BI24" s="254" t="s">
        <v>3328</v>
      </c>
      <c r="BJ24" s="302" t="s">
        <v>986</v>
      </c>
      <c r="BK24" s="301" t="s">
        <v>3778</v>
      </c>
      <c r="BL24" s="273" t="s">
        <v>3674</v>
      </c>
      <c r="BM24" s="252" t="s">
        <v>3779</v>
      </c>
      <c r="BN24" s="300" t="s">
        <v>3780</v>
      </c>
      <c r="BO24" s="265" t="s">
        <v>136</v>
      </c>
      <c r="BP24" s="275" t="s">
        <v>3677</v>
      </c>
      <c r="BQ24" s="258" t="str">
        <f t="shared" si="0"/>
        <v>count=48</v>
      </c>
      <c r="BR24" s="246" t="s">
        <v>1</v>
      </c>
    </row>
    <row r="25" spans="1:70">
      <c r="A25" s="247">
        <v>22</v>
      </c>
      <c r="B25" s="248" t="s">
        <v>1388</v>
      </c>
      <c r="C25" s="297" t="s">
        <v>1393</v>
      </c>
      <c r="D25" s="298" t="s">
        <v>440</v>
      </c>
      <c r="E25" s="299" t="s">
        <v>136</v>
      </c>
      <c r="F25" s="236" t="s">
        <v>136</v>
      </c>
      <c r="G25" s="280" t="s">
        <v>136</v>
      </c>
      <c r="H25" s="266" t="s">
        <v>136</v>
      </c>
      <c r="I25" s="267" t="s">
        <v>136</v>
      </c>
      <c r="J25" s="254" t="s">
        <v>136</v>
      </c>
      <c r="K25" s="254" t="s">
        <v>136</v>
      </c>
      <c r="L25" s="308" t="s">
        <v>1442</v>
      </c>
      <c r="M25" s="308" t="s">
        <v>1443</v>
      </c>
      <c r="N25" s="254" t="s">
        <v>136</v>
      </c>
      <c r="O25" s="267" t="s">
        <v>136</v>
      </c>
      <c r="P25" s="267" t="s">
        <v>136</v>
      </c>
      <c r="Q25" s="267" t="s">
        <v>136</v>
      </c>
      <c r="R25" s="267" t="s">
        <v>136</v>
      </c>
      <c r="S25" s="267" t="s">
        <v>136</v>
      </c>
      <c r="T25" s="267" t="s">
        <v>136</v>
      </c>
      <c r="U25" s="267" t="s">
        <v>136</v>
      </c>
      <c r="V25" s="267" t="s">
        <v>136</v>
      </c>
      <c r="W25" s="267" t="s">
        <v>136</v>
      </c>
      <c r="X25" s="254" t="s">
        <v>136</v>
      </c>
      <c r="Y25" s="267" t="s">
        <v>136</v>
      </c>
      <c r="Z25" s="267" t="s">
        <v>136</v>
      </c>
      <c r="AA25" s="267" t="s">
        <v>136</v>
      </c>
      <c r="AB25" s="267" t="s">
        <v>136</v>
      </c>
      <c r="AC25" s="271" t="s">
        <v>136</v>
      </c>
      <c r="AD25" s="304" t="s">
        <v>136</v>
      </c>
      <c r="AE25" s="259" t="s">
        <v>136</v>
      </c>
      <c r="AF25" s="259" t="s">
        <v>136</v>
      </c>
      <c r="AG25" s="259" t="s">
        <v>136</v>
      </c>
      <c r="AH25" s="259" t="s">
        <v>136</v>
      </c>
      <c r="AI25" s="259" t="s">
        <v>136</v>
      </c>
      <c r="AJ25" s="259" t="s">
        <v>136</v>
      </c>
      <c r="AK25" s="259" t="s">
        <v>136</v>
      </c>
      <c r="AL25" s="259" t="s">
        <v>136</v>
      </c>
      <c r="AM25" s="259" t="s">
        <v>136</v>
      </c>
      <c r="AN25" s="259" t="s">
        <v>136</v>
      </c>
      <c r="AO25" s="259" t="s">
        <v>136</v>
      </c>
      <c r="AP25" s="259" t="s">
        <v>136</v>
      </c>
      <c r="AQ25" s="259" t="s">
        <v>136</v>
      </c>
      <c r="AR25" s="259" t="s">
        <v>136</v>
      </c>
      <c r="AS25" s="259" t="s">
        <v>136</v>
      </c>
      <c r="AT25" s="260" t="s">
        <v>136</v>
      </c>
      <c r="AU25" s="257" t="s">
        <v>3470</v>
      </c>
      <c r="AV25" s="267" t="s">
        <v>136</v>
      </c>
      <c r="AW25" s="267" t="s">
        <v>136</v>
      </c>
      <c r="AX25" s="267" t="s">
        <v>136</v>
      </c>
      <c r="AY25" s="265" t="s">
        <v>136</v>
      </c>
      <c r="AZ25" s="289" t="s">
        <v>136</v>
      </c>
      <c r="BA25" s="290" t="s">
        <v>136</v>
      </c>
      <c r="BB25" s="291" t="s">
        <v>136</v>
      </c>
      <c r="BC25" s="282" t="s">
        <v>136</v>
      </c>
      <c r="BD25" s="282" t="s">
        <v>136</v>
      </c>
      <c r="BE25" s="282" t="s">
        <v>136</v>
      </c>
      <c r="BF25" s="282" t="s">
        <v>136</v>
      </c>
      <c r="BG25" s="291" t="s">
        <v>136</v>
      </c>
      <c r="BH25" s="250" t="s">
        <v>136</v>
      </c>
      <c r="BI25" s="254" t="s">
        <v>136</v>
      </c>
      <c r="BJ25" s="254" t="s">
        <v>136</v>
      </c>
      <c r="BK25" s="254" t="s">
        <v>136</v>
      </c>
      <c r="BL25" s="259" t="s">
        <v>136</v>
      </c>
      <c r="BM25" s="247" t="s">
        <v>136</v>
      </c>
      <c r="BN25" s="328" t="s">
        <v>136</v>
      </c>
      <c r="BO25" s="265" t="s">
        <v>136</v>
      </c>
      <c r="BP25" s="278" t="s">
        <v>136</v>
      </c>
      <c r="BQ25" s="258" t="str">
        <f t="shared" si="0"/>
        <v>count=3</v>
      </c>
      <c r="BR25" s="246" t="s">
        <v>1</v>
      </c>
    </row>
    <row r="26" spans="1:70">
      <c r="A26" s="276">
        <v>23</v>
      </c>
      <c r="B26" s="248" t="s">
        <v>1456</v>
      </c>
      <c r="C26" s="297" t="s">
        <v>1462</v>
      </c>
      <c r="D26" s="247" t="s">
        <v>440</v>
      </c>
      <c r="E26" s="299" t="s">
        <v>136</v>
      </c>
      <c r="F26" s="282" t="s">
        <v>136</v>
      </c>
      <c r="G26" s="294" t="s">
        <v>136</v>
      </c>
      <c r="H26" s="300" t="s">
        <v>3328</v>
      </c>
      <c r="I26" s="267" t="s">
        <v>3781</v>
      </c>
      <c r="J26" s="301" t="s">
        <v>3782</v>
      </c>
      <c r="K26" s="267" t="s">
        <v>3331</v>
      </c>
      <c r="L26" s="301" t="s">
        <v>1465</v>
      </c>
      <c r="M26" s="233" t="s">
        <v>1466</v>
      </c>
      <c r="N26" s="256">
        <v>43397</v>
      </c>
      <c r="O26" s="267" t="s">
        <v>2741</v>
      </c>
      <c r="P26" s="301" t="s">
        <v>3783</v>
      </c>
      <c r="Q26" s="267" t="s">
        <v>3405</v>
      </c>
      <c r="R26" s="267" t="s">
        <v>3334</v>
      </c>
      <c r="S26" s="267" t="s">
        <v>1469</v>
      </c>
      <c r="T26" s="267" t="s">
        <v>3784</v>
      </c>
      <c r="U26" s="267" t="s">
        <v>3336</v>
      </c>
      <c r="V26" s="267" t="s">
        <v>3407</v>
      </c>
      <c r="W26" s="267" t="s">
        <v>440</v>
      </c>
      <c r="X26" s="248" t="s">
        <v>1456</v>
      </c>
      <c r="Y26" s="233" t="s">
        <v>3785</v>
      </c>
      <c r="Z26" s="267" t="s">
        <v>3340</v>
      </c>
      <c r="AA26" s="254" t="s">
        <v>3341</v>
      </c>
      <c r="AB26" s="254" t="s">
        <v>3341</v>
      </c>
      <c r="AC26" s="257" t="s">
        <v>136</v>
      </c>
      <c r="AD26" s="304" t="s">
        <v>3786</v>
      </c>
      <c r="AE26" s="273" t="s">
        <v>3787</v>
      </c>
      <c r="AF26" s="273" t="s">
        <v>3788</v>
      </c>
      <c r="AG26" s="259" t="s">
        <v>3789</v>
      </c>
      <c r="AH26" s="259" t="s">
        <v>3346</v>
      </c>
      <c r="AI26" s="259" t="s">
        <v>3346</v>
      </c>
      <c r="AJ26" s="259" t="s">
        <v>136</v>
      </c>
      <c r="AK26" s="259" t="s">
        <v>136</v>
      </c>
      <c r="AL26" s="259" t="s">
        <v>136</v>
      </c>
      <c r="AM26" s="259" t="s">
        <v>136</v>
      </c>
      <c r="AN26" s="259" t="s">
        <v>136</v>
      </c>
      <c r="AO26" s="259" t="s">
        <v>136</v>
      </c>
      <c r="AP26" s="273" t="s">
        <v>3786</v>
      </c>
      <c r="AQ26" s="273" t="s">
        <v>3790</v>
      </c>
      <c r="AR26" s="273" t="s">
        <v>3791</v>
      </c>
      <c r="AS26" s="273" t="s">
        <v>3792</v>
      </c>
      <c r="AT26" s="260" t="s">
        <v>3346</v>
      </c>
      <c r="AU26" s="257" t="s">
        <v>3470</v>
      </c>
      <c r="AV26" s="267" t="s">
        <v>136</v>
      </c>
      <c r="AW26" s="254" t="s">
        <v>136</v>
      </c>
      <c r="AX26" s="254" t="s">
        <v>136</v>
      </c>
      <c r="AY26" s="265" t="s">
        <v>136</v>
      </c>
      <c r="AZ26" s="289" t="s">
        <v>136</v>
      </c>
      <c r="BA26" s="290" t="s">
        <v>136</v>
      </c>
      <c r="BB26" s="291" t="s">
        <v>136</v>
      </c>
      <c r="BC26" s="282" t="s">
        <v>136</v>
      </c>
      <c r="BD26" s="282" t="s">
        <v>136</v>
      </c>
      <c r="BE26" s="282" t="s">
        <v>136</v>
      </c>
      <c r="BF26" s="282" t="s">
        <v>136</v>
      </c>
      <c r="BG26" s="291" t="s">
        <v>136</v>
      </c>
      <c r="BH26" s="264">
        <v>11492</v>
      </c>
      <c r="BI26" s="254" t="s">
        <v>3328</v>
      </c>
      <c r="BJ26" s="233" t="s">
        <v>1465</v>
      </c>
      <c r="BK26" s="301" t="s">
        <v>3793</v>
      </c>
      <c r="BL26" s="259" t="s">
        <v>3794</v>
      </c>
      <c r="BM26" s="252" t="s">
        <v>3795</v>
      </c>
      <c r="BN26" s="293" t="s">
        <v>3796</v>
      </c>
      <c r="BO26" s="265" t="s">
        <v>136</v>
      </c>
      <c r="BP26" s="278" t="s">
        <v>136</v>
      </c>
      <c r="BQ26" s="258" t="str">
        <f t="shared" si="0"/>
        <v>count=40</v>
      </c>
      <c r="BR26" s="246" t="s">
        <v>1</v>
      </c>
    </row>
    <row r="27" spans="1:70">
      <c r="A27" s="276">
        <v>24</v>
      </c>
      <c r="B27" s="248" t="s">
        <v>1495</v>
      </c>
      <c r="C27" s="329" t="s">
        <v>1497</v>
      </c>
      <c r="D27" s="330" t="s">
        <v>440</v>
      </c>
      <c r="E27" s="299" t="s">
        <v>136</v>
      </c>
      <c r="F27" s="267" t="s">
        <v>136</v>
      </c>
      <c r="G27" s="265" t="s">
        <v>136</v>
      </c>
      <c r="H27" s="266" t="s">
        <v>136</v>
      </c>
      <c r="I27" s="267" t="s">
        <v>136</v>
      </c>
      <c r="J27" s="254" t="s">
        <v>136</v>
      </c>
      <c r="K27" s="254" t="s">
        <v>136</v>
      </c>
      <c r="L27" s="268" t="s">
        <v>1500</v>
      </c>
      <c r="M27" s="268" t="s">
        <v>1501</v>
      </c>
      <c r="N27" s="254" t="s">
        <v>136</v>
      </c>
      <c r="O27" s="267" t="s">
        <v>136</v>
      </c>
      <c r="P27" s="267" t="s">
        <v>136</v>
      </c>
      <c r="Q27" s="267" t="s">
        <v>136</v>
      </c>
      <c r="R27" s="267" t="s">
        <v>136</v>
      </c>
      <c r="S27" s="267" t="s">
        <v>136</v>
      </c>
      <c r="T27" s="267" t="s">
        <v>136</v>
      </c>
      <c r="U27" s="267" t="s">
        <v>136</v>
      </c>
      <c r="V27" s="267" t="s">
        <v>136</v>
      </c>
      <c r="W27" s="267" t="s">
        <v>136</v>
      </c>
      <c r="X27" s="254" t="s">
        <v>136</v>
      </c>
      <c r="Y27" s="267" t="s">
        <v>136</v>
      </c>
      <c r="Z27" s="267" t="s">
        <v>136</v>
      </c>
      <c r="AA27" s="267" t="s">
        <v>136</v>
      </c>
      <c r="AB27" s="267" t="s">
        <v>136</v>
      </c>
      <c r="AC27" s="271" t="s">
        <v>136</v>
      </c>
      <c r="AD27" s="304" t="s">
        <v>136</v>
      </c>
      <c r="AE27" s="259" t="s">
        <v>136</v>
      </c>
      <c r="AF27" s="259" t="s">
        <v>136</v>
      </c>
      <c r="AG27" s="259" t="s">
        <v>136</v>
      </c>
      <c r="AH27" s="259" t="s">
        <v>136</v>
      </c>
      <c r="AI27" s="259" t="s">
        <v>136</v>
      </c>
      <c r="AJ27" s="259" t="s">
        <v>136</v>
      </c>
      <c r="AK27" s="259" t="s">
        <v>136</v>
      </c>
      <c r="AL27" s="259" t="s">
        <v>136</v>
      </c>
      <c r="AM27" s="259" t="s">
        <v>136</v>
      </c>
      <c r="AN27" s="259" t="s">
        <v>136</v>
      </c>
      <c r="AO27" s="259" t="s">
        <v>136</v>
      </c>
      <c r="AP27" s="259" t="s">
        <v>136</v>
      </c>
      <c r="AQ27" s="259" t="s">
        <v>136</v>
      </c>
      <c r="AR27" s="259" t="s">
        <v>136</v>
      </c>
      <c r="AS27" s="259" t="s">
        <v>136</v>
      </c>
      <c r="AT27" s="260" t="s">
        <v>136</v>
      </c>
      <c r="AU27" s="257" t="s">
        <v>3470</v>
      </c>
      <c r="AV27" s="267" t="s">
        <v>136</v>
      </c>
      <c r="AW27" s="267" t="s">
        <v>136</v>
      </c>
      <c r="AX27" s="267" t="s">
        <v>136</v>
      </c>
      <c r="AY27" s="265" t="s">
        <v>136</v>
      </c>
      <c r="AZ27" s="289" t="s">
        <v>136</v>
      </c>
      <c r="BA27" s="290" t="s">
        <v>136</v>
      </c>
      <c r="BB27" s="291" t="s">
        <v>136</v>
      </c>
      <c r="BC27" s="282" t="s">
        <v>136</v>
      </c>
      <c r="BD27" s="282" t="s">
        <v>136</v>
      </c>
      <c r="BE27" s="282" t="s">
        <v>136</v>
      </c>
      <c r="BF27" s="282" t="s">
        <v>136</v>
      </c>
      <c r="BG27" s="291" t="s">
        <v>136</v>
      </c>
      <c r="BH27" s="250" t="s">
        <v>136</v>
      </c>
      <c r="BI27" s="254" t="s">
        <v>136</v>
      </c>
      <c r="BJ27" s="254" t="s">
        <v>136</v>
      </c>
      <c r="BK27" s="254" t="s">
        <v>136</v>
      </c>
      <c r="BL27" s="259" t="s">
        <v>136</v>
      </c>
      <c r="BM27" s="247" t="s">
        <v>136</v>
      </c>
      <c r="BN27" s="328" t="s">
        <v>136</v>
      </c>
      <c r="BO27" s="265" t="s">
        <v>136</v>
      </c>
      <c r="BP27" s="278" t="s">
        <v>136</v>
      </c>
      <c r="BQ27" s="258" t="str">
        <f t="shared" si="0"/>
        <v>count=3</v>
      </c>
      <c r="BR27" s="246" t="s">
        <v>1</v>
      </c>
    </row>
    <row r="28" spans="1:70">
      <c r="A28" s="247">
        <v>25</v>
      </c>
      <c r="B28" s="248" t="s">
        <v>1513</v>
      </c>
      <c r="C28" s="297" t="s">
        <v>1519</v>
      </c>
      <c r="D28" s="249" t="s">
        <v>1520</v>
      </c>
      <c r="E28" s="250" t="s">
        <v>3797</v>
      </c>
      <c r="F28" s="282" t="s">
        <v>136</v>
      </c>
      <c r="G28" s="294" t="s">
        <v>136</v>
      </c>
      <c r="H28" s="253" t="s">
        <v>3328</v>
      </c>
      <c r="I28" s="254" t="s">
        <v>3798</v>
      </c>
      <c r="J28" s="255" t="s">
        <v>3799</v>
      </c>
      <c r="K28" s="267" t="s">
        <v>3331</v>
      </c>
      <c r="L28" s="255" t="s">
        <v>1524</v>
      </c>
      <c r="M28" s="255" t="s">
        <v>1525</v>
      </c>
      <c r="N28" s="256">
        <v>43494</v>
      </c>
      <c r="O28" s="254" t="s">
        <v>2664</v>
      </c>
      <c r="P28" s="255" t="s">
        <v>3800</v>
      </c>
      <c r="Q28" s="254" t="s">
        <v>3801</v>
      </c>
      <c r="R28" s="267" t="s">
        <v>3334</v>
      </c>
      <c r="S28" s="254" t="s">
        <v>1530</v>
      </c>
      <c r="T28" s="254" t="s">
        <v>3802</v>
      </c>
      <c r="U28" s="254" t="s">
        <v>3336</v>
      </c>
      <c r="V28" s="254" t="s">
        <v>1072</v>
      </c>
      <c r="W28" s="254" t="s">
        <v>3803</v>
      </c>
      <c r="X28" s="248" t="s">
        <v>1513</v>
      </c>
      <c r="Y28" s="255" t="s">
        <v>3804</v>
      </c>
      <c r="Z28" s="254" t="s">
        <v>3340</v>
      </c>
      <c r="AA28" s="254" t="s">
        <v>3341</v>
      </c>
      <c r="AB28" s="254" t="s">
        <v>3341</v>
      </c>
      <c r="AC28" s="257" t="s">
        <v>136</v>
      </c>
      <c r="AD28" s="258" t="s">
        <v>3805</v>
      </c>
      <c r="AE28" s="259" t="s">
        <v>3806</v>
      </c>
      <c r="AF28" s="259" t="s">
        <v>3807</v>
      </c>
      <c r="AG28" s="259" t="s">
        <v>3808</v>
      </c>
      <c r="AH28" s="259" t="s">
        <v>3346</v>
      </c>
      <c r="AI28" s="259" t="s">
        <v>3346</v>
      </c>
      <c r="AJ28" s="259" t="s">
        <v>136</v>
      </c>
      <c r="AK28" s="259" t="s">
        <v>136</v>
      </c>
      <c r="AL28" s="259" t="s">
        <v>136</v>
      </c>
      <c r="AM28" s="259" t="s">
        <v>136</v>
      </c>
      <c r="AN28" s="259" t="s">
        <v>136</v>
      </c>
      <c r="AO28" s="259" t="s">
        <v>136</v>
      </c>
      <c r="AP28" s="331" t="s">
        <v>3805</v>
      </c>
      <c r="AQ28" s="259" t="s">
        <v>136</v>
      </c>
      <c r="AR28" s="259" t="s">
        <v>3809</v>
      </c>
      <c r="AS28" s="259" t="s">
        <v>3810</v>
      </c>
      <c r="AT28" s="260" t="s">
        <v>3346</v>
      </c>
      <c r="AU28" s="257" t="s">
        <v>3470</v>
      </c>
      <c r="AV28" s="267" t="s">
        <v>136</v>
      </c>
      <c r="AW28" s="254" t="s">
        <v>136</v>
      </c>
      <c r="AX28" s="254" t="s">
        <v>136</v>
      </c>
      <c r="AY28" s="265" t="s">
        <v>136</v>
      </c>
      <c r="AZ28" s="289" t="s">
        <v>136</v>
      </c>
      <c r="BA28" s="290" t="s">
        <v>136</v>
      </c>
      <c r="BB28" s="291" t="s">
        <v>136</v>
      </c>
      <c r="BC28" s="282" t="s">
        <v>136</v>
      </c>
      <c r="BD28" s="282" t="s">
        <v>136</v>
      </c>
      <c r="BE28" s="282" t="s">
        <v>136</v>
      </c>
      <c r="BF28" s="282" t="s">
        <v>136</v>
      </c>
      <c r="BG28" s="291" t="s">
        <v>136</v>
      </c>
      <c r="BH28" s="264">
        <v>8393</v>
      </c>
      <c r="BI28" s="254" t="s">
        <v>3328</v>
      </c>
      <c r="BJ28" s="255" t="s">
        <v>1524</v>
      </c>
      <c r="BK28" s="233" t="s">
        <v>3811</v>
      </c>
      <c r="BL28" s="259">
        <v>28</v>
      </c>
      <c r="BM28" s="324" t="s">
        <v>3812</v>
      </c>
      <c r="BN28" s="332" t="s">
        <v>3813</v>
      </c>
      <c r="BO28" s="265" t="s">
        <v>136</v>
      </c>
      <c r="BP28" s="278" t="s">
        <v>136</v>
      </c>
      <c r="BQ28" s="258" t="str">
        <f t="shared" si="0"/>
        <v>count=40</v>
      </c>
      <c r="BR28" s="246" t="s">
        <v>1</v>
      </c>
    </row>
    <row r="29" spans="1:70">
      <c r="A29" s="276">
        <v>26</v>
      </c>
      <c r="B29" s="296" t="s">
        <v>1542</v>
      </c>
      <c r="C29" s="297" t="s">
        <v>1543</v>
      </c>
      <c r="D29" s="249" t="s">
        <v>1544</v>
      </c>
      <c r="E29" s="250" t="s">
        <v>3814</v>
      </c>
      <c r="F29" s="282" t="s">
        <v>136</v>
      </c>
      <c r="G29" s="252" t="s">
        <v>3815</v>
      </c>
      <c r="H29" s="300" t="s">
        <v>3328</v>
      </c>
      <c r="I29" s="267" t="s">
        <v>3816</v>
      </c>
      <c r="J29" s="255" t="s">
        <v>3817</v>
      </c>
      <c r="K29" s="254" t="s">
        <v>136</v>
      </c>
      <c r="L29" s="255" t="s">
        <v>3818</v>
      </c>
      <c r="M29" s="233" t="s">
        <v>3819</v>
      </c>
      <c r="N29" s="256">
        <v>44097</v>
      </c>
      <c r="O29" s="254" t="s">
        <v>2664</v>
      </c>
      <c r="P29" s="255" t="s">
        <v>3820</v>
      </c>
      <c r="Q29" s="254" t="s">
        <v>3821</v>
      </c>
      <c r="R29" s="267" t="s">
        <v>3334</v>
      </c>
      <c r="S29" s="254" t="s">
        <v>3822</v>
      </c>
      <c r="T29" s="254" t="s">
        <v>3823</v>
      </c>
      <c r="U29" s="254" t="s">
        <v>3336</v>
      </c>
      <c r="V29" s="254" t="s">
        <v>156</v>
      </c>
      <c r="W29" s="254" t="s">
        <v>3824</v>
      </c>
      <c r="X29" s="296" t="s">
        <v>1542</v>
      </c>
      <c r="Y29" s="255" t="s">
        <v>3825</v>
      </c>
      <c r="Z29" s="254" t="s">
        <v>3340</v>
      </c>
      <c r="AA29" s="254" t="s">
        <v>3341</v>
      </c>
      <c r="AB29" s="254" t="s">
        <v>3341</v>
      </c>
      <c r="AC29" s="257" t="s">
        <v>136</v>
      </c>
      <c r="AD29" s="258" t="s">
        <v>3826</v>
      </c>
      <c r="AE29" s="259" t="s">
        <v>3827</v>
      </c>
      <c r="AF29" s="259" t="s">
        <v>3828</v>
      </c>
      <c r="AG29" s="259" t="s">
        <v>3829</v>
      </c>
      <c r="AH29" s="259" t="s">
        <v>124</v>
      </c>
      <c r="AI29" s="259" t="s">
        <v>3346</v>
      </c>
      <c r="AJ29" s="259" t="s">
        <v>3830</v>
      </c>
      <c r="AK29" s="259" t="s">
        <v>3831</v>
      </c>
      <c r="AL29" s="259" t="s">
        <v>3832</v>
      </c>
      <c r="AM29" s="259" t="s">
        <v>3833</v>
      </c>
      <c r="AN29" s="259" t="s">
        <v>3826</v>
      </c>
      <c r="AO29" s="259" t="s">
        <v>3834</v>
      </c>
      <c r="AP29" s="259" t="s">
        <v>3826</v>
      </c>
      <c r="AQ29" s="259" t="s">
        <v>3835</v>
      </c>
      <c r="AR29" s="259" t="s">
        <v>3836</v>
      </c>
      <c r="AS29" s="259" t="s">
        <v>3837</v>
      </c>
      <c r="AT29" s="260" t="s">
        <v>3346</v>
      </c>
      <c r="AU29" s="257" t="s">
        <v>3354</v>
      </c>
      <c r="AV29" s="267" t="s">
        <v>136</v>
      </c>
      <c r="AW29" s="254" t="s">
        <v>136</v>
      </c>
      <c r="AX29" s="254" t="s">
        <v>136</v>
      </c>
      <c r="AY29" s="265" t="s">
        <v>136</v>
      </c>
      <c r="AZ29" s="262" t="s">
        <v>3815</v>
      </c>
      <c r="BA29" s="290" t="s">
        <v>136</v>
      </c>
      <c r="BB29" s="291" t="s">
        <v>136</v>
      </c>
      <c r="BC29" s="259" t="s">
        <v>3838</v>
      </c>
      <c r="BD29" s="282" t="s">
        <v>136</v>
      </c>
      <c r="BE29" s="282" t="s">
        <v>136</v>
      </c>
      <c r="BF29" s="282" t="s">
        <v>136</v>
      </c>
      <c r="BG29" s="291" t="s">
        <v>136</v>
      </c>
      <c r="BH29" s="264">
        <v>75348</v>
      </c>
      <c r="BI29" s="254" t="s">
        <v>3328</v>
      </c>
      <c r="BJ29" s="333" t="s">
        <v>3818</v>
      </c>
      <c r="BK29" s="255" t="s">
        <v>3839</v>
      </c>
      <c r="BL29" s="259" t="s">
        <v>3840</v>
      </c>
      <c r="BM29" s="252" t="s">
        <v>3841</v>
      </c>
      <c r="BN29" s="281" t="s">
        <v>3842</v>
      </c>
      <c r="BO29" s="265" t="s">
        <v>136</v>
      </c>
      <c r="BP29" s="278" t="s">
        <v>136</v>
      </c>
      <c r="BQ29" s="258" t="str">
        <f t="shared" si="0"/>
        <v>count=49</v>
      </c>
      <c r="BR29" s="246" t="s">
        <v>1</v>
      </c>
    </row>
    <row r="30" spans="1:70">
      <c r="A30" s="247">
        <v>27</v>
      </c>
      <c r="B30" s="296" t="s">
        <v>1542</v>
      </c>
      <c r="C30" s="297" t="s">
        <v>1543</v>
      </c>
      <c r="D30" s="249" t="s">
        <v>1520</v>
      </c>
      <c r="E30" s="250" t="s">
        <v>3797</v>
      </c>
      <c r="F30" s="282" t="s">
        <v>136</v>
      </c>
      <c r="G30" s="294" t="s">
        <v>136</v>
      </c>
      <c r="H30" s="253" t="s">
        <v>3328</v>
      </c>
      <c r="I30" s="254" t="s">
        <v>3798</v>
      </c>
      <c r="J30" s="255" t="s">
        <v>3843</v>
      </c>
      <c r="K30" s="267" t="s">
        <v>3331</v>
      </c>
      <c r="L30" s="233" t="s">
        <v>1524</v>
      </c>
      <c r="M30" s="302" t="s">
        <v>1552</v>
      </c>
      <c r="N30" s="256">
        <v>43494</v>
      </c>
      <c r="O30" s="254" t="s">
        <v>2664</v>
      </c>
      <c r="P30" s="255" t="s">
        <v>3844</v>
      </c>
      <c r="Q30" s="254" t="s">
        <v>3845</v>
      </c>
      <c r="R30" s="267" t="s">
        <v>3334</v>
      </c>
      <c r="S30" s="254" t="s">
        <v>1555</v>
      </c>
      <c r="T30" s="254" t="s">
        <v>3823</v>
      </c>
      <c r="U30" s="254" t="s">
        <v>3336</v>
      </c>
      <c r="V30" s="254" t="s">
        <v>1072</v>
      </c>
      <c r="W30" s="254" t="s">
        <v>3803</v>
      </c>
      <c r="X30" s="296" t="s">
        <v>1542</v>
      </c>
      <c r="Y30" s="255" t="s">
        <v>3846</v>
      </c>
      <c r="Z30" s="267" t="s">
        <v>136</v>
      </c>
      <c r="AA30" s="254" t="s">
        <v>3341</v>
      </c>
      <c r="AB30" s="254" t="s">
        <v>3341</v>
      </c>
      <c r="AC30" s="257" t="s">
        <v>136</v>
      </c>
      <c r="AD30" s="258" t="s">
        <v>3847</v>
      </c>
      <c r="AE30" s="259" t="s">
        <v>3848</v>
      </c>
      <c r="AF30" s="259" t="s">
        <v>3849</v>
      </c>
      <c r="AG30" s="259" t="s">
        <v>3850</v>
      </c>
      <c r="AH30" s="259" t="s">
        <v>3346</v>
      </c>
      <c r="AI30" s="259" t="s">
        <v>3346</v>
      </c>
      <c r="AJ30" s="259" t="s">
        <v>136</v>
      </c>
      <c r="AK30" s="259" t="s">
        <v>136</v>
      </c>
      <c r="AL30" s="259" t="s">
        <v>136</v>
      </c>
      <c r="AM30" s="259" t="s">
        <v>136</v>
      </c>
      <c r="AN30" s="259" t="s">
        <v>136</v>
      </c>
      <c r="AO30" s="259" t="s">
        <v>136</v>
      </c>
      <c r="AP30" s="331" t="s">
        <v>3847</v>
      </c>
      <c r="AQ30" s="259" t="s">
        <v>3851</v>
      </c>
      <c r="AR30" s="259" t="s">
        <v>3852</v>
      </c>
      <c r="AS30" s="259" t="s">
        <v>3853</v>
      </c>
      <c r="AT30" s="260" t="s">
        <v>3346</v>
      </c>
      <c r="AU30" s="257" t="s">
        <v>3470</v>
      </c>
      <c r="AV30" s="267" t="s">
        <v>136</v>
      </c>
      <c r="AW30" s="254" t="s">
        <v>136</v>
      </c>
      <c r="AX30" s="254" t="s">
        <v>136</v>
      </c>
      <c r="AY30" s="265" t="s">
        <v>136</v>
      </c>
      <c r="AZ30" s="289" t="s">
        <v>136</v>
      </c>
      <c r="BA30" s="290" t="s">
        <v>136</v>
      </c>
      <c r="BB30" s="291" t="s">
        <v>136</v>
      </c>
      <c r="BC30" s="282" t="s">
        <v>136</v>
      </c>
      <c r="BD30" s="282" t="s">
        <v>136</v>
      </c>
      <c r="BE30" s="282" t="s">
        <v>136</v>
      </c>
      <c r="BF30" s="282" t="s">
        <v>136</v>
      </c>
      <c r="BG30" s="291" t="s">
        <v>136</v>
      </c>
      <c r="BH30" s="264">
        <v>75348</v>
      </c>
      <c r="BI30" s="254" t="s">
        <v>3328</v>
      </c>
      <c r="BJ30" s="233" t="s">
        <v>1524</v>
      </c>
      <c r="BK30" s="301" t="s">
        <v>3854</v>
      </c>
      <c r="BL30" s="259" t="s">
        <v>3855</v>
      </c>
      <c r="BM30" s="252" t="s">
        <v>3856</v>
      </c>
      <c r="BN30" s="253" t="s">
        <v>3857</v>
      </c>
      <c r="BO30" s="265" t="s">
        <v>136</v>
      </c>
      <c r="BP30" s="278" t="s">
        <v>136</v>
      </c>
      <c r="BQ30" s="258" t="str">
        <f t="shared" si="0"/>
        <v>count=40</v>
      </c>
      <c r="BR30" s="246" t="s">
        <v>1</v>
      </c>
    </row>
    <row r="31" spans="1:70">
      <c r="A31" s="276">
        <v>28</v>
      </c>
      <c r="B31" s="248" t="s">
        <v>1562</v>
      </c>
      <c r="C31" s="334" t="s">
        <v>1563</v>
      </c>
      <c r="D31" s="335" t="s">
        <v>1564</v>
      </c>
      <c r="E31" s="278" t="s">
        <v>3858</v>
      </c>
      <c r="F31" s="282" t="s">
        <v>136</v>
      </c>
      <c r="G31" s="294" t="s">
        <v>136</v>
      </c>
      <c r="H31" s="281" t="s">
        <v>3328</v>
      </c>
      <c r="I31" s="282" t="s">
        <v>136</v>
      </c>
      <c r="J31" s="283" t="s">
        <v>3859</v>
      </c>
      <c r="K31" s="282" t="s">
        <v>3331</v>
      </c>
      <c r="L31" s="336" t="s">
        <v>3860</v>
      </c>
      <c r="M31" s="283" t="s">
        <v>1569</v>
      </c>
      <c r="N31" s="284">
        <v>39674</v>
      </c>
      <c r="O31" s="282" t="s">
        <v>136</v>
      </c>
      <c r="P31" s="283" t="s">
        <v>3861</v>
      </c>
      <c r="Q31" s="282" t="s">
        <v>3862</v>
      </c>
      <c r="R31" s="282" t="s">
        <v>3334</v>
      </c>
      <c r="S31" s="282" t="s">
        <v>136</v>
      </c>
      <c r="T31" s="282" t="s">
        <v>3863</v>
      </c>
      <c r="U31" s="279" t="s">
        <v>3336</v>
      </c>
      <c r="V31" s="282" t="s">
        <v>136</v>
      </c>
      <c r="W31" s="282" t="s">
        <v>1571</v>
      </c>
      <c r="X31" s="279">
        <v>6085</v>
      </c>
      <c r="Y31" s="283" t="s">
        <v>3864</v>
      </c>
      <c r="Z31" s="282" t="s">
        <v>136</v>
      </c>
      <c r="AA31" s="283" t="s">
        <v>3865</v>
      </c>
      <c r="AB31" s="282" t="s">
        <v>2741</v>
      </c>
      <c r="AC31" s="337" t="s">
        <v>136</v>
      </c>
      <c r="AD31" s="285" t="s">
        <v>3866</v>
      </c>
      <c r="AE31" s="286" t="s">
        <v>3867</v>
      </c>
      <c r="AF31" s="286" t="s">
        <v>3868</v>
      </c>
      <c r="AG31" s="287" t="s">
        <v>3866</v>
      </c>
      <c r="AH31" s="287" t="s">
        <v>3346</v>
      </c>
      <c r="AI31" s="287" t="s">
        <v>3346</v>
      </c>
      <c r="AJ31" s="287" t="s">
        <v>3869</v>
      </c>
      <c r="AK31" s="286" t="s">
        <v>3870</v>
      </c>
      <c r="AL31" s="286" t="s">
        <v>3871</v>
      </c>
      <c r="AM31" s="239" t="s">
        <v>3872</v>
      </c>
      <c r="AN31" s="286" t="s">
        <v>3873</v>
      </c>
      <c r="AO31" s="287" t="s">
        <v>3874</v>
      </c>
      <c r="AP31" s="331" t="s">
        <v>3866</v>
      </c>
      <c r="AQ31" s="286" t="s">
        <v>3875</v>
      </c>
      <c r="AR31" s="286" t="s">
        <v>3876</v>
      </c>
      <c r="AS31" s="286" t="s">
        <v>3877</v>
      </c>
      <c r="AT31" s="277" t="s">
        <v>3346</v>
      </c>
      <c r="AU31" s="337" t="s">
        <v>3470</v>
      </c>
      <c r="AV31" s="282" t="s">
        <v>136</v>
      </c>
      <c r="AW31" s="279" t="s">
        <v>136</v>
      </c>
      <c r="AX31" s="279" t="s">
        <v>136</v>
      </c>
      <c r="AY31" s="294" t="s">
        <v>136</v>
      </c>
      <c r="AZ31" s="289" t="s">
        <v>136</v>
      </c>
      <c r="BA31" s="290" t="s">
        <v>136</v>
      </c>
      <c r="BB31" s="291" t="s">
        <v>136</v>
      </c>
      <c r="BC31" s="282" t="s">
        <v>136</v>
      </c>
      <c r="BD31" s="282" t="s">
        <v>136</v>
      </c>
      <c r="BE31" s="282" t="s">
        <v>136</v>
      </c>
      <c r="BF31" s="282" t="s">
        <v>136</v>
      </c>
      <c r="BG31" s="291" t="s">
        <v>136</v>
      </c>
      <c r="BH31" s="292">
        <v>12836</v>
      </c>
      <c r="BI31" s="279" t="s">
        <v>3328</v>
      </c>
      <c r="BJ31" s="302" t="s">
        <v>3860</v>
      </c>
      <c r="BK31" s="283" t="s">
        <v>3878</v>
      </c>
      <c r="BL31" s="287" t="s">
        <v>3879</v>
      </c>
      <c r="BM31" s="338" t="s">
        <v>3880</v>
      </c>
      <c r="BN31" s="293" t="s">
        <v>3881</v>
      </c>
      <c r="BO31" s="339" t="s">
        <v>3882</v>
      </c>
      <c r="BP31" s="278" t="s">
        <v>136</v>
      </c>
      <c r="BQ31" s="295" t="str">
        <f t="shared" si="0"/>
        <v>count=43</v>
      </c>
      <c r="BR31" s="246" t="s">
        <v>1</v>
      </c>
    </row>
    <row r="32" spans="1:70">
      <c r="A32" s="208">
        <v>28</v>
      </c>
      <c r="B32" s="340" t="s">
        <v>1562</v>
      </c>
      <c r="C32" s="341" t="s">
        <v>1563</v>
      </c>
      <c r="D32" s="342" t="s">
        <v>1564</v>
      </c>
      <c r="E32" s="343" t="s">
        <v>3883</v>
      </c>
      <c r="F32" s="242" t="s">
        <v>136</v>
      </c>
      <c r="G32" s="243" t="s">
        <v>136</v>
      </c>
      <c r="H32" s="344" t="s">
        <v>3328</v>
      </c>
      <c r="I32" s="242" t="s">
        <v>136</v>
      </c>
      <c r="J32" s="345" t="s">
        <v>3884</v>
      </c>
      <c r="K32" s="242" t="s">
        <v>3331</v>
      </c>
      <c r="L32" s="346" t="s">
        <v>3860</v>
      </c>
      <c r="M32" s="345" t="s">
        <v>1569</v>
      </c>
      <c r="N32" s="347">
        <v>40116</v>
      </c>
      <c r="O32" s="242" t="s">
        <v>136</v>
      </c>
      <c r="P32" s="345" t="s">
        <v>3885</v>
      </c>
      <c r="Q32" s="242" t="s">
        <v>3862</v>
      </c>
      <c r="R32" s="242" t="s">
        <v>3334</v>
      </c>
      <c r="S32" s="242" t="s">
        <v>136</v>
      </c>
      <c r="T32" s="242" t="s">
        <v>3886</v>
      </c>
      <c r="U32" s="348" t="s">
        <v>3336</v>
      </c>
      <c r="V32" s="242" t="s">
        <v>136</v>
      </c>
      <c r="W32" s="242" t="s">
        <v>1571</v>
      </c>
      <c r="X32" s="340" t="s">
        <v>1562</v>
      </c>
      <c r="Y32" s="345" t="s">
        <v>3887</v>
      </c>
      <c r="Z32" s="242" t="s">
        <v>3340</v>
      </c>
      <c r="AA32" s="345" t="s">
        <v>3888</v>
      </c>
      <c r="AB32" s="242" t="s">
        <v>2741</v>
      </c>
      <c r="AC32" s="261" t="s">
        <v>136</v>
      </c>
      <c r="AD32" s="349" t="s">
        <v>3889</v>
      </c>
      <c r="AE32" s="350" t="s">
        <v>3890</v>
      </c>
      <c r="AF32" s="350" t="s">
        <v>3891</v>
      </c>
      <c r="AG32" s="351" t="s">
        <v>3889</v>
      </c>
      <c r="AH32" s="351" t="s">
        <v>3346</v>
      </c>
      <c r="AI32" s="351" t="s">
        <v>3346</v>
      </c>
      <c r="AJ32" s="351" t="s">
        <v>3892</v>
      </c>
      <c r="AK32" s="350" t="s">
        <v>3893</v>
      </c>
      <c r="AL32" s="350" t="s">
        <v>3894</v>
      </c>
      <c r="AM32" s="350" t="s">
        <v>3895</v>
      </c>
      <c r="AN32" s="350" t="s">
        <v>3896</v>
      </c>
      <c r="AO32" s="351" t="s">
        <v>3897</v>
      </c>
      <c r="AP32" s="350" t="s">
        <v>3896</v>
      </c>
      <c r="AQ32" s="350" t="s">
        <v>3898</v>
      </c>
      <c r="AR32" s="350" t="s">
        <v>3899</v>
      </c>
      <c r="AS32" s="350" t="s">
        <v>3900</v>
      </c>
      <c r="AT32" s="211" t="s">
        <v>3346</v>
      </c>
      <c r="AU32" s="261" t="s">
        <v>3470</v>
      </c>
      <c r="AV32" s="242" t="s">
        <v>136</v>
      </c>
      <c r="AW32" s="348" t="s">
        <v>136</v>
      </c>
      <c r="AX32" s="348" t="s">
        <v>136</v>
      </c>
      <c r="AY32" s="243" t="s">
        <v>136</v>
      </c>
      <c r="AZ32" s="352" t="s">
        <v>136</v>
      </c>
      <c r="BA32" s="353" t="s">
        <v>136</v>
      </c>
      <c r="BB32" s="354" t="s">
        <v>136</v>
      </c>
      <c r="BC32" s="236" t="s">
        <v>136</v>
      </c>
      <c r="BD32" s="236" t="s">
        <v>136</v>
      </c>
      <c r="BE32" s="236" t="s">
        <v>136</v>
      </c>
      <c r="BF32" s="236" t="s">
        <v>136</v>
      </c>
      <c r="BG32" s="354" t="s">
        <v>136</v>
      </c>
      <c r="BH32" s="355">
        <v>12836</v>
      </c>
      <c r="BI32" s="348" t="s">
        <v>3328</v>
      </c>
      <c r="BJ32" s="233" t="s">
        <v>3860</v>
      </c>
      <c r="BK32" s="345" t="s">
        <v>3901</v>
      </c>
      <c r="BL32" s="351" t="s">
        <v>3902</v>
      </c>
      <c r="BM32" s="356" t="s">
        <v>3903</v>
      </c>
      <c r="BN32" s="357" t="s">
        <v>3904</v>
      </c>
      <c r="BO32" s="358" t="s">
        <v>3905</v>
      </c>
      <c r="BP32" s="359" t="s">
        <v>136</v>
      </c>
      <c r="BQ32" s="360" t="str">
        <f t="shared" si="0"/>
        <v>count=44</v>
      </c>
      <c r="BR32" s="246" t="s">
        <v>1</v>
      </c>
    </row>
    <row r="33" spans="1:70">
      <c r="A33" s="276">
        <v>29</v>
      </c>
      <c r="B33" s="248" t="s">
        <v>1562</v>
      </c>
      <c r="C33" s="334" t="s">
        <v>1563</v>
      </c>
      <c r="D33" s="295" t="s">
        <v>1670</v>
      </c>
      <c r="E33" s="299" t="s">
        <v>136</v>
      </c>
      <c r="F33" s="282" t="s">
        <v>136</v>
      </c>
      <c r="G33" s="294" t="s">
        <v>136</v>
      </c>
      <c r="H33" s="266" t="s">
        <v>136</v>
      </c>
      <c r="I33" s="267" t="s">
        <v>136</v>
      </c>
      <c r="J33" s="254" t="s">
        <v>136</v>
      </c>
      <c r="K33" s="254" t="s">
        <v>136</v>
      </c>
      <c r="L33" s="254" t="s">
        <v>136</v>
      </c>
      <c r="M33" s="267" t="s">
        <v>136</v>
      </c>
      <c r="N33" s="254" t="s">
        <v>136</v>
      </c>
      <c r="O33" s="267" t="s">
        <v>136</v>
      </c>
      <c r="P33" s="267" t="s">
        <v>136</v>
      </c>
      <c r="Q33" s="267" t="s">
        <v>136</v>
      </c>
      <c r="R33" s="267" t="s">
        <v>136</v>
      </c>
      <c r="S33" s="267" t="s">
        <v>136</v>
      </c>
      <c r="T33" s="267" t="s">
        <v>136</v>
      </c>
      <c r="U33" s="267" t="s">
        <v>136</v>
      </c>
      <c r="V33" s="267" t="s">
        <v>136</v>
      </c>
      <c r="W33" s="267" t="s">
        <v>136</v>
      </c>
      <c r="X33" s="254" t="s">
        <v>136</v>
      </c>
      <c r="Y33" s="267" t="s">
        <v>136</v>
      </c>
      <c r="Z33" s="267" t="s">
        <v>136</v>
      </c>
      <c r="AA33" s="267" t="s">
        <v>136</v>
      </c>
      <c r="AB33" s="267" t="s">
        <v>136</v>
      </c>
      <c r="AC33" s="271" t="s">
        <v>136</v>
      </c>
      <c r="AD33" s="304" t="s">
        <v>136</v>
      </c>
      <c r="AE33" s="259" t="s">
        <v>136</v>
      </c>
      <c r="AF33" s="259" t="s">
        <v>136</v>
      </c>
      <c r="AG33" s="259" t="s">
        <v>136</v>
      </c>
      <c r="AH33" s="259" t="s">
        <v>136</v>
      </c>
      <c r="AI33" s="259" t="s">
        <v>136</v>
      </c>
      <c r="AJ33" s="259" t="s">
        <v>136</v>
      </c>
      <c r="AK33" s="259" t="s">
        <v>136</v>
      </c>
      <c r="AL33" s="259" t="s">
        <v>136</v>
      </c>
      <c r="AM33" s="259" t="s">
        <v>136</v>
      </c>
      <c r="AN33" s="259" t="s">
        <v>136</v>
      </c>
      <c r="AO33" s="259" t="s">
        <v>136</v>
      </c>
      <c r="AP33" s="259" t="s">
        <v>136</v>
      </c>
      <c r="AQ33" s="259" t="s">
        <v>136</v>
      </c>
      <c r="AR33" s="259" t="s">
        <v>136</v>
      </c>
      <c r="AS33" s="259" t="s">
        <v>136</v>
      </c>
      <c r="AT33" s="260" t="s">
        <v>136</v>
      </c>
      <c r="AU33" s="257" t="s">
        <v>3354</v>
      </c>
      <c r="AV33" s="267" t="s">
        <v>136</v>
      </c>
      <c r="AW33" s="267" t="s">
        <v>136</v>
      </c>
      <c r="AX33" s="267" t="s">
        <v>136</v>
      </c>
      <c r="AY33" s="265" t="s">
        <v>136</v>
      </c>
      <c r="AZ33" s="289" t="s">
        <v>136</v>
      </c>
      <c r="BA33" s="290" t="s">
        <v>136</v>
      </c>
      <c r="BB33" s="291" t="s">
        <v>136</v>
      </c>
      <c r="BC33" s="282" t="s">
        <v>136</v>
      </c>
      <c r="BD33" s="282" t="s">
        <v>136</v>
      </c>
      <c r="BE33" s="282" t="s">
        <v>136</v>
      </c>
      <c r="BF33" s="282" t="s">
        <v>136</v>
      </c>
      <c r="BG33" s="291" t="s">
        <v>136</v>
      </c>
      <c r="BH33" s="250" t="s">
        <v>136</v>
      </c>
      <c r="BI33" s="254" t="s">
        <v>136</v>
      </c>
      <c r="BJ33" s="254" t="s">
        <v>136</v>
      </c>
      <c r="BK33" s="254" t="s">
        <v>136</v>
      </c>
      <c r="BL33" s="259" t="s">
        <v>136</v>
      </c>
      <c r="BM33" s="247" t="s">
        <v>136</v>
      </c>
      <c r="BN33" s="328" t="s">
        <v>136</v>
      </c>
      <c r="BO33" s="265" t="s">
        <v>136</v>
      </c>
      <c r="BP33" s="278" t="s">
        <v>136</v>
      </c>
      <c r="BQ33" s="258" t="str">
        <f t="shared" si="0"/>
        <v>count=1</v>
      </c>
      <c r="BR33" s="246" t="s">
        <v>1</v>
      </c>
    </row>
    <row r="34" spans="1:70">
      <c r="A34" s="247">
        <v>30</v>
      </c>
      <c r="B34" s="248" t="s">
        <v>1562</v>
      </c>
      <c r="C34" s="297" t="s">
        <v>1563</v>
      </c>
      <c r="D34" s="260" t="s">
        <v>1672</v>
      </c>
      <c r="E34" s="299" t="s">
        <v>136</v>
      </c>
      <c r="F34" s="282" t="s">
        <v>136</v>
      </c>
      <c r="G34" s="294" t="s">
        <v>136</v>
      </c>
      <c r="H34" s="266" t="s">
        <v>136</v>
      </c>
      <c r="I34" s="267" t="s">
        <v>136</v>
      </c>
      <c r="J34" s="254" t="s">
        <v>136</v>
      </c>
      <c r="K34" s="254" t="s">
        <v>136</v>
      </c>
      <c r="L34" s="361" t="s">
        <v>1676</v>
      </c>
      <c r="M34" s="361" t="s">
        <v>1677</v>
      </c>
      <c r="N34" s="254" t="s">
        <v>136</v>
      </c>
      <c r="O34" s="267" t="s">
        <v>136</v>
      </c>
      <c r="P34" s="267" t="s">
        <v>136</v>
      </c>
      <c r="Q34" s="267" t="s">
        <v>136</v>
      </c>
      <c r="R34" s="267" t="s">
        <v>136</v>
      </c>
      <c r="S34" s="267" t="s">
        <v>136</v>
      </c>
      <c r="T34" s="267" t="s">
        <v>136</v>
      </c>
      <c r="U34" s="267" t="s">
        <v>136</v>
      </c>
      <c r="V34" s="267" t="s">
        <v>136</v>
      </c>
      <c r="W34" s="267" t="s">
        <v>136</v>
      </c>
      <c r="X34" s="254" t="s">
        <v>136</v>
      </c>
      <c r="Y34" s="267" t="s">
        <v>136</v>
      </c>
      <c r="Z34" s="267" t="s">
        <v>136</v>
      </c>
      <c r="AA34" s="267" t="s">
        <v>136</v>
      </c>
      <c r="AB34" s="267" t="s">
        <v>136</v>
      </c>
      <c r="AC34" s="271" t="s">
        <v>136</v>
      </c>
      <c r="AD34" s="304" t="s">
        <v>136</v>
      </c>
      <c r="AE34" s="259" t="s">
        <v>136</v>
      </c>
      <c r="AF34" s="259" t="s">
        <v>136</v>
      </c>
      <c r="AG34" s="259" t="s">
        <v>136</v>
      </c>
      <c r="AH34" s="259" t="s">
        <v>136</v>
      </c>
      <c r="AI34" s="259" t="s">
        <v>136</v>
      </c>
      <c r="AJ34" s="259" t="s">
        <v>136</v>
      </c>
      <c r="AK34" s="259" t="s">
        <v>136</v>
      </c>
      <c r="AL34" s="259" t="s">
        <v>136</v>
      </c>
      <c r="AM34" s="259" t="s">
        <v>136</v>
      </c>
      <c r="AN34" s="259" t="s">
        <v>136</v>
      </c>
      <c r="AO34" s="259" t="s">
        <v>136</v>
      </c>
      <c r="AP34" s="259" t="s">
        <v>136</v>
      </c>
      <c r="AQ34" s="259" t="s">
        <v>136</v>
      </c>
      <c r="AR34" s="259" t="s">
        <v>136</v>
      </c>
      <c r="AS34" s="259" t="s">
        <v>136</v>
      </c>
      <c r="AT34" s="260" t="s">
        <v>136</v>
      </c>
      <c r="AU34" s="257" t="s">
        <v>3470</v>
      </c>
      <c r="AV34" s="267" t="s">
        <v>136</v>
      </c>
      <c r="AW34" s="267" t="s">
        <v>136</v>
      </c>
      <c r="AX34" s="267" t="s">
        <v>136</v>
      </c>
      <c r="AY34" s="265" t="s">
        <v>136</v>
      </c>
      <c r="AZ34" s="289" t="s">
        <v>136</v>
      </c>
      <c r="BA34" s="290" t="s">
        <v>136</v>
      </c>
      <c r="BB34" s="291" t="s">
        <v>136</v>
      </c>
      <c r="BC34" s="282" t="s">
        <v>136</v>
      </c>
      <c r="BD34" s="282" t="s">
        <v>136</v>
      </c>
      <c r="BE34" s="282" t="s">
        <v>136</v>
      </c>
      <c r="BF34" s="282" t="s">
        <v>136</v>
      </c>
      <c r="BG34" s="291" t="s">
        <v>136</v>
      </c>
      <c r="BH34" s="250" t="s">
        <v>136</v>
      </c>
      <c r="BI34" s="254" t="s">
        <v>136</v>
      </c>
      <c r="BJ34" s="254" t="s">
        <v>136</v>
      </c>
      <c r="BK34" s="254" t="s">
        <v>136</v>
      </c>
      <c r="BL34" s="259" t="s">
        <v>136</v>
      </c>
      <c r="BM34" s="247" t="s">
        <v>136</v>
      </c>
      <c r="BN34" s="328" t="s">
        <v>136</v>
      </c>
      <c r="BO34" s="265" t="s">
        <v>136</v>
      </c>
      <c r="BP34" s="278" t="s">
        <v>136</v>
      </c>
      <c r="BQ34" s="258" t="str">
        <f t="shared" si="0"/>
        <v>count=3</v>
      </c>
      <c r="BR34" s="246" t="s">
        <v>1</v>
      </c>
    </row>
    <row r="35" spans="1:70">
      <c r="A35" s="247">
        <v>31</v>
      </c>
      <c r="B35" s="296" t="s">
        <v>1718</v>
      </c>
      <c r="C35" s="297" t="s">
        <v>1722</v>
      </c>
      <c r="D35" s="298" t="s">
        <v>440</v>
      </c>
      <c r="E35" s="299" t="s">
        <v>136</v>
      </c>
      <c r="F35" s="282" t="s">
        <v>136</v>
      </c>
      <c r="G35" s="294" t="s">
        <v>136</v>
      </c>
      <c r="H35" s="266" t="s">
        <v>136</v>
      </c>
      <c r="I35" s="267" t="s">
        <v>136</v>
      </c>
      <c r="J35" s="254" t="s">
        <v>136</v>
      </c>
      <c r="K35" s="254" t="s">
        <v>136</v>
      </c>
      <c r="L35" s="308" t="s">
        <v>1725</v>
      </c>
      <c r="M35" s="308" t="s">
        <v>1726</v>
      </c>
      <c r="N35" s="254" t="s">
        <v>136</v>
      </c>
      <c r="O35" s="267" t="s">
        <v>136</v>
      </c>
      <c r="P35" s="267" t="s">
        <v>136</v>
      </c>
      <c r="Q35" s="267" t="s">
        <v>136</v>
      </c>
      <c r="R35" s="267" t="s">
        <v>136</v>
      </c>
      <c r="S35" s="267" t="s">
        <v>136</v>
      </c>
      <c r="T35" s="267" t="s">
        <v>136</v>
      </c>
      <c r="U35" s="267" t="s">
        <v>136</v>
      </c>
      <c r="V35" s="267" t="s">
        <v>136</v>
      </c>
      <c r="W35" s="267" t="s">
        <v>136</v>
      </c>
      <c r="X35" s="254" t="s">
        <v>136</v>
      </c>
      <c r="Y35" s="267" t="s">
        <v>136</v>
      </c>
      <c r="Z35" s="267" t="s">
        <v>136</v>
      </c>
      <c r="AA35" s="267" t="s">
        <v>136</v>
      </c>
      <c r="AB35" s="267" t="s">
        <v>136</v>
      </c>
      <c r="AC35" s="271" t="s">
        <v>136</v>
      </c>
      <c r="AD35" s="304" t="s">
        <v>136</v>
      </c>
      <c r="AE35" s="259" t="s">
        <v>136</v>
      </c>
      <c r="AF35" s="259" t="s">
        <v>136</v>
      </c>
      <c r="AG35" s="259" t="s">
        <v>136</v>
      </c>
      <c r="AH35" s="259" t="s">
        <v>136</v>
      </c>
      <c r="AI35" s="259" t="s">
        <v>136</v>
      </c>
      <c r="AJ35" s="259" t="s">
        <v>136</v>
      </c>
      <c r="AK35" s="259" t="s">
        <v>136</v>
      </c>
      <c r="AL35" s="259" t="s">
        <v>136</v>
      </c>
      <c r="AM35" s="259" t="s">
        <v>136</v>
      </c>
      <c r="AN35" s="259" t="s">
        <v>136</v>
      </c>
      <c r="AO35" s="259" t="s">
        <v>136</v>
      </c>
      <c r="AP35" s="259" t="s">
        <v>136</v>
      </c>
      <c r="AQ35" s="259" t="s">
        <v>136</v>
      </c>
      <c r="AR35" s="259" t="s">
        <v>136</v>
      </c>
      <c r="AS35" s="259" t="s">
        <v>136</v>
      </c>
      <c r="AT35" s="260" t="s">
        <v>136</v>
      </c>
      <c r="AU35" s="257" t="s">
        <v>3470</v>
      </c>
      <c r="AV35" s="267" t="s">
        <v>136</v>
      </c>
      <c r="AW35" s="267" t="s">
        <v>136</v>
      </c>
      <c r="AX35" s="267" t="s">
        <v>136</v>
      </c>
      <c r="AY35" s="265" t="s">
        <v>136</v>
      </c>
      <c r="AZ35" s="289" t="s">
        <v>136</v>
      </c>
      <c r="BA35" s="290" t="s">
        <v>136</v>
      </c>
      <c r="BB35" s="291" t="s">
        <v>136</v>
      </c>
      <c r="BC35" s="282" t="s">
        <v>136</v>
      </c>
      <c r="BD35" s="282" t="s">
        <v>136</v>
      </c>
      <c r="BE35" s="282" t="s">
        <v>136</v>
      </c>
      <c r="BF35" s="282" t="s">
        <v>136</v>
      </c>
      <c r="BG35" s="291" t="s">
        <v>136</v>
      </c>
      <c r="BH35" s="250" t="s">
        <v>136</v>
      </c>
      <c r="BI35" s="254" t="s">
        <v>136</v>
      </c>
      <c r="BJ35" s="254" t="s">
        <v>136</v>
      </c>
      <c r="BK35" s="254" t="s">
        <v>136</v>
      </c>
      <c r="BL35" s="259" t="s">
        <v>136</v>
      </c>
      <c r="BM35" s="247" t="s">
        <v>136</v>
      </c>
      <c r="BN35" s="328" t="s">
        <v>136</v>
      </c>
      <c r="BO35" s="265" t="s">
        <v>136</v>
      </c>
      <c r="BP35" s="278" t="s">
        <v>136</v>
      </c>
      <c r="BQ35" s="258" t="str">
        <f t="shared" si="0"/>
        <v>count=3</v>
      </c>
      <c r="BR35" s="246" t="s">
        <v>1</v>
      </c>
    </row>
    <row r="36" spans="1:70">
      <c r="A36" s="247">
        <v>32</v>
      </c>
      <c r="B36" s="296" t="s">
        <v>1737</v>
      </c>
      <c r="C36" s="362" t="s">
        <v>1741</v>
      </c>
      <c r="D36" s="311" t="s">
        <v>1670</v>
      </c>
      <c r="E36" s="299" t="s">
        <v>136</v>
      </c>
      <c r="F36" s="282" t="s">
        <v>136</v>
      </c>
      <c r="G36" s="294" t="s">
        <v>136</v>
      </c>
      <c r="H36" s="266" t="s">
        <v>136</v>
      </c>
      <c r="I36" s="267" t="s">
        <v>136</v>
      </c>
      <c r="J36" s="254" t="s">
        <v>136</v>
      </c>
      <c r="K36" s="254" t="s">
        <v>136</v>
      </c>
      <c r="L36" s="308" t="s">
        <v>1745</v>
      </c>
      <c r="M36" s="308" t="s">
        <v>1746</v>
      </c>
      <c r="N36" s="254" t="s">
        <v>136</v>
      </c>
      <c r="O36" s="267" t="s">
        <v>136</v>
      </c>
      <c r="P36" s="267" t="s">
        <v>136</v>
      </c>
      <c r="Q36" s="267" t="s">
        <v>136</v>
      </c>
      <c r="R36" s="267" t="s">
        <v>136</v>
      </c>
      <c r="S36" s="267" t="s">
        <v>136</v>
      </c>
      <c r="T36" s="267" t="s">
        <v>136</v>
      </c>
      <c r="U36" s="267" t="s">
        <v>136</v>
      </c>
      <c r="V36" s="267" t="s">
        <v>136</v>
      </c>
      <c r="W36" s="267" t="s">
        <v>136</v>
      </c>
      <c r="X36" s="254" t="s">
        <v>136</v>
      </c>
      <c r="Y36" s="267" t="s">
        <v>136</v>
      </c>
      <c r="Z36" s="267" t="s">
        <v>136</v>
      </c>
      <c r="AA36" s="267" t="s">
        <v>136</v>
      </c>
      <c r="AB36" s="267" t="s">
        <v>136</v>
      </c>
      <c r="AC36" s="271" t="s">
        <v>136</v>
      </c>
      <c r="AD36" s="304" t="s">
        <v>136</v>
      </c>
      <c r="AE36" s="259" t="s">
        <v>136</v>
      </c>
      <c r="AF36" s="259" t="s">
        <v>136</v>
      </c>
      <c r="AG36" s="259" t="s">
        <v>136</v>
      </c>
      <c r="AH36" s="259" t="s">
        <v>136</v>
      </c>
      <c r="AI36" s="259" t="s">
        <v>136</v>
      </c>
      <c r="AJ36" s="259" t="s">
        <v>136</v>
      </c>
      <c r="AK36" s="259" t="s">
        <v>136</v>
      </c>
      <c r="AL36" s="259" t="s">
        <v>136</v>
      </c>
      <c r="AM36" s="259" t="s">
        <v>136</v>
      </c>
      <c r="AN36" s="259" t="s">
        <v>136</v>
      </c>
      <c r="AO36" s="259" t="s">
        <v>136</v>
      </c>
      <c r="AP36" s="259" t="s">
        <v>136</v>
      </c>
      <c r="AQ36" s="259" t="s">
        <v>136</v>
      </c>
      <c r="AR36" s="259" t="s">
        <v>136</v>
      </c>
      <c r="AS36" s="259" t="s">
        <v>136</v>
      </c>
      <c r="AT36" s="260" t="s">
        <v>136</v>
      </c>
      <c r="AU36" s="257" t="s">
        <v>3470</v>
      </c>
      <c r="AV36" s="267" t="s">
        <v>136</v>
      </c>
      <c r="AW36" s="267" t="s">
        <v>136</v>
      </c>
      <c r="AX36" s="267" t="s">
        <v>136</v>
      </c>
      <c r="AY36" s="265" t="s">
        <v>136</v>
      </c>
      <c r="AZ36" s="289" t="s">
        <v>136</v>
      </c>
      <c r="BA36" s="290" t="s">
        <v>136</v>
      </c>
      <c r="BB36" s="291" t="s">
        <v>136</v>
      </c>
      <c r="BC36" s="282" t="s">
        <v>136</v>
      </c>
      <c r="BD36" s="282" t="s">
        <v>136</v>
      </c>
      <c r="BE36" s="282" t="s">
        <v>136</v>
      </c>
      <c r="BF36" s="282" t="s">
        <v>136</v>
      </c>
      <c r="BG36" s="291" t="s">
        <v>136</v>
      </c>
      <c r="BH36" s="250" t="s">
        <v>136</v>
      </c>
      <c r="BI36" s="254" t="s">
        <v>136</v>
      </c>
      <c r="BJ36" s="254" t="s">
        <v>136</v>
      </c>
      <c r="BK36" s="254" t="s">
        <v>136</v>
      </c>
      <c r="BL36" s="259" t="s">
        <v>136</v>
      </c>
      <c r="BM36" s="247" t="s">
        <v>136</v>
      </c>
      <c r="BN36" s="328" t="s">
        <v>136</v>
      </c>
      <c r="BO36" s="265" t="s">
        <v>136</v>
      </c>
      <c r="BP36" s="278" t="s">
        <v>136</v>
      </c>
      <c r="BQ36" s="258" t="str">
        <f t="shared" si="0"/>
        <v>count=3</v>
      </c>
      <c r="BR36" s="246" t="s">
        <v>1</v>
      </c>
    </row>
    <row r="37" spans="1:70">
      <c r="A37" s="247">
        <v>33</v>
      </c>
      <c r="B37" s="255">
        <v>2790655</v>
      </c>
      <c r="C37" s="747" t="s">
        <v>4602</v>
      </c>
      <c r="D37" s="304" t="s">
        <v>440</v>
      </c>
      <c r="E37" s="299" t="s">
        <v>136</v>
      </c>
      <c r="F37" s="282" t="s">
        <v>136</v>
      </c>
      <c r="G37" s="294" t="s">
        <v>136</v>
      </c>
      <c r="H37" s="266" t="s">
        <v>136</v>
      </c>
      <c r="I37" s="267" t="s">
        <v>136</v>
      </c>
      <c r="J37" s="254" t="s">
        <v>136</v>
      </c>
      <c r="K37" s="254" t="s">
        <v>136</v>
      </c>
      <c r="L37" s="308" t="s">
        <v>1789</v>
      </c>
      <c r="M37" s="308" t="s">
        <v>1790</v>
      </c>
      <c r="N37" s="254" t="s">
        <v>136</v>
      </c>
      <c r="O37" s="267" t="s">
        <v>136</v>
      </c>
      <c r="P37" s="267" t="s">
        <v>136</v>
      </c>
      <c r="Q37" s="267" t="s">
        <v>136</v>
      </c>
      <c r="R37" s="267" t="s">
        <v>136</v>
      </c>
      <c r="S37" s="267" t="s">
        <v>136</v>
      </c>
      <c r="T37" s="267" t="s">
        <v>136</v>
      </c>
      <c r="U37" s="267" t="s">
        <v>136</v>
      </c>
      <c r="V37" s="267" t="s">
        <v>136</v>
      </c>
      <c r="W37" s="267" t="s">
        <v>136</v>
      </c>
      <c r="X37" s="254" t="s">
        <v>136</v>
      </c>
      <c r="Y37" s="267" t="s">
        <v>136</v>
      </c>
      <c r="Z37" s="267" t="s">
        <v>136</v>
      </c>
      <c r="AA37" s="267" t="s">
        <v>136</v>
      </c>
      <c r="AB37" s="267" t="s">
        <v>136</v>
      </c>
      <c r="AC37" s="271" t="s">
        <v>136</v>
      </c>
      <c r="AD37" s="304" t="s">
        <v>136</v>
      </c>
      <c r="AE37" s="259" t="s">
        <v>136</v>
      </c>
      <c r="AF37" s="259" t="s">
        <v>136</v>
      </c>
      <c r="AG37" s="259" t="s">
        <v>136</v>
      </c>
      <c r="AH37" s="259" t="s">
        <v>136</v>
      </c>
      <c r="AI37" s="259" t="s">
        <v>136</v>
      </c>
      <c r="AJ37" s="259" t="s">
        <v>136</v>
      </c>
      <c r="AK37" s="259" t="s">
        <v>136</v>
      </c>
      <c r="AL37" s="259" t="s">
        <v>136</v>
      </c>
      <c r="AM37" s="259" t="s">
        <v>136</v>
      </c>
      <c r="AN37" s="259" t="s">
        <v>136</v>
      </c>
      <c r="AO37" s="259" t="s">
        <v>136</v>
      </c>
      <c r="AP37" s="259" t="s">
        <v>136</v>
      </c>
      <c r="AQ37" s="259" t="s">
        <v>136</v>
      </c>
      <c r="AR37" s="259" t="s">
        <v>136</v>
      </c>
      <c r="AS37" s="259" t="s">
        <v>136</v>
      </c>
      <c r="AT37" s="260" t="s">
        <v>136</v>
      </c>
      <c r="AU37" s="257" t="s">
        <v>3470</v>
      </c>
      <c r="AV37" s="267" t="s">
        <v>136</v>
      </c>
      <c r="AW37" s="267" t="s">
        <v>136</v>
      </c>
      <c r="AX37" s="267" t="s">
        <v>136</v>
      </c>
      <c r="AY37" s="265" t="s">
        <v>136</v>
      </c>
      <c r="AZ37" s="289" t="s">
        <v>136</v>
      </c>
      <c r="BA37" s="290" t="s">
        <v>136</v>
      </c>
      <c r="BB37" s="291" t="s">
        <v>136</v>
      </c>
      <c r="BC37" s="282" t="s">
        <v>136</v>
      </c>
      <c r="BD37" s="282" t="s">
        <v>136</v>
      </c>
      <c r="BE37" s="282" t="s">
        <v>136</v>
      </c>
      <c r="BF37" s="282" t="s">
        <v>136</v>
      </c>
      <c r="BG37" s="291" t="s">
        <v>136</v>
      </c>
      <c r="BH37" s="250" t="s">
        <v>136</v>
      </c>
      <c r="BI37" s="254" t="s">
        <v>136</v>
      </c>
      <c r="BJ37" s="254" t="s">
        <v>136</v>
      </c>
      <c r="BK37" s="254" t="s">
        <v>136</v>
      </c>
      <c r="BL37" s="259" t="s">
        <v>136</v>
      </c>
      <c r="BM37" s="247" t="s">
        <v>136</v>
      </c>
      <c r="BN37" s="328" t="s">
        <v>136</v>
      </c>
      <c r="BO37" s="265" t="s">
        <v>136</v>
      </c>
      <c r="BP37" s="278" t="s">
        <v>136</v>
      </c>
      <c r="BQ37" s="258" t="str">
        <f t="shared" si="0"/>
        <v>count=3</v>
      </c>
      <c r="BR37" s="306" t="s">
        <v>1</v>
      </c>
    </row>
    <row r="38" spans="1:70">
      <c r="A38" s="276">
        <v>34</v>
      </c>
      <c r="B38" s="248" t="s">
        <v>1806</v>
      </c>
      <c r="C38" s="334" t="s">
        <v>1810</v>
      </c>
      <c r="D38" s="335" t="s">
        <v>1811</v>
      </c>
      <c r="E38" s="363" t="s">
        <v>3906</v>
      </c>
      <c r="F38" s="279" t="s">
        <v>136</v>
      </c>
      <c r="G38" s="288" t="s">
        <v>3815</v>
      </c>
      <c r="H38" s="364" t="s">
        <v>3328</v>
      </c>
      <c r="I38" s="279" t="s">
        <v>136</v>
      </c>
      <c r="J38" s="365" t="s">
        <v>3907</v>
      </c>
      <c r="K38" s="279" t="s">
        <v>3331</v>
      </c>
      <c r="L38" s="365" t="s">
        <v>3908</v>
      </c>
      <c r="M38" s="365" t="s">
        <v>3909</v>
      </c>
      <c r="N38" s="284">
        <v>43865</v>
      </c>
      <c r="O38" s="279" t="s">
        <v>136</v>
      </c>
      <c r="P38" s="365" t="s">
        <v>3910</v>
      </c>
      <c r="Q38" s="279" t="s">
        <v>3911</v>
      </c>
      <c r="R38" s="279" t="s">
        <v>3334</v>
      </c>
      <c r="S38" s="279" t="s">
        <v>136</v>
      </c>
      <c r="T38" s="279" t="s">
        <v>3912</v>
      </c>
      <c r="U38" s="279" t="s">
        <v>3336</v>
      </c>
      <c r="V38" s="279" t="s">
        <v>136</v>
      </c>
      <c r="W38" s="279" t="s">
        <v>1824</v>
      </c>
      <c r="X38" s="248" t="s">
        <v>1806</v>
      </c>
      <c r="Y38" s="365" t="s">
        <v>3913</v>
      </c>
      <c r="Z38" s="279" t="s">
        <v>3340</v>
      </c>
      <c r="AA38" s="282" t="s">
        <v>3341</v>
      </c>
      <c r="AB38" s="282" t="s">
        <v>3341</v>
      </c>
      <c r="AC38" s="366" t="s">
        <v>3341</v>
      </c>
      <c r="AD38" s="295" t="s">
        <v>3914</v>
      </c>
      <c r="AE38" s="287" t="s">
        <v>3915</v>
      </c>
      <c r="AF38" s="287" t="s">
        <v>3916</v>
      </c>
      <c r="AG38" s="287" t="s">
        <v>333</v>
      </c>
      <c r="AH38" s="287" t="s">
        <v>3346</v>
      </c>
      <c r="AI38" s="287" t="s">
        <v>3346</v>
      </c>
      <c r="AJ38" s="287" t="s">
        <v>3917</v>
      </c>
      <c r="AK38" s="287" t="s">
        <v>3918</v>
      </c>
      <c r="AL38" s="287" t="s">
        <v>3919</v>
      </c>
      <c r="AM38" s="287" t="s">
        <v>3920</v>
      </c>
      <c r="AN38" s="287" t="s">
        <v>3914</v>
      </c>
      <c r="AO38" s="287" t="s">
        <v>3921</v>
      </c>
      <c r="AP38" s="287" t="s">
        <v>3914</v>
      </c>
      <c r="AQ38" s="287" t="s">
        <v>3922</v>
      </c>
      <c r="AR38" s="287" t="s">
        <v>3923</v>
      </c>
      <c r="AS38" s="287" t="s">
        <v>3924</v>
      </c>
      <c r="AT38" s="367" t="s">
        <v>3346</v>
      </c>
      <c r="AU38" s="241" t="s">
        <v>3494</v>
      </c>
      <c r="AV38" s="279">
        <v>15</v>
      </c>
      <c r="AW38" s="254" t="s">
        <v>136</v>
      </c>
      <c r="AX38" s="254" t="s">
        <v>136</v>
      </c>
      <c r="AY38" s="252" t="s">
        <v>136</v>
      </c>
      <c r="AZ38" s="330" t="s">
        <v>136</v>
      </c>
      <c r="BA38" s="368" t="s">
        <v>3925</v>
      </c>
      <c r="BB38" s="367" t="s">
        <v>136</v>
      </c>
      <c r="BC38" s="287" t="s">
        <v>3926</v>
      </c>
      <c r="BD38" s="287" t="s">
        <v>136</v>
      </c>
      <c r="BE38" s="287" t="s">
        <v>3927</v>
      </c>
      <c r="BF38" s="287" t="s">
        <v>3928</v>
      </c>
      <c r="BG38" s="367" t="s">
        <v>3929</v>
      </c>
      <c r="BH38" s="292">
        <v>17599</v>
      </c>
      <c r="BI38" s="282" t="s">
        <v>3328</v>
      </c>
      <c r="BJ38" s="365" t="s">
        <v>3908</v>
      </c>
      <c r="BK38" s="365" t="s">
        <v>3930</v>
      </c>
      <c r="BL38" s="287" t="s">
        <v>3931</v>
      </c>
      <c r="BM38" s="288" t="s">
        <v>3932</v>
      </c>
      <c r="BN38" s="364" t="s">
        <v>3933</v>
      </c>
      <c r="BO38" s="288" t="s">
        <v>136</v>
      </c>
      <c r="BP38" s="295" t="s">
        <v>136</v>
      </c>
      <c r="BQ38" s="295" t="str">
        <f t="shared" si="0"/>
        <v>count=51</v>
      </c>
      <c r="BR38" s="246" t="s">
        <v>1</v>
      </c>
    </row>
    <row r="39" spans="1:70">
      <c r="A39" s="369" t="s">
        <v>1</v>
      </c>
      <c r="B39" s="369" t="s">
        <v>1</v>
      </c>
      <c r="C39" s="369" t="s">
        <v>1</v>
      </c>
      <c r="D39" s="369" t="s">
        <v>1</v>
      </c>
      <c r="E39" s="370" t="s">
        <v>1</v>
      </c>
      <c r="F39" s="369" t="s">
        <v>1</v>
      </c>
      <c r="G39" s="369" t="s">
        <v>1</v>
      </c>
      <c r="H39" s="369" t="s">
        <v>1</v>
      </c>
      <c r="I39" s="370" t="s">
        <v>1</v>
      </c>
      <c r="J39" s="369" t="s">
        <v>1</v>
      </c>
      <c r="K39" s="369" t="s">
        <v>1</v>
      </c>
      <c r="L39" s="369" t="s">
        <v>1</v>
      </c>
      <c r="M39" s="369" t="s">
        <v>1</v>
      </c>
      <c r="N39" s="369" t="s">
        <v>1</v>
      </c>
      <c r="O39" s="369" t="s">
        <v>1</v>
      </c>
      <c r="P39" s="369" t="s">
        <v>1</v>
      </c>
      <c r="Q39" s="369" t="s">
        <v>1</v>
      </c>
      <c r="R39" s="369" t="s">
        <v>1</v>
      </c>
      <c r="S39" s="370" t="s">
        <v>1</v>
      </c>
      <c r="T39" s="370" t="s">
        <v>1</v>
      </c>
      <c r="U39" s="369" t="s">
        <v>1</v>
      </c>
      <c r="V39" s="369" t="s">
        <v>1</v>
      </c>
      <c r="W39" s="370" t="s">
        <v>1</v>
      </c>
      <c r="X39" s="369" t="s">
        <v>1</v>
      </c>
      <c r="Y39" s="369" t="s">
        <v>1</v>
      </c>
      <c r="Z39" s="369" t="s">
        <v>1</v>
      </c>
      <c r="AA39" s="369" t="s">
        <v>1</v>
      </c>
      <c r="AB39" s="369" t="s">
        <v>1</v>
      </c>
      <c r="AC39" s="369" t="s">
        <v>1</v>
      </c>
      <c r="AD39" s="369" t="s">
        <v>1</v>
      </c>
      <c r="AE39" s="369" t="s">
        <v>1</v>
      </c>
      <c r="AF39" s="369" t="s">
        <v>1</v>
      </c>
      <c r="AG39" s="369" t="s">
        <v>1</v>
      </c>
      <c r="AH39" s="369" t="s">
        <v>1</v>
      </c>
      <c r="AI39" s="369" t="s">
        <v>1</v>
      </c>
      <c r="AJ39" s="369" t="s">
        <v>1</v>
      </c>
      <c r="AK39" s="369" t="s">
        <v>1</v>
      </c>
      <c r="AL39" s="369" t="s">
        <v>1</v>
      </c>
      <c r="AM39" s="369" t="s">
        <v>1</v>
      </c>
      <c r="AN39" s="369" t="s">
        <v>1</v>
      </c>
      <c r="AO39" s="369" t="s">
        <v>1</v>
      </c>
      <c r="AP39" s="369" t="s">
        <v>1</v>
      </c>
      <c r="AQ39" s="369" t="s">
        <v>1</v>
      </c>
      <c r="AR39" s="369" t="s">
        <v>1</v>
      </c>
      <c r="AS39" s="369" t="s">
        <v>1</v>
      </c>
      <c r="AT39" s="369" t="s">
        <v>1</v>
      </c>
      <c r="AU39" s="371" t="s">
        <v>1</v>
      </c>
      <c r="AV39" s="369" t="s">
        <v>1</v>
      </c>
      <c r="AW39" s="369" t="s">
        <v>1</v>
      </c>
      <c r="AX39" s="369" t="s">
        <v>1</v>
      </c>
      <c r="AY39" s="369" t="s">
        <v>1</v>
      </c>
      <c r="AZ39" s="372" t="s">
        <v>1</v>
      </c>
      <c r="BA39" s="370" t="s">
        <v>1</v>
      </c>
      <c r="BB39" s="372" t="s">
        <v>1</v>
      </c>
      <c r="BC39" s="372" t="s">
        <v>1</v>
      </c>
      <c r="BD39" s="372" t="s">
        <v>1</v>
      </c>
      <c r="BE39" s="372" t="s">
        <v>1</v>
      </c>
      <c r="BF39" s="372" t="s">
        <v>1</v>
      </c>
      <c r="BG39" s="372" t="s">
        <v>1</v>
      </c>
      <c r="BH39" s="369" t="s">
        <v>1</v>
      </c>
      <c r="BI39" s="369" t="s">
        <v>1</v>
      </c>
      <c r="BJ39" s="369" t="s">
        <v>1</v>
      </c>
      <c r="BK39" s="369" t="s">
        <v>1</v>
      </c>
      <c r="BL39" s="369" t="s">
        <v>1</v>
      </c>
      <c r="BM39" s="369" t="s">
        <v>1</v>
      </c>
      <c r="BN39" s="369" t="s">
        <v>1</v>
      </c>
      <c r="BO39" s="372" t="s">
        <v>1</v>
      </c>
      <c r="BP39" s="373" t="s">
        <v>1</v>
      </c>
      <c r="BQ39" s="373" t="s">
        <v>1</v>
      </c>
      <c r="BR39" s="374" t="s">
        <v>1</v>
      </c>
    </row>
  </sheetData>
  <mergeCells count="29">
    <mergeCell ref="BR1:BR3"/>
    <mergeCell ref="B2:B3"/>
    <mergeCell ref="C2:C3"/>
    <mergeCell ref="E2:E3"/>
    <mergeCell ref="F2:F3"/>
    <mergeCell ref="G2:G3"/>
    <mergeCell ref="H2:AC2"/>
    <mergeCell ref="AD2:AT2"/>
    <mergeCell ref="AU2:AU3"/>
    <mergeCell ref="AV2:AV3"/>
    <mergeCell ref="AW2:AW3"/>
    <mergeCell ref="AX2:AX3"/>
    <mergeCell ref="AY2:AY3"/>
    <mergeCell ref="AZ2:AZ3"/>
    <mergeCell ref="BA2:BA3"/>
    <mergeCell ref="BB2:BG2"/>
    <mergeCell ref="AD1:AY1"/>
    <mergeCell ref="BA1:BG1"/>
    <mergeCell ref="BH1:BM1"/>
    <mergeCell ref="BP1:BP3"/>
    <mergeCell ref="BQ1:BQ3"/>
    <mergeCell ref="BH2:BM2"/>
    <mergeCell ref="BN2:BN3"/>
    <mergeCell ref="BO2:BO3"/>
    <mergeCell ref="A1:A3"/>
    <mergeCell ref="B1:C1"/>
    <mergeCell ref="D1:D3"/>
    <mergeCell ref="E1:G1"/>
    <mergeCell ref="H1:AC1"/>
  </mergeCells>
  <hyperlinks>
    <hyperlink ref="B1" r:id="rId1" xr:uid="{00000000-0004-0000-0500-000000000000}"/>
    <hyperlink ref="AU2" r:id="rId2" xr:uid="{00000000-0004-0000-0500-000001000000}"/>
    <hyperlink ref="B4" r:id="rId3" xr:uid="{00000000-0004-0000-0500-000002000000}"/>
    <hyperlink ref="D4" r:id="rId4" xr:uid="{00000000-0004-0000-0500-000003000000}"/>
    <hyperlink ref="H4" r:id="rId5" xr:uid="{00000000-0004-0000-0500-000004000000}"/>
    <hyperlink ref="J4" r:id="rId6" xr:uid="{00000000-0004-0000-0500-000005000000}"/>
    <hyperlink ref="L4" r:id="rId7" xr:uid="{00000000-0004-0000-0500-000006000000}"/>
    <hyperlink ref="P4" r:id="rId8" xr:uid="{00000000-0004-0000-0500-000007000000}"/>
    <hyperlink ref="X4" r:id="rId9" xr:uid="{00000000-0004-0000-0500-000008000000}"/>
    <hyperlink ref="Y4" r:id="rId10" xr:uid="{00000000-0004-0000-0500-000009000000}"/>
    <hyperlink ref="BH4" r:id="rId11" display="https://www.ncbi.nlm.nih.gov/genome/8060" xr:uid="{00000000-0004-0000-0500-00000A000000}"/>
    <hyperlink ref="BJ4" r:id="rId12" xr:uid="{00000000-0004-0000-0500-00000B000000}"/>
    <hyperlink ref="BK4" r:id="rId13" xr:uid="{00000000-0004-0000-0500-00000C000000}"/>
    <hyperlink ref="BN4" r:id="rId14" xr:uid="{00000000-0004-0000-0500-00000D000000}"/>
    <hyperlink ref="B5" r:id="rId15" xr:uid="{00000000-0004-0000-0500-00000E000000}"/>
    <hyperlink ref="D5" r:id="rId16" xr:uid="{00000000-0004-0000-0500-00000F000000}"/>
    <hyperlink ref="H5" r:id="rId17" xr:uid="{00000000-0004-0000-0500-000010000000}"/>
    <hyperlink ref="J5" r:id="rId18" xr:uid="{00000000-0004-0000-0500-000011000000}"/>
    <hyperlink ref="L5" r:id="rId19" xr:uid="{00000000-0004-0000-0500-000012000000}"/>
    <hyperlink ref="M5" r:id="rId20" xr:uid="{00000000-0004-0000-0500-000013000000}"/>
    <hyperlink ref="P5" r:id="rId21" xr:uid="{00000000-0004-0000-0500-000014000000}"/>
    <hyperlink ref="X5" r:id="rId22" display="https://www.ncbi.nlm.nih.gov/Taxonomy/Browser/wwwtax.cgi?id=2496131" xr:uid="{00000000-0004-0000-0500-000015000000}"/>
    <hyperlink ref="Y5" r:id="rId23" xr:uid="{00000000-0004-0000-0500-000016000000}"/>
    <hyperlink ref="BH5" r:id="rId24" display="https://www.ncbi.nlm.nih.gov/genome/76108" xr:uid="{00000000-0004-0000-0500-000017000000}"/>
    <hyperlink ref="BJ5" r:id="rId25" xr:uid="{00000000-0004-0000-0500-000018000000}"/>
    <hyperlink ref="BK5" r:id="rId26" xr:uid="{00000000-0004-0000-0500-000019000000}"/>
    <hyperlink ref="BN5" r:id="rId27" xr:uid="{00000000-0004-0000-0500-00001A000000}"/>
    <hyperlink ref="B6" r:id="rId28" xr:uid="{00000000-0004-0000-0500-00001B000000}"/>
    <hyperlink ref="D6" r:id="rId29" xr:uid="{00000000-0004-0000-0500-00001C000000}"/>
    <hyperlink ref="L6" r:id="rId30" xr:uid="{00000000-0004-0000-0500-00001D000000}"/>
    <hyperlink ref="BH6" r:id="rId31" display="https://www.ncbi.nlm.nih.gov/genome/88142" xr:uid="{00000000-0004-0000-0500-00001E000000}"/>
    <hyperlink ref="BP6" r:id="rId32" xr:uid="{00000000-0004-0000-0500-00001F000000}"/>
    <hyperlink ref="B7" r:id="rId33" xr:uid="{00000000-0004-0000-0500-000020000000}"/>
    <hyperlink ref="H7" r:id="rId34" xr:uid="{00000000-0004-0000-0500-000021000000}"/>
    <hyperlink ref="J7" r:id="rId35" xr:uid="{00000000-0004-0000-0500-000022000000}"/>
    <hyperlink ref="L7" r:id="rId36" xr:uid="{00000000-0004-0000-0500-000023000000}"/>
    <hyperlink ref="M7" r:id="rId37" xr:uid="{00000000-0004-0000-0500-000024000000}"/>
    <hyperlink ref="P7" r:id="rId38" xr:uid="{00000000-0004-0000-0500-000025000000}"/>
    <hyperlink ref="X7" r:id="rId39" xr:uid="{00000000-0004-0000-0500-000026000000}"/>
    <hyperlink ref="Y7" r:id="rId40" xr:uid="{00000000-0004-0000-0500-000027000000}"/>
    <hyperlink ref="BH7" r:id="rId41" display="https://www.ncbi.nlm.nih.gov/genome/88142" xr:uid="{00000000-0004-0000-0500-000028000000}"/>
    <hyperlink ref="BJ7" r:id="rId42" xr:uid="{00000000-0004-0000-0500-000029000000}"/>
    <hyperlink ref="BK7" r:id="rId43" xr:uid="{00000000-0004-0000-0500-00002A000000}"/>
    <hyperlink ref="BN7" r:id="rId44" xr:uid="{00000000-0004-0000-0500-00002B000000}"/>
    <hyperlink ref="B8" r:id="rId45" xr:uid="{00000000-0004-0000-0500-00002C000000}"/>
    <hyperlink ref="H8" r:id="rId46" xr:uid="{00000000-0004-0000-0500-00002D000000}"/>
    <hyperlink ref="J8" r:id="rId47" xr:uid="{00000000-0004-0000-0500-00002E000000}"/>
    <hyperlink ref="L8" r:id="rId48" xr:uid="{00000000-0004-0000-0500-00002F000000}"/>
    <hyperlink ref="M8" r:id="rId49" xr:uid="{00000000-0004-0000-0500-000030000000}"/>
    <hyperlink ref="P8" r:id="rId50" xr:uid="{00000000-0004-0000-0500-000031000000}"/>
    <hyperlink ref="X8" r:id="rId51" xr:uid="{00000000-0004-0000-0500-000032000000}"/>
    <hyperlink ref="Y8" r:id="rId52" xr:uid="{00000000-0004-0000-0500-000033000000}"/>
    <hyperlink ref="BH8" r:id="rId53" display="https://www.ncbi.nlm.nih.gov/genome/%2096488" xr:uid="{00000000-0004-0000-0500-000034000000}"/>
    <hyperlink ref="BJ8" r:id="rId54" xr:uid="{00000000-0004-0000-0500-000035000000}"/>
    <hyperlink ref="BK8" r:id="rId55" xr:uid="{00000000-0004-0000-0500-000036000000}"/>
    <hyperlink ref="BN8" r:id="rId56" xr:uid="{00000000-0004-0000-0500-000037000000}"/>
    <hyperlink ref="B9" r:id="rId57" xr:uid="{00000000-0004-0000-0500-000038000000}"/>
    <hyperlink ref="H9" r:id="rId58" xr:uid="{00000000-0004-0000-0500-000039000000}"/>
    <hyperlink ref="J9" r:id="rId59" xr:uid="{00000000-0004-0000-0500-00003A000000}"/>
    <hyperlink ref="L9" r:id="rId60" xr:uid="{00000000-0004-0000-0500-00003B000000}"/>
    <hyperlink ref="M9" r:id="rId61" xr:uid="{00000000-0004-0000-0500-00003C000000}"/>
    <hyperlink ref="P9" r:id="rId62" xr:uid="{00000000-0004-0000-0500-00003D000000}"/>
    <hyperlink ref="X9" r:id="rId63" xr:uid="{00000000-0004-0000-0500-00003E000000}"/>
    <hyperlink ref="Y9" r:id="rId64" xr:uid="{00000000-0004-0000-0500-00003F000000}"/>
    <hyperlink ref="BH9" r:id="rId65" display="https://www.ncbi.nlm.nih.gov/genome/88489" xr:uid="{00000000-0004-0000-0500-000040000000}"/>
    <hyperlink ref="BJ9" r:id="rId66" xr:uid="{00000000-0004-0000-0500-000041000000}"/>
    <hyperlink ref="BK9" r:id="rId67" xr:uid="{00000000-0004-0000-0500-000042000000}"/>
    <hyperlink ref="BN9" r:id="rId68" xr:uid="{00000000-0004-0000-0500-000043000000}"/>
    <hyperlink ref="B10" r:id="rId69" xr:uid="{00000000-0004-0000-0500-000044000000}"/>
    <hyperlink ref="H10" r:id="rId70" xr:uid="{00000000-0004-0000-0500-000045000000}"/>
    <hyperlink ref="J10" r:id="rId71" xr:uid="{00000000-0004-0000-0500-000046000000}"/>
    <hyperlink ref="L10" r:id="rId72" xr:uid="{00000000-0004-0000-0500-000047000000}"/>
    <hyperlink ref="M10" r:id="rId73" xr:uid="{00000000-0004-0000-0500-000048000000}"/>
    <hyperlink ref="P10" r:id="rId74" xr:uid="{00000000-0004-0000-0500-000049000000}"/>
    <hyperlink ref="X10" r:id="rId75" xr:uid="{00000000-0004-0000-0500-00004A000000}"/>
    <hyperlink ref="Y10" r:id="rId76" xr:uid="{00000000-0004-0000-0500-00004B000000}"/>
    <hyperlink ref="BH10" r:id="rId77" display="https://www.ncbi.nlm.nih.gov/genome/86993" xr:uid="{00000000-0004-0000-0500-00004C000000}"/>
    <hyperlink ref="BJ10" r:id="rId78" xr:uid="{00000000-0004-0000-0500-00004D000000}"/>
    <hyperlink ref="BK10" r:id="rId79" xr:uid="{00000000-0004-0000-0500-00004E000000}"/>
    <hyperlink ref="BN10" r:id="rId80" xr:uid="{00000000-0004-0000-0500-00004F000000}"/>
    <hyperlink ref="B11" r:id="rId81" xr:uid="{00000000-0004-0000-0500-000050000000}"/>
    <hyperlink ref="D11" r:id="rId82" xr:uid="{00000000-0004-0000-0500-000051000000}"/>
    <hyperlink ref="H11" r:id="rId83" xr:uid="{00000000-0004-0000-0500-000052000000}"/>
    <hyperlink ref="J11" r:id="rId84" xr:uid="{00000000-0004-0000-0500-000053000000}"/>
    <hyperlink ref="L11" r:id="rId85" xr:uid="{00000000-0004-0000-0500-000054000000}"/>
    <hyperlink ref="M11" r:id="rId86" xr:uid="{00000000-0004-0000-0500-000055000000}"/>
    <hyperlink ref="P11" r:id="rId87" xr:uid="{00000000-0004-0000-0500-000056000000}"/>
    <hyperlink ref="X11" r:id="rId88" xr:uid="{00000000-0004-0000-0500-000057000000}"/>
    <hyperlink ref="Y11" r:id="rId89" xr:uid="{00000000-0004-0000-0500-000058000000}"/>
    <hyperlink ref="BH11" r:id="rId90" display="https://www.ncbi.nlm.nih.gov/genome/16902?genome_assembly_id=986591" xr:uid="{00000000-0004-0000-0500-000059000000}"/>
    <hyperlink ref="BJ11" r:id="rId91" xr:uid="{00000000-0004-0000-0500-00005A000000}"/>
    <hyperlink ref="BN11" r:id="rId92" xr:uid="{00000000-0004-0000-0500-00005B000000}"/>
    <hyperlink ref="B12" r:id="rId93" xr:uid="{00000000-0004-0000-0500-00005C000000}"/>
    <hyperlink ref="D12" r:id="rId94" xr:uid="{00000000-0004-0000-0500-00005D000000}"/>
    <hyperlink ref="H12" r:id="rId95" xr:uid="{00000000-0004-0000-0500-00005E000000}"/>
    <hyperlink ref="J12" r:id="rId96" xr:uid="{00000000-0004-0000-0500-00005F000000}"/>
    <hyperlink ref="L12" r:id="rId97" xr:uid="{00000000-0004-0000-0500-000060000000}"/>
    <hyperlink ref="M12" r:id="rId98" xr:uid="{00000000-0004-0000-0500-000061000000}"/>
    <hyperlink ref="P12" r:id="rId99" xr:uid="{00000000-0004-0000-0500-000062000000}"/>
    <hyperlink ref="X12" r:id="rId100" xr:uid="{00000000-0004-0000-0500-000063000000}"/>
    <hyperlink ref="Y12" r:id="rId101" xr:uid="{00000000-0004-0000-0500-000064000000}"/>
    <hyperlink ref="BH12" r:id="rId102" display="https://www.ncbi.nlm.nih.gov/genome/16902" xr:uid="{00000000-0004-0000-0500-000065000000}"/>
    <hyperlink ref="BJ12" r:id="rId103" xr:uid="{00000000-0004-0000-0500-000066000000}"/>
    <hyperlink ref="BN12" r:id="rId104" xr:uid="{00000000-0004-0000-0500-000067000000}"/>
    <hyperlink ref="B13" r:id="rId105" xr:uid="{00000000-0004-0000-0500-000068000000}"/>
    <hyperlink ref="D13" r:id="rId106" xr:uid="{00000000-0004-0000-0500-000069000000}"/>
    <hyperlink ref="H13" r:id="rId107" xr:uid="{00000000-0004-0000-0500-00006A000000}"/>
    <hyperlink ref="J13" r:id="rId108" xr:uid="{00000000-0004-0000-0500-00006B000000}"/>
    <hyperlink ref="L13" r:id="rId109" xr:uid="{00000000-0004-0000-0500-00006C000000}"/>
    <hyperlink ref="M13" r:id="rId110" xr:uid="{00000000-0004-0000-0500-00006D000000}"/>
    <hyperlink ref="P13" r:id="rId111" xr:uid="{00000000-0004-0000-0500-00006E000000}"/>
    <hyperlink ref="X13" r:id="rId112" xr:uid="{00000000-0004-0000-0500-00006F000000}"/>
    <hyperlink ref="Y13" r:id="rId113" xr:uid="{00000000-0004-0000-0500-000070000000}"/>
    <hyperlink ref="BH13" r:id="rId114" display="https://www.ncbi.nlm.nih.gov/genome/91523" xr:uid="{00000000-0004-0000-0500-000071000000}"/>
    <hyperlink ref="BJ13" r:id="rId115" xr:uid="{00000000-0004-0000-0500-000072000000}"/>
    <hyperlink ref="BK13" r:id="rId116" xr:uid="{00000000-0004-0000-0500-000073000000}"/>
    <hyperlink ref="BN13" r:id="rId117" xr:uid="{00000000-0004-0000-0500-000074000000}"/>
    <hyperlink ref="B14" r:id="rId118" xr:uid="{00000000-0004-0000-0500-000075000000}"/>
    <hyperlink ref="D14" r:id="rId119" xr:uid="{00000000-0004-0000-0500-000076000000}"/>
    <hyperlink ref="H14" r:id="rId120" xr:uid="{00000000-0004-0000-0500-000077000000}"/>
    <hyperlink ref="J14" r:id="rId121" xr:uid="{00000000-0004-0000-0500-000078000000}"/>
    <hyperlink ref="L14" r:id="rId122" xr:uid="{00000000-0004-0000-0500-000079000000}"/>
    <hyperlink ref="M14" r:id="rId123" xr:uid="{00000000-0004-0000-0500-00007A000000}"/>
    <hyperlink ref="P14" r:id="rId124" xr:uid="{00000000-0004-0000-0500-00007B000000}"/>
    <hyperlink ref="X14" r:id="rId125" xr:uid="{00000000-0004-0000-0500-00007C000000}"/>
    <hyperlink ref="Y14" r:id="rId126" xr:uid="{00000000-0004-0000-0500-00007D000000}"/>
    <hyperlink ref="BH14" r:id="rId127" display="https://www.ncbi.nlm.nih.gov/genome/56798" xr:uid="{00000000-0004-0000-0500-00007E000000}"/>
    <hyperlink ref="BJ14" r:id="rId128" xr:uid="{00000000-0004-0000-0500-00007F000000}"/>
    <hyperlink ref="BK14" r:id="rId129" xr:uid="{00000000-0004-0000-0500-000080000000}"/>
    <hyperlink ref="BN14" r:id="rId130" xr:uid="{00000000-0004-0000-0500-000081000000}"/>
    <hyperlink ref="BO14" r:id="rId131" xr:uid="{00000000-0004-0000-0500-000082000000}"/>
    <hyperlink ref="B15" r:id="rId132" xr:uid="{00000000-0004-0000-0500-000083000000}"/>
    <hyperlink ref="D15" r:id="rId133" xr:uid="{00000000-0004-0000-0500-000084000000}"/>
    <hyperlink ref="H15" r:id="rId134" xr:uid="{00000000-0004-0000-0500-000085000000}"/>
    <hyperlink ref="J15" r:id="rId135" xr:uid="{00000000-0004-0000-0500-000086000000}"/>
    <hyperlink ref="L15" r:id="rId136" xr:uid="{00000000-0004-0000-0500-000087000000}"/>
    <hyperlink ref="M15" r:id="rId137" xr:uid="{00000000-0004-0000-0500-000088000000}"/>
    <hyperlink ref="P15" r:id="rId138" xr:uid="{00000000-0004-0000-0500-000089000000}"/>
    <hyperlink ref="X15" r:id="rId139" xr:uid="{00000000-0004-0000-0500-00008A000000}"/>
    <hyperlink ref="Y15" r:id="rId140" xr:uid="{00000000-0004-0000-0500-00008B000000}"/>
    <hyperlink ref="BH15" r:id="rId141" display="https://www.ncbi.nlm.nih.gov/genome/56778" xr:uid="{00000000-0004-0000-0500-00008C000000}"/>
    <hyperlink ref="BJ15" r:id="rId142" xr:uid="{00000000-0004-0000-0500-00008D000000}"/>
    <hyperlink ref="BK15" r:id="rId143" xr:uid="{00000000-0004-0000-0500-00008E000000}"/>
    <hyperlink ref="BN15" r:id="rId144" xr:uid="{00000000-0004-0000-0500-00008F000000}"/>
    <hyperlink ref="B16" r:id="rId145" xr:uid="{00000000-0004-0000-0500-000090000000}"/>
    <hyperlink ref="D16" r:id="rId146" xr:uid="{00000000-0004-0000-0500-000091000000}"/>
    <hyperlink ref="BJ16" r:id="rId147" xr:uid="{00000000-0004-0000-0500-000092000000}"/>
    <hyperlink ref="BP16" r:id="rId148" xr:uid="{00000000-0004-0000-0500-000093000000}"/>
    <hyperlink ref="B17" r:id="rId149" xr:uid="{00000000-0004-0000-0500-000094000000}"/>
    <hyperlink ref="H17" r:id="rId150" xr:uid="{00000000-0004-0000-0500-000095000000}"/>
    <hyperlink ref="J17" r:id="rId151" xr:uid="{00000000-0004-0000-0500-000096000000}"/>
    <hyperlink ref="L17" r:id="rId152" xr:uid="{00000000-0004-0000-0500-000097000000}"/>
    <hyperlink ref="M17" r:id="rId153" xr:uid="{00000000-0004-0000-0500-000098000000}"/>
    <hyperlink ref="P17" r:id="rId154" xr:uid="{00000000-0004-0000-0500-000099000000}"/>
    <hyperlink ref="X17" r:id="rId155" xr:uid="{00000000-0004-0000-0500-00009A000000}"/>
    <hyperlink ref="Y17" r:id="rId156" xr:uid="{00000000-0004-0000-0500-00009B000000}"/>
    <hyperlink ref="BH17" r:id="rId157" display="https://www.ncbi.nlm.nih.gov/genome/100665" xr:uid="{00000000-0004-0000-0500-00009C000000}"/>
    <hyperlink ref="BJ17" r:id="rId158" xr:uid="{00000000-0004-0000-0500-00009D000000}"/>
    <hyperlink ref="BK17" r:id="rId159" xr:uid="{00000000-0004-0000-0500-00009E000000}"/>
    <hyperlink ref="BN17" r:id="rId160" xr:uid="{00000000-0004-0000-0500-00009F000000}"/>
    <hyperlink ref="B18" r:id="rId161" xr:uid="{00000000-0004-0000-0500-0000A0000000}"/>
    <hyperlink ref="D18" r:id="rId162" xr:uid="{00000000-0004-0000-0500-0000A1000000}"/>
    <hyperlink ref="H18" r:id="rId163" xr:uid="{00000000-0004-0000-0500-0000A2000000}"/>
    <hyperlink ref="J18" r:id="rId164" xr:uid="{00000000-0004-0000-0500-0000A3000000}"/>
    <hyperlink ref="L18" r:id="rId165" xr:uid="{00000000-0004-0000-0500-0000A4000000}"/>
    <hyperlink ref="M18" r:id="rId166" xr:uid="{00000000-0004-0000-0500-0000A5000000}"/>
    <hyperlink ref="P18" r:id="rId167" xr:uid="{00000000-0004-0000-0500-0000A6000000}"/>
    <hyperlink ref="X18" r:id="rId168" xr:uid="{00000000-0004-0000-0500-0000A7000000}"/>
    <hyperlink ref="Y18" r:id="rId169" xr:uid="{00000000-0004-0000-0500-0000A8000000}"/>
    <hyperlink ref="BH18" r:id="rId170" display="https://www.ncbi.nlm.nih.gov/genome/67386" xr:uid="{00000000-0004-0000-0500-0000A9000000}"/>
    <hyperlink ref="BJ18" r:id="rId171" xr:uid="{00000000-0004-0000-0500-0000AA000000}"/>
    <hyperlink ref="BK18" r:id="rId172" xr:uid="{00000000-0004-0000-0500-0000AB000000}"/>
    <hyperlink ref="BN18" r:id="rId173" xr:uid="{00000000-0004-0000-0500-0000AC000000}"/>
    <hyperlink ref="BP18" r:id="rId174" xr:uid="{00000000-0004-0000-0500-0000AD000000}"/>
    <hyperlink ref="B19" r:id="rId175" xr:uid="{00000000-0004-0000-0500-0000AE000000}"/>
    <hyperlink ref="D19" r:id="rId176" xr:uid="{00000000-0004-0000-0500-0000AF000000}"/>
    <hyperlink ref="H19" r:id="rId177" xr:uid="{00000000-0004-0000-0500-0000B0000000}"/>
    <hyperlink ref="J19" r:id="rId178" xr:uid="{00000000-0004-0000-0500-0000B1000000}"/>
    <hyperlink ref="L19" r:id="rId179" xr:uid="{00000000-0004-0000-0500-0000B2000000}"/>
    <hyperlink ref="M19" r:id="rId180" xr:uid="{00000000-0004-0000-0500-0000B3000000}"/>
    <hyperlink ref="P19" r:id="rId181" xr:uid="{00000000-0004-0000-0500-0000B4000000}"/>
    <hyperlink ref="X19" r:id="rId182" xr:uid="{00000000-0004-0000-0500-0000B5000000}"/>
    <hyperlink ref="Y19" r:id="rId183" xr:uid="{00000000-0004-0000-0500-0000B6000000}"/>
    <hyperlink ref="BH19" r:id="rId184" display="https://www.ncbi.nlm.nih.gov/genome/14011" xr:uid="{00000000-0004-0000-0500-0000B7000000}"/>
    <hyperlink ref="BJ19" r:id="rId185" xr:uid="{00000000-0004-0000-0500-0000B8000000}"/>
    <hyperlink ref="BK19" r:id="rId186" xr:uid="{00000000-0004-0000-0500-0000B9000000}"/>
    <hyperlink ref="BN19" r:id="rId187" xr:uid="{00000000-0004-0000-0500-0000BA000000}"/>
    <hyperlink ref="BP19" r:id="rId188" xr:uid="{00000000-0004-0000-0500-0000BB000000}"/>
    <hyperlink ref="B20" r:id="rId189" xr:uid="{00000000-0004-0000-0500-0000BC000000}"/>
    <hyperlink ref="H20" r:id="rId190" xr:uid="{00000000-0004-0000-0500-0000BD000000}"/>
    <hyperlink ref="J20" r:id="rId191" xr:uid="{00000000-0004-0000-0500-0000BE000000}"/>
    <hyperlink ref="L20" r:id="rId192" xr:uid="{00000000-0004-0000-0500-0000BF000000}"/>
    <hyperlink ref="M20" r:id="rId193" xr:uid="{00000000-0004-0000-0500-0000C0000000}"/>
    <hyperlink ref="P20" r:id="rId194" xr:uid="{00000000-0004-0000-0500-0000C1000000}"/>
    <hyperlink ref="X20" r:id="rId195" xr:uid="{00000000-0004-0000-0500-0000C2000000}"/>
    <hyperlink ref="Y20" r:id="rId196" xr:uid="{00000000-0004-0000-0500-0000C3000000}"/>
    <hyperlink ref="BH20" r:id="rId197" display="https://www.ncbi.nlm.nih.gov/genome/87038" xr:uid="{00000000-0004-0000-0500-0000C4000000}"/>
    <hyperlink ref="BJ20" r:id="rId198" xr:uid="{00000000-0004-0000-0500-0000C5000000}"/>
    <hyperlink ref="BK20" r:id="rId199" xr:uid="{00000000-0004-0000-0500-0000C6000000}"/>
    <hyperlink ref="BN20" r:id="rId200" xr:uid="{00000000-0004-0000-0500-0000C7000000}"/>
    <hyperlink ref="B21" r:id="rId201" xr:uid="{00000000-0004-0000-0500-0000C8000000}"/>
    <hyperlink ref="D21" r:id="rId202" xr:uid="{00000000-0004-0000-0500-0000C9000000}"/>
    <hyperlink ref="H21" r:id="rId203" xr:uid="{00000000-0004-0000-0500-0000CA000000}"/>
    <hyperlink ref="J21" r:id="rId204" xr:uid="{00000000-0004-0000-0500-0000CB000000}"/>
    <hyperlink ref="L21" r:id="rId205" xr:uid="{00000000-0004-0000-0500-0000CC000000}"/>
    <hyperlink ref="M21" r:id="rId206" xr:uid="{00000000-0004-0000-0500-0000CD000000}"/>
    <hyperlink ref="P21" r:id="rId207" xr:uid="{00000000-0004-0000-0500-0000CE000000}"/>
    <hyperlink ref="X21" r:id="rId208" xr:uid="{00000000-0004-0000-0500-0000CF000000}"/>
    <hyperlink ref="Y21" r:id="rId209" xr:uid="{00000000-0004-0000-0500-0000D0000000}"/>
    <hyperlink ref="BH21" r:id="rId210" display="https://www.ncbi.nlm.nih.gov/genome/74966" xr:uid="{00000000-0004-0000-0500-0000D1000000}"/>
    <hyperlink ref="BJ21" r:id="rId211" xr:uid="{00000000-0004-0000-0500-0000D2000000}"/>
    <hyperlink ref="BK21" r:id="rId212" xr:uid="{00000000-0004-0000-0500-0000D3000000}"/>
    <hyperlink ref="BN21" r:id="rId213" xr:uid="{00000000-0004-0000-0500-0000D4000000}"/>
    <hyperlink ref="B22" r:id="rId214" xr:uid="{00000000-0004-0000-0500-0000D5000000}"/>
    <hyperlink ref="H22" r:id="rId215" xr:uid="{00000000-0004-0000-0500-0000D6000000}"/>
    <hyperlink ref="J22" r:id="rId216" xr:uid="{00000000-0004-0000-0500-0000D7000000}"/>
    <hyperlink ref="L22" r:id="rId217" xr:uid="{00000000-0004-0000-0500-0000D8000000}"/>
    <hyperlink ref="M22" r:id="rId218" xr:uid="{00000000-0004-0000-0500-0000D9000000}"/>
    <hyperlink ref="P22" r:id="rId219" xr:uid="{00000000-0004-0000-0500-0000DA000000}"/>
    <hyperlink ref="X22" r:id="rId220" xr:uid="{00000000-0004-0000-0500-0000DB000000}"/>
    <hyperlink ref="Y22" r:id="rId221" xr:uid="{00000000-0004-0000-0500-0000DC000000}"/>
    <hyperlink ref="BH22" r:id="rId222" display="https://www.ncbi.nlm.nih.gov/genome/87040" xr:uid="{00000000-0004-0000-0500-0000DD000000}"/>
    <hyperlink ref="BJ22" r:id="rId223" xr:uid="{00000000-0004-0000-0500-0000DE000000}"/>
    <hyperlink ref="BK22" r:id="rId224" xr:uid="{00000000-0004-0000-0500-0000DF000000}"/>
    <hyperlink ref="BN22" r:id="rId225" xr:uid="{00000000-0004-0000-0500-0000E0000000}"/>
    <hyperlink ref="B23" r:id="rId226" xr:uid="{00000000-0004-0000-0500-0000E1000000}"/>
    <hyperlink ref="L23" r:id="rId227" xr:uid="{00000000-0004-0000-0500-0000E2000000}"/>
    <hyperlink ref="M23" r:id="rId228" xr:uid="{00000000-0004-0000-0500-0000E3000000}"/>
    <hyperlink ref="B24" r:id="rId229" xr:uid="{00000000-0004-0000-0500-0000E4000000}"/>
    <hyperlink ref="D24" r:id="rId230" xr:uid="{00000000-0004-0000-0500-0000E5000000}"/>
    <hyperlink ref="H24" r:id="rId231" xr:uid="{00000000-0004-0000-0500-0000E6000000}"/>
    <hyperlink ref="J24" r:id="rId232" xr:uid="{00000000-0004-0000-0500-0000E7000000}"/>
    <hyperlink ref="L24" r:id="rId233" xr:uid="{00000000-0004-0000-0500-0000E8000000}"/>
    <hyperlink ref="M24" r:id="rId234" xr:uid="{00000000-0004-0000-0500-0000E9000000}"/>
    <hyperlink ref="P24" r:id="rId235" xr:uid="{00000000-0004-0000-0500-0000EA000000}"/>
    <hyperlink ref="X24" r:id="rId236" xr:uid="{00000000-0004-0000-0500-0000EB000000}"/>
    <hyperlink ref="Y24" r:id="rId237" xr:uid="{00000000-0004-0000-0500-0000EC000000}"/>
    <hyperlink ref="BH24" r:id="rId238" display="https://www.ncbi.nlm.nih.gov/genome/69462" xr:uid="{00000000-0004-0000-0500-0000ED000000}"/>
    <hyperlink ref="BJ24" r:id="rId239" xr:uid="{00000000-0004-0000-0500-0000EE000000}"/>
    <hyperlink ref="BK24" r:id="rId240" xr:uid="{00000000-0004-0000-0500-0000EF000000}"/>
    <hyperlink ref="BN24" r:id="rId241" xr:uid="{00000000-0004-0000-0500-0000F0000000}"/>
    <hyperlink ref="BP24" r:id="rId242" xr:uid="{00000000-0004-0000-0500-0000F1000000}"/>
    <hyperlink ref="B25" r:id="rId243" xr:uid="{00000000-0004-0000-0500-0000F2000000}"/>
    <hyperlink ref="L25" r:id="rId244" xr:uid="{00000000-0004-0000-0500-0000F3000000}"/>
    <hyperlink ref="M25" r:id="rId245" xr:uid="{00000000-0004-0000-0500-0000F4000000}"/>
    <hyperlink ref="B26" r:id="rId246" xr:uid="{00000000-0004-0000-0500-0000F5000000}"/>
    <hyperlink ref="H26" r:id="rId247" xr:uid="{00000000-0004-0000-0500-0000F6000000}"/>
    <hyperlink ref="J26" r:id="rId248" xr:uid="{00000000-0004-0000-0500-0000F7000000}"/>
    <hyperlink ref="L26" r:id="rId249" xr:uid="{00000000-0004-0000-0500-0000F8000000}"/>
    <hyperlink ref="M26" r:id="rId250" xr:uid="{00000000-0004-0000-0500-0000F9000000}"/>
    <hyperlink ref="P26" r:id="rId251" xr:uid="{00000000-0004-0000-0500-0000FA000000}"/>
    <hyperlink ref="X26" r:id="rId252" xr:uid="{00000000-0004-0000-0500-0000FB000000}"/>
    <hyperlink ref="Y26" r:id="rId253" xr:uid="{00000000-0004-0000-0500-0000FC000000}"/>
    <hyperlink ref="BH26" r:id="rId254" display="https://www.ncbi.nlm.nih.gov/genome/11492" xr:uid="{00000000-0004-0000-0500-0000FD000000}"/>
    <hyperlink ref="BJ26" r:id="rId255" xr:uid="{00000000-0004-0000-0500-0000FE000000}"/>
    <hyperlink ref="BK26" r:id="rId256" xr:uid="{00000000-0004-0000-0500-0000FF000000}"/>
    <hyperlink ref="BN26" r:id="rId257" xr:uid="{00000000-0004-0000-0500-000000010000}"/>
    <hyperlink ref="B27" r:id="rId258" xr:uid="{00000000-0004-0000-0500-000001010000}"/>
    <hyperlink ref="L27" r:id="rId259" xr:uid="{00000000-0004-0000-0500-000002010000}"/>
    <hyperlink ref="M27" r:id="rId260" xr:uid="{00000000-0004-0000-0500-000003010000}"/>
    <hyperlink ref="B28" r:id="rId261" xr:uid="{00000000-0004-0000-0500-000004010000}"/>
    <hyperlink ref="D28" r:id="rId262" xr:uid="{00000000-0004-0000-0500-000005010000}"/>
    <hyperlink ref="H28" r:id="rId263" xr:uid="{00000000-0004-0000-0500-000006010000}"/>
    <hyperlink ref="J28" r:id="rId264" xr:uid="{00000000-0004-0000-0500-000007010000}"/>
    <hyperlink ref="L28" r:id="rId265" xr:uid="{00000000-0004-0000-0500-000008010000}"/>
    <hyperlink ref="M28" r:id="rId266" xr:uid="{00000000-0004-0000-0500-000009010000}"/>
    <hyperlink ref="P28" r:id="rId267" xr:uid="{00000000-0004-0000-0500-00000A010000}"/>
    <hyperlink ref="X28" r:id="rId268" xr:uid="{00000000-0004-0000-0500-00000B010000}"/>
    <hyperlink ref="Y28" r:id="rId269" xr:uid="{00000000-0004-0000-0500-00000C010000}"/>
    <hyperlink ref="BH28" r:id="rId270" display="https://www.ncbi.nlm.nih.gov/genome/8393" xr:uid="{00000000-0004-0000-0500-00000D010000}"/>
    <hyperlink ref="BJ28" r:id="rId271" xr:uid="{00000000-0004-0000-0500-00000E010000}"/>
    <hyperlink ref="BK28" r:id="rId272" xr:uid="{00000000-0004-0000-0500-00000F010000}"/>
    <hyperlink ref="BN28" r:id="rId273" xr:uid="{00000000-0004-0000-0500-000010010000}"/>
    <hyperlink ref="B29" r:id="rId274" xr:uid="{00000000-0004-0000-0500-000011010000}"/>
    <hyperlink ref="D29" r:id="rId275" xr:uid="{00000000-0004-0000-0500-000012010000}"/>
    <hyperlink ref="H29" r:id="rId276" xr:uid="{00000000-0004-0000-0500-000013010000}"/>
    <hyperlink ref="J29" r:id="rId277" xr:uid="{00000000-0004-0000-0500-000014010000}"/>
    <hyperlink ref="L29" r:id="rId278" xr:uid="{00000000-0004-0000-0500-000015010000}"/>
    <hyperlink ref="M29" r:id="rId279" xr:uid="{00000000-0004-0000-0500-000016010000}"/>
    <hyperlink ref="P29" r:id="rId280" xr:uid="{00000000-0004-0000-0500-000017010000}"/>
    <hyperlink ref="X29" r:id="rId281" xr:uid="{00000000-0004-0000-0500-000018010000}"/>
    <hyperlink ref="Y29" r:id="rId282" xr:uid="{00000000-0004-0000-0500-000019010000}"/>
    <hyperlink ref="BH29" r:id="rId283" display="https://www.ncbi.nlm.nih.gov/genome/75348?genome_assembly_id=995548" xr:uid="{00000000-0004-0000-0500-00001A010000}"/>
    <hyperlink ref="BJ29" r:id="rId284" xr:uid="{00000000-0004-0000-0500-00001B010000}"/>
    <hyperlink ref="BK29" r:id="rId285" xr:uid="{00000000-0004-0000-0500-00001C010000}"/>
    <hyperlink ref="BN29" r:id="rId286" xr:uid="{00000000-0004-0000-0500-00001D010000}"/>
    <hyperlink ref="B30" r:id="rId287" xr:uid="{00000000-0004-0000-0500-00001E010000}"/>
    <hyperlink ref="D30" r:id="rId288" xr:uid="{00000000-0004-0000-0500-00001F010000}"/>
    <hyperlink ref="H30" r:id="rId289" xr:uid="{00000000-0004-0000-0500-000020010000}"/>
    <hyperlink ref="J30" r:id="rId290" xr:uid="{00000000-0004-0000-0500-000021010000}"/>
    <hyperlink ref="L30" r:id="rId291" xr:uid="{00000000-0004-0000-0500-000022010000}"/>
    <hyperlink ref="M30" r:id="rId292" xr:uid="{00000000-0004-0000-0500-000023010000}"/>
    <hyperlink ref="P30" r:id="rId293" xr:uid="{00000000-0004-0000-0500-000024010000}"/>
    <hyperlink ref="X30" r:id="rId294" xr:uid="{00000000-0004-0000-0500-000025010000}"/>
    <hyperlink ref="Y30" r:id="rId295" xr:uid="{00000000-0004-0000-0500-000026010000}"/>
    <hyperlink ref="BH30" r:id="rId296" display="https://www.ncbi.nlm.nih.gov/genome/browse" xr:uid="{00000000-0004-0000-0500-000027010000}"/>
    <hyperlink ref="BJ30" r:id="rId297" xr:uid="{00000000-0004-0000-0500-000028010000}"/>
    <hyperlink ref="BK30" r:id="rId298" xr:uid="{00000000-0004-0000-0500-000029010000}"/>
    <hyperlink ref="BN30" r:id="rId299" xr:uid="{00000000-0004-0000-0500-00002A010000}"/>
    <hyperlink ref="B31" r:id="rId300" xr:uid="{00000000-0004-0000-0500-00002B010000}"/>
    <hyperlink ref="D31" r:id="rId301" xr:uid="{00000000-0004-0000-0500-00002C010000}"/>
    <hyperlink ref="H31" r:id="rId302" xr:uid="{00000000-0004-0000-0500-00002D010000}"/>
    <hyperlink ref="J31" r:id="rId303" xr:uid="{00000000-0004-0000-0500-00002E010000}"/>
    <hyperlink ref="L31" r:id="rId304" xr:uid="{00000000-0004-0000-0500-00002F010000}"/>
    <hyperlink ref="M31" r:id="rId305" xr:uid="{00000000-0004-0000-0500-000030010000}"/>
    <hyperlink ref="P31" r:id="rId306" xr:uid="{00000000-0004-0000-0500-000031010000}"/>
    <hyperlink ref="Y31" r:id="rId307" xr:uid="{00000000-0004-0000-0500-000032010000}"/>
    <hyperlink ref="AA31" r:id="rId308" xr:uid="{00000000-0004-0000-0500-000033010000}"/>
    <hyperlink ref="BH31" r:id="rId309" display="https://www.ncbi.nlm.nih.gov/genome/browse/" xr:uid="{00000000-0004-0000-0500-000034010000}"/>
    <hyperlink ref="BJ31" r:id="rId310" xr:uid="{00000000-0004-0000-0500-000035010000}"/>
    <hyperlink ref="BK31" r:id="rId311" xr:uid="{00000000-0004-0000-0500-000036010000}"/>
    <hyperlink ref="BN31" r:id="rId312" xr:uid="{00000000-0004-0000-0500-000037010000}"/>
    <hyperlink ref="BO31" r:id="rId313" xr:uid="{00000000-0004-0000-0500-000038010000}"/>
    <hyperlink ref="B32" r:id="rId314" xr:uid="{00000000-0004-0000-0500-000039010000}"/>
    <hyperlink ref="D32" r:id="rId315" xr:uid="{00000000-0004-0000-0500-00003A010000}"/>
    <hyperlink ref="H32" r:id="rId316" xr:uid="{00000000-0004-0000-0500-00003B010000}"/>
    <hyperlink ref="J32" r:id="rId317" xr:uid="{00000000-0004-0000-0500-00003C010000}"/>
    <hyperlink ref="L32" r:id="rId318" xr:uid="{00000000-0004-0000-0500-00003D010000}"/>
    <hyperlink ref="M32" r:id="rId319" xr:uid="{00000000-0004-0000-0500-00003E010000}"/>
    <hyperlink ref="P32" r:id="rId320" xr:uid="{00000000-0004-0000-0500-00003F010000}"/>
    <hyperlink ref="X32" r:id="rId321" xr:uid="{00000000-0004-0000-0500-000040010000}"/>
    <hyperlink ref="Y32" r:id="rId322" xr:uid="{00000000-0004-0000-0500-000041010000}"/>
    <hyperlink ref="AA32" r:id="rId323" xr:uid="{00000000-0004-0000-0500-000042010000}"/>
    <hyperlink ref="BH32" r:id="rId324" display="https://www.ncbi.nlm.nih.gov/genome/browse/" xr:uid="{00000000-0004-0000-0500-000043010000}"/>
    <hyperlink ref="BJ32" r:id="rId325" xr:uid="{00000000-0004-0000-0500-000044010000}"/>
    <hyperlink ref="BK32" r:id="rId326" xr:uid="{00000000-0004-0000-0500-000045010000}"/>
    <hyperlink ref="BN32" r:id="rId327" xr:uid="{00000000-0004-0000-0500-000046010000}"/>
    <hyperlink ref="BO32" r:id="rId328" xr:uid="{00000000-0004-0000-0500-000047010000}"/>
    <hyperlink ref="B33" r:id="rId329" xr:uid="{00000000-0004-0000-0500-000048010000}"/>
    <hyperlink ref="B34" r:id="rId330" xr:uid="{00000000-0004-0000-0500-000049010000}"/>
    <hyperlink ref="L34" r:id="rId331" xr:uid="{00000000-0004-0000-0500-00004A010000}"/>
    <hyperlink ref="M34" r:id="rId332" xr:uid="{00000000-0004-0000-0500-00004B010000}"/>
    <hyperlink ref="B35" r:id="rId333" xr:uid="{00000000-0004-0000-0500-00004C010000}"/>
    <hyperlink ref="L35" r:id="rId334" xr:uid="{00000000-0004-0000-0500-00004D010000}"/>
    <hyperlink ref="M35" r:id="rId335" xr:uid="{00000000-0004-0000-0500-00004E010000}"/>
    <hyperlink ref="B36" r:id="rId336" xr:uid="{00000000-0004-0000-0500-00004F010000}"/>
    <hyperlink ref="L36" r:id="rId337" xr:uid="{00000000-0004-0000-0500-000050010000}"/>
    <hyperlink ref="M36" r:id="rId338" xr:uid="{00000000-0004-0000-0500-000051010000}"/>
    <hyperlink ref="B37" r:id="rId339" display="https://www.ncbi.nlm.nih.gov/Taxonomy/Browser/wwwtax.cgi?id=2790655" xr:uid="{00000000-0004-0000-0500-000052010000}"/>
    <hyperlink ref="L37" r:id="rId340" xr:uid="{00000000-0004-0000-0500-000053010000}"/>
    <hyperlink ref="M37" r:id="rId341" xr:uid="{00000000-0004-0000-0500-000054010000}"/>
    <hyperlink ref="B38" r:id="rId342" xr:uid="{00000000-0004-0000-0500-000055010000}"/>
    <hyperlink ref="D38" r:id="rId343" xr:uid="{00000000-0004-0000-0500-000056010000}"/>
    <hyperlink ref="H38" r:id="rId344" xr:uid="{00000000-0004-0000-0500-000057010000}"/>
    <hyperlink ref="J38" r:id="rId345" xr:uid="{00000000-0004-0000-0500-000058010000}"/>
    <hyperlink ref="L38" r:id="rId346" xr:uid="{00000000-0004-0000-0500-000059010000}"/>
    <hyperlink ref="M38" r:id="rId347" xr:uid="{00000000-0004-0000-0500-00005A010000}"/>
    <hyperlink ref="P38" r:id="rId348" xr:uid="{00000000-0004-0000-0500-00005B010000}"/>
    <hyperlink ref="X38" r:id="rId349" xr:uid="{00000000-0004-0000-0500-00005C010000}"/>
    <hyperlink ref="Y38" r:id="rId350" xr:uid="{00000000-0004-0000-0500-00005D010000}"/>
    <hyperlink ref="BH38" r:id="rId351" display="https://www.ncbi.nlm.nih.gov/genome/17599" xr:uid="{00000000-0004-0000-0500-00005E010000}"/>
    <hyperlink ref="BJ38" r:id="rId352" xr:uid="{00000000-0004-0000-0500-00005F010000}"/>
    <hyperlink ref="BK38" r:id="rId353" xr:uid="{00000000-0004-0000-0500-000060010000}"/>
    <hyperlink ref="BN38" r:id="rId354" xr:uid="{00000000-0004-0000-0500-000061010000}"/>
  </hyperlinks>
  <pageMargins left="0.75" right="0.75" top="1" bottom="1" header="0.51180555555555496" footer="0.51180555555555496"/>
  <pageSetup paperSize="9" firstPageNumber="0" orientation="portrait" horizontalDpi="300" verticalDpi="300"/>
  <legacyDrawing r:id="rId35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44"/>
  <sheetViews>
    <sheetView zoomScaleNormal="100" workbookViewId="0">
      <selection activeCell="C40" sqref="C40"/>
    </sheetView>
  </sheetViews>
  <sheetFormatPr defaultColWidth="14.42578125" defaultRowHeight="12.75"/>
  <cols>
    <col min="1" max="1" width="5.85546875" style="354" customWidth="1"/>
    <col min="2" max="2" width="10" style="354" customWidth="1"/>
    <col min="3" max="3" width="47.140625" style="354" customWidth="1"/>
    <col min="4" max="4" width="19.28515625" style="354" customWidth="1"/>
    <col min="5" max="5" width="18.42578125" style="354" customWidth="1"/>
    <col min="6" max="8" width="28.5703125" style="354" customWidth="1"/>
    <col min="9" max="9" width="26.140625" style="354" customWidth="1"/>
    <col min="10" max="10" width="14.42578125" style="354"/>
    <col min="11" max="11" width="16" style="354" customWidth="1"/>
    <col min="12" max="12" width="13" style="354" customWidth="1"/>
    <col min="13" max="15" width="14.42578125" style="354"/>
    <col min="16" max="17" width="17" style="354" customWidth="1"/>
    <col min="18" max="18" width="14.42578125" style="354"/>
    <col min="19" max="19" width="19.7109375" style="354" customWidth="1"/>
    <col min="20" max="22" width="25.42578125" style="354" customWidth="1"/>
    <col min="23" max="26" width="18.28515625" style="354" customWidth="1"/>
    <col min="27" max="44" width="14.42578125" style="354"/>
    <col min="45" max="47" width="18.28515625" style="354" customWidth="1"/>
    <col min="48" max="51" width="14.42578125" style="354"/>
    <col min="52" max="52" width="18.28515625" style="354" customWidth="1"/>
    <col min="53" max="53" width="14.42578125" style="354"/>
    <col min="54" max="54" width="18.28515625" style="354" customWidth="1"/>
    <col min="55" max="55" width="14.42578125" style="354"/>
    <col min="56" max="57" width="18.28515625" style="354" customWidth="1"/>
    <col min="58" max="58" width="23.140625" style="354" customWidth="1"/>
    <col min="59" max="59" width="16.85546875" style="354" customWidth="1"/>
    <col min="60" max="60" width="5" style="354" customWidth="1"/>
    <col min="61" max="1024" width="14.42578125" style="354"/>
  </cols>
  <sheetData>
    <row r="1" spans="1:60" ht="12.75" customHeight="1">
      <c r="A1" s="619" t="s">
        <v>36</v>
      </c>
      <c r="B1" s="620" t="s">
        <v>3934</v>
      </c>
      <c r="C1" s="620"/>
      <c r="D1" s="621" t="s">
        <v>3251</v>
      </c>
      <c r="E1" s="622" t="s">
        <v>3935</v>
      </c>
      <c r="F1" s="623" t="s">
        <v>3252</v>
      </c>
      <c r="G1" s="623"/>
      <c r="H1" s="623"/>
      <c r="I1" s="623"/>
      <c r="J1" s="624" t="s">
        <v>3936</v>
      </c>
      <c r="K1" s="624"/>
      <c r="L1" s="624"/>
      <c r="M1" s="625" t="s">
        <v>3937</v>
      </c>
      <c r="N1" s="625"/>
      <c r="O1" s="625"/>
      <c r="P1" s="625"/>
      <c r="Q1" s="625"/>
      <c r="R1" s="625"/>
      <c r="S1" s="625" t="s">
        <v>3938</v>
      </c>
      <c r="T1" s="625"/>
      <c r="U1" s="625"/>
      <c r="V1" s="625"/>
      <c r="W1" s="625"/>
      <c r="X1" s="625"/>
      <c r="Y1" s="625"/>
      <c r="Z1" s="625"/>
      <c r="AA1" s="625"/>
      <c r="AB1" s="625"/>
      <c r="AC1" s="625"/>
      <c r="AD1" s="625"/>
      <c r="AE1" s="625"/>
      <c r="AF1" s="625"/>
      <c r="AG1" s="625"/>
      <c r="AH1" s="625"/>
      <c r="AI1" s="625"/>
      <c r="AJ1" s="625"/>
      <c r="AK1" s="625"/>
      <c r="AL1" s="625"/>
      <c r="AM1" s="625"/>
      <c r="AN1" s="625"/>
      <c r="AO1" s="625"/>
      <c r="AP1" s="625"/>
      <c r="AQ1" s="625"/>
      <c r="AR1" s="625"/>
      <c r="AS1" s="625"/>
      <c r="AT1" s="625"/>
      <c r="AU1" s="625"/>
      <c r="AV1" s="625"/>
      <c r="AW1" s="625"/>
      <c r="AX1" s="625"/>
      <c r="AY1" s="625"/>
      <c r="AZ1" s="625"/>
      <c r="BA1" s="625"/>
      <c r="BB1" s="625"/>
      <c r="BC1" s="625"/>
      <c r="BD1" s="626" t="s">
        <v>3939</v>
      </c>
      <c r="BE1" s="626"/>
      <c r="BF1" s="626"/>
      <c r="BG1" s="627" t="s">
        <v>3940</v>
      </c>
      <c r="BH1" s="596" t="s">
        <v>1</v>
      </c>
    </row>
    <row r="2" spans="1:60" ht="12.75" customHeight="1">
      <c r="A2" s="619"/>
      <c r="B2" s="620"/>
      <c r="C2" s="620"/>
      <c r="D2" s="621"/>
      <c r="E2" s="621"/>
      <c r="F2" s="623"/>
      <c r="G2" s="623"/>
      <c r="H2" s="623"/>
      <c r="I2" s="623"/>
      <c r="J2" s="624"/>
      <c r="K2" s="624"/>
      <c r="L2" s="624"/>
      <c r="M2" s="625"/>
      <c r="N2" s="625"/>
      <c r="O2" s="625"/>
      <c r="P2" s="625"/>
      <c r="Q2" s="625"/>
      <c r="R2" s="625"/>
      <c r="S2" s="377" t="s">
        <v>45</v>
      </c>
      <c r="T2" s="628" t="s">
        <v>3941</v>
      </c>
      <c r="U2" s="628"/>
      <c r="V2" s="628"/>
      <c r="W2" s="628"/>
      <c r="X2" s="628"/>
      <c r="Y2" s="628"/>
      <c r="Z2" s="628"/>
      <c r="AA2" s="628"/>
      <c r="AB2" s="628"/>
      <c r="AC2" s="628"/>
      <c r="AD2" s="628"/>
      <c r="AE2" s="628"/>
      <c r="AF2" s="628"/>
      <c r="AG2" s="628"/>
      <c r="AH2" s="628"/>
      <c r="AI2" s="628"/>
      <c r="AJ2" s="628"/>
      <c r="AK2" s="628"/>
      <c r="AL2" s="629" t="s">
        <v>3942</v>
      </c>
      <c r="AM2" s="629"/>
      <c r="AN2" s="629"/>
      <c r="AO2" s="629"/>
      <c r="AP2" s="629"/>
      <c r="AQ2" s="629"/>
      <c r="AR2" s="629"/>
      <c r="AS2" s="629"/>
      <c r="AT2" s="629"/>
      <c r="AU2" s="629"/>
      <c r="AV2" s="629"/>
      <c r="AW2" s="625" t="s">
        <v>3943</v>
      </c>
      <c r="AX2" s="625"/>
      <c r="AY2" s="625"/>
      <c r="AZ2" s="625"/>
      <c r="BA2" s="625"/>
      <c r="BB2" s="625"/>
      <c r="BC2" s="625"/>
      <c r="BD2" s="626"/>
      <c r="BE2" s="626"/>
      <c r="BF2" s="626"/>
      <c r="BG2" s="627"/>
      <c r="BH2" s="596"/>
    </row>
    <row r="3" spans="1:60" ht="12.75" customHeight="1">
      <c r="A3" s="619"/>
      <c r="B3" s="630" t="s">
        <v>38</v>
      </c>
      <c r="C3" s="631" t="s">
        <v>51</v>
      </c>
      <c r="D3" s="621"/>
      <c r="E3" s="621"/>
      <c r="F3" s="632" t="s">
        <v>3944</v>
      </c>
      <c r="G3" s="633" t="s">
        <v>3945</v>
      </c>
      <c r="H3" s="633" t="s">
        <v>3946</v>
      </c>
      <c r="I3" s="634" t="s">
        <v>3947</v>
      </c>
      <c r="J3" s="635" t="s">
        <v>3948</v>
      </c>
      <c r="K3" s="636" t="s">
        <v>3949</v>
      </c>
      <c r="L3" s="637" t="s">
        <v>3950</v>
      </c>
      <c r="M3" s="638" t="s">
        <v>3951</v>
      </c>
      <c r="N3" s="639" t="s">
        <v>3952</v>
      </c>
      <c r="O3" s="639" t="s">
        <v>3953</v>
      </c>
      <c r="P3" s="639" t="s">
        <v>3954</v>
      </c>
      <c r="Q3" s="639" t="s">
        <v>3955</v>
      </c>
      <c r="R3" s="640" t="s">
        <v>3956</v>
      </c>
      <c r="S3" s="381" t="s">
        <v>3957</v>
      </c>
      <c r="T3" s="641"/>
      <c r="U3" s="641"/>
      <c r="V3" s="641"/>
      <c r="W3" s="641"/>
      <c r="X3" s="642" t="s">
        <v>3958</v>
      </c>
      <c r="Y3" s="642"/>
      <c r="Z3" s="642"/>
      <c r="AA3" s="642"/>
      <c r="AB3" s="642"/>
      <c r="AC3" s="642"/>
      <c r="AD3" s="642"/>
      <c r="AE3" s="642"/>
      <c r="AF3" s="642"/>
      <c r="AG3" s="642"/>
      <c r="AH3" s="642"/>
      <c r="AI3" s="642"/>
      <c r="AJ3" s="642"/>
      <c r="AK3" s="642"/>
      <c r="AL3" s="643" t="s">
        <v>3959</v>
      </c>
      <c r="AM3" s="643"/>
      <c r="AN3" s="643"/>
      <c r="AO3" s="643"/>
      <c r="AP3" s="644" t="s">
        <v>3960</v>
      </c>
      <c r="AQ3" s="644"/>
      <c r="AR3" s="644"/>
      <c r="AS3" s="645" t="s">
        <v>3961</v>
      </c>
      <c r="AT3" s="645"/>
      <c r="AU3" s="645"/>
      <c r="AV3" s="646" t="s">
        <v>3962</v>
      </c>
      <c r="AW3" s="647" t="s">
        <v>3963</v>
      </c>
      <c r="AX3" s="647"/>
      <c r="AY3" s="647"/>
      <c r="AZ3" s="647"/>
      <c r="BA3" s="647"/>
      <c r="BB3" s="647"/>
      <c r="BC3" s="646" t="s">
        <v>3943</v>
      </c>
      <c r="BD3" s="637" t="s">
        <v>3964</v>
      </c>
      <c r="BE3" s="636" t="s">
        <v>3965</v>
      </c>
      <c r="BF3" s="637" t="s">
        <v>3966</v>
      </c>
      <c r="BG3" s="627"/>
      <c r="BH3" s="596"/>
    </row>
    <row r="4" spans="1:60" ht="12.75" customHeight="1">
      <c r="A4" s="619"/>
      <c r="B4" s="630"/>
      <c r="C4" s="631"/>
      <c r="D4" s="621"/>
      <c r="E4" s="621"/>
      <c r="F4" s="632"/>
      <c r="G4" s="633"/>
      <c r="H4" s="633"/>
      <c r="I4" s="634"/>
      <c r="J4" s="635"/>
      <c r="K4" s="636"/>
      <c r="L4" s="637"/>
      <c r="M4" s="638"/>
      <c r="N4" s="639"/>
      <c r="O4" s="639"/>
      <c r="P4" s="639"/>
      <c r="Q4" s="639"/>
      <c r="R4" s="640"/>
      <c r="S4" s="384" t="s">
        <v>46</v>
      </c>
      <c r="T4" s="648"/>
      <c r="U4" s="648"/>
      <c r="V4" s="648"/>
      <c r="W4" s="648"/>
      <c r="X4" s="649"/>
      <c r="Y4" s="649"/>
      <c r="Z4" s="649"/>
      <c r="AA4" s="649"/>
      <c r="AB4" s="649"/>
      <c r="AC4" s="649"/>
      <c r="AD4" s="649"/>
      <c r="AE4" s="649"/>
      <c r="AF4" s="650" t="s">
        <v>3967</v>
      </c>
      <c r="AG4" s="650"/>
      <c r="AH4" s="650"/>
      <c r="AI4" s="650"/>
      <c r="AJ4" s="650"/>
      <c r="AK4" s="650"/>
      <c r="AL4" s="651" t="s">
        <v>3968</v>
      </c>
      <c r="AM4" s="651"/>
      <c r="AN4" s="651"/>
      <c r="AO4" s="651"/>
      <c r="AP4" s="651" t="s">
        <v>3969</v>
      </c>
      <c r="AQ4" s="651"/>
      <c r="AR4" s="651"/>
      <c r="AS4" s="651"/>
      <c r="AT4" s="651"/>
      <c r="AU4" s="651"/>
      <c r="AV4" s="646"/>
      <c r="AW4" s="652" t="s">
        <v>3970</v>
      </c>
      <c r="AX4" s="653" t="s">
        <v>3971</v>
      </c>
      <c r="AY4" s="653" t="s">
        <v>3972</v>
      </c>
      <c r="AZ4" s="653" t="s">
        <v>3973</v>
      </c>
      <c r="BA4" s="653" t="s">
        <v>3974</v>
      </c>
      <c r="BB4" s="653" t="s">
        <v>3975</v>
      </c>
      <c r="BC4" s="646"/>
      <c r="BD4" s="637"/>
      <c r="BE4" s="636"/>
      <c r="BF4" s="637"/>
      <c r="BG4" s="627"/>
      <c r="BH4" s="596"/>
    </row>
    <row r="5" spans="1:60" ht="12.75" customHeight="1">
      <c r="A5" s="619"/>
      <c r="B5" s="630"/>
      <c r="C5" s="631"/>
      <c r="D5" s="621"/>
      <c r="E5" s="621"/>
      <c r="F5" s="632"/>
      <c r="G5" s="633"/>
      <c r="H5" s="633"/>
      <c r="I5" s="634"/>
      <c r="J5" s="635"/>
      <c r="K5" s="636"/>
      <c r="L5" s="637"/>
      <c r="M5" s="638"/>
      <c r="N5" s="639"/>
      <c r="O5" s="639"/>
      <c r="P5" s="639"/>
      <c r="Q5" s="639"/>
      <c r="R5" s="640"/>
      <c r="S5" s="386" t="s">
        <v>47</v>
      </c>
      <c r="T5" s="654" t="s">
        <v>3976</v>
      </c>
      <c r="U5" s="654"/>
      <c r="V5" s="654"/>
      <c r="W5" s="654"/>
      <c r="X5" s="655" t="s">
        <v>3977</v>
      </c>
      <c r="Y5" s="655"/>
      <c r="Z5" s="655"/>
      <c r="AA5" s="655"/>
      <c r="AB5" s="656" t="s">
        <v>3978</v>
      </c>
      <c r="AC5" s="656"/>
      <c r="AD5" s="656"/>
      <c r="AE5" s="656"/>
      <c r="AF5" s="650"/>
      <c r="AG5" s="650"/>
      <c r="AH5" s="650"/>
      <c r="AI5" s="650"/>
      <c r="AJ5" s="650"/>
      <c r="AK5" s="650"/>
      <c r="AL5" s="657" t="s">
        <v>3979</v>
      </c>
      <c r="AM5" s="657"/>
      <c r="AN5" s="657"/>
      <c r="AO5" s="657"/>
      <c r="AP5" s="657" t="s">
        <v>3980</v>
      </c>
      <c r="AQ5" s="657"/>
      <c r="AR5" s="657"/>
      <c r="AS5" s="657" t="s">
        <v>3981</v>
      </c>
      <c r="AT5" s="657"/>
      <c r="AU5" s="657"/>
      <c r="AV5" s="646"/>
      <c r="AW5" s="652"/>
      <c r="AX5" s="653"/>
      <c r="AY5" s="653"/>
      <c r="AZ5" s="653"/>
      <c r="BA5" s="653"/>
      <c r="BB5" s="653"/>
      <c r="BC5" s="646"/>
      <c r="BD5" s="637"/>
      <c r="BE5" s="636"/>
      <c r="BF5" s="637"/>
      <c r="BG5" s="627"/>
      <c r="BH5" s="596"/>
    </row>
    <row r="6" spans="1:60" ht="15.75" customHeight="1">
      <c r="A6" s="619"/>
      <c r="B6" s="630"/>
      <c r="C6" s="631"/>
      <c r="D6" s="621"/>
      <c r="E6" s="621"/>
      <c r="F6" s="632"/>
      <c r="G6" s="633"/>
      <c r="H6" s="633"/>
      <c r="I6" s="634"/>
      <c r="J6" s="635"/>
      <c r="K6" s="636"/>
      <c r="L6" s="637"/>
      <c r="M6" s="638"/>
      <c r="N6" s="639"/>
      <c r="O6" s="639"/>
      <c r="P6" s="639"/>
      <c r="Q6" s="639"/>
      <c r="R6" s="640"/>
      <c r="S6" s="387" t="s">
        <v>3982</v>
      </c>
      <c r="T6" s="388" t="s">
        <v>3983</v>
      </c>
      <c r="U6" s="385" t="s">
        <v>3984</v>
      </c>
      <c r="V6" s="385" t="s">
        <v>3985</v>
      </c>
      <c r="W6" s="385" t="s">
        <v>3986</v>
      </c>
      <c r="X6" s="389" t="s">
        <v>3983</v>
      </c>
      <c r="Y6" s="385" t="s">
        <v>3984</v>
      </c>
      <c r="Z6" s="385" t="s">
        <v>3985</v>
      </c>
      <c r="AA6" s="388" t="s">
        <v>3986</v>
      </c>
      <c r="AB6" s="390" t="s">
        <v>3983</v>
      </c>
      <c r="AC6" s="385" t="s">
        <v>3984</v>
      </c>
      <c r="AD6" s="385" t="s">
        <v>3985</v>
      </c>
      <c r="AE6" s="388" t="s">
        <v>3986</v>
      </c>
      <c r="AF6" s="383" t="s">
        <v>3983</v>
      </c>
      <c r="AG6" s="383" t="s">
        <v>3984</v>
      </c>
      <c r="AH6" s="383" t="s">
        <v>3985</v>
      </c>
      <c r="AI6" s="383" t="s">
        <v>3986</v>
      </c>
      <c r="AJ6" s="382" t="s">
        <v>3987</v>
      </c>
      <c r="AK6" s="391" t="s">
        <v>3988</v>
      </c>
      <c r="AL6" s="389" t="s">
        <v>3983</v>
      </c>
      <c r="AM6" s="385" t="s">
        <v>3984</v>
      </c>
      <c r="AN6" s="385" t="s">
        <v>3985</v>
      </c>
      <c r="AO6" s="390" t="s">
        <v>3986</v>
      </c>
      <c r="AP6" s="389" t="s">
        <v>3983</v>
      </c>
      <c r="AQ6" s="385" t="s">
        <v>3984</v>
      </c>
      <c r="AR6" s="390" t="s">
        <v>3985</v>
      </c>
      <c r="AS6" s="389" t="s">
        <v>3983</v>
      </c>
      <c r="AT6" s="385" t="s">
        <v>3984</v>
      </c>
      <c r="AU6" s="390" t="s">
        <v>3985</v>
      </c>
      <c r="AV6" s="646"/>
      <c r="AW6" s="652"/>
      <c r="AX6" s="653"/>
      <c r="AY6" s="653"/>
      <c r="AZ6" s="653"/>
      <c r="BA6" s="653"/>
      <c r="BB6" s="653"/>
      <c r="BC6" s="646"/>
      <c r="BD6" s="637"/>
      <c r="BE6" s="636"/>
      <c r="BF6" s="637"/>
      <c r="BG6" s="627"/>
      <c r="BH6" s="596"/>
    </row>
    <row r="7" spans="1:60" ht="15.75" customHeight="1">
      <c r="A7" s="240" t="s">
        <v>124</v>
      </c>
      <c r="B7" s="392" t="s">
        <v>126</v>
      </c>
      <c r="C7" s="748" t="s">
        <v>4601</v>
      </c>
      <c r="D7" s="393" t="s">
        <v>133</v>
      </c>
      <c r="E7" s="394" t="s">
        <v>3332</v>
      </c>
      <c r="F7" s="395" t="s">
        <v>3989</v>
      </c>
      <c r="G7" s="396" t="s">
        <v>3990</v>
      </c>
      <c r="H7" s="396" t="s">
        <v>3991</v>
      </c>
      <c r="I7" s="395" t="s">
        <v>3992</v>
      </c>
      <c r="J7" s="397" t="s">
        <v>3993</v>
      </c>
      <c r="K7" s="398" t="s">
        <v>3994</v>
      </c>
      <c r="L7" s="399" t="s">
        <v>3995</v>
      </c>
      <c r="M7" s="397" t="s">
        <v>3352</v>
      </c>
      <c r="N7" s="398" t="s">
        <v>3996</v>
      </c>
      <c r="O7" s="400" t="s">
        <v>3997</v>
      </c>
      <c r="P7" s="400" t="s">
        <v>3998</v>
      </c>
      <c r="Q7" s="396" t="s">
        <v>136</v>
      </c>
      <c r="R7" s="401" t="s">
        <v>136</v>
      </c>
      <c r="S7" s="206" t="s">
        <v>3999</v>
      </c>
      <c r="T7" s="402" t="s">
        <v>136</v>
      </c>
      <c r="U7" s="239" t="s">
        <v>136</v>
      </c>
      <c r="V7" s="239" t="s">
        <v>136</v>
      </c>
      <c r="W7" s="239" t="s">
        <v>136</v>
      </c>
      <c r="X7" s="240" t="s">
        <v>136</v>
      </c>
      <c r="Y7" s="239" t="s">
        <v>136</v>
      </c>
      <c r="Z7" s="239" t="s">
        <v>136</v>
      </c>
      <c r="AA7" s="402" t="s">
        <v>136</v>
      </c>
      <c r="AB7" s="240" t="s">
        <v>136</v>
      </c>
      <c r="AC7" s="239" t="s">
        <v>136</v>
      </c>
      <c r="AD7" s="239" t="s">
        <v>136</v>
      </c>
      <c r="AE7" s="239" t="s">
        <v>136</v>
      </c>
      <c r="AF7" s="239" t="s">
        <v>136</v>
      </c>
      <c r="AG7" s="239" t="s">
        <v>136</v>
      </c>
      <c r="AH7" s="239" t="s">
        <v>136</v>
      </c>
      <c r="AI7" s="239" t="s">
        <v>136</v>
      </c>
      <c r="AJ7" s="403" t="s">
        <v>136</v>
      </c>
      <c r="AK7" s="239" t="s">
        <v>136</v>
      </c>
      <c r="AL7" s="240" t="s">
        <v>136</v>
      </c>
      <c r="AM7" s="239" t="s">
        <v>136</v>
      </c>
      <c r="AN7" s="239" t="s">
        <v>136</v>
      </c>
      <c r="AO7" s="240" t="s">
        <v>136</v>
      </c>
      <c r="AP7" s="403" t="s">
        <v>136</v>
      </c>
      <c r="AQ7" s="239" t="s">
        <v>136</v>
      </c>
      <c r="AR7" s="240" t="s">
        <v>136</v>
      </c>
      <c r="AS7" s="403" t="s">
        <v>136</v>
      </c>
      <c r="AT7" s="239" t="s">
        <v>136</v>
      </c>
      <c r="AU7" s="240" t="s">
        <v>136</v>
      </c>
      <c r="AV7" s="404" t="s">
        <v>136</v>
      </c>
      <c r="AW7" s="405" t="s">
        <v>4000</v>
      </c>
      <c r="AX7" s="396" t="s">
        <v>136</v>
      </c>
      <c r="AY7" s="396" t="s">
        <v>136</v>
      </c>
      <c r="AZ7" s="396" t="s">
        <v>4000</v>
      </c>
      <c r="BA7" s="396" t="s">
        <v>4000</v>
      </c>
      <c r="BB7" s="396" t="s">
        <v>4000</v>
      </c>
      <c r="BC7" s="406" t="s">
        <v>4000</v>
      </c>
      <c r="BD7" s="393" t="s">
        <v>4001</v>
      </c>
      <c r="BE7" s="407" t="s">
        <v>4002</v>
      </c>
      <c r="BF7" s="395" t="s">
        <v>4003</v>
      </c>
      <c r="BG7" s="238" t="str">
        <f t="shared" ref="BG7:BG41" si="0">_xlfn.CONCAT("count=",COUNTIFS(E7:BF7,"&lt;&gt;no_info",E7:BF7,"&lt;&gt;NA",E7:BF7,"&lt;&gt;count*",E7:BF7,"&lt;&gt;ADD",E7:BF7,"&lt;&gt;blank_data",E7:BF7,"&lt;&gt;not_yet",E7:BF7,"&lt;&gt;not_informed"))</f>
        <v>count=21</v>
      </c>
      <c r="BH7" s="206" t="s">
        <v>1</v>
      </c>
    </row>
    <row r="8" spans="1:60">
      <c r="A8" s="260" t="s">
        <v>285</v>
      </c>
      <c r="B8" s="408" t="s">
        <v>287</v>
      </c>
      <c r="C8" s="749" t="s">
        <v>4596</v>
      </c>
      <c r="D8" s="409" t="s">
        <v>133</v>
      </c>
      <c r="E8" s="410" t="s">
        <v>3367</v>
      </c>
      <c r="F8" s="395" t="s">
        <v>3989</v>
      </c>
      <c r="G8" s="396" t="s">
        <v>3990</v>
      </c>
      <c r="H8" s="259" t="s">
        <v>3991</v>
      </c>
      <c r="I8" s="260" t="s">
        <v>3992</v>
      </c>
      <c r="J8" s="411" t="s">
        <v>4004</v>
      </c>
      <c r="K8" s="272" t="s">
        <v>4005</v>
      </c>
      <c r="L8" s="412" t="s">
        <v>4006</v>
      </c>
      <c r="M8" s="411" t="s">
        <v>3380</v>
      </c>
      <c r="N8" s="272" t="s">
        <v>4007</v>
      </c>
      <c r="O8" s="413" t="s">
        <v>4008</v>
      </c>
      <c r="P8" s="413" t="s">
        <v>4009</v>
      </c>
      <c r="Q8" s="259" t="s">
        <v>136</v>
      </c>
      <c r="R8" s="309" t="s">
        <v>136</v>
      </c>
      <c r="S8" s="262" t="s">
        <v>3999</v>
      </c>
      <c r="T8" s="414" t="s">
        <v>136</v>
      </c>
      <c r="U8" s="259" t="s">
        <v>136</v>
      </c>
      <c r="V8" s="259" t="s">
        <v>136</v>
      </c>
      <c r="W8" s="259" t="s">
        <v>136</v>
      </c>
      <c r="X8" s="260" t="s">
        <v>136</v>
      </c>
      <c r="Y8" s="259" t="s">
        <v>136</v>
      </c>
      <c r="Z8" s="259" t="s">
        <v>136</v>
      </c>
      <c r="AA8" s="414" t="s">
        <v>136</v>
      </c>
      <c r="AB8" s="260" t="s">
        <v>136</v>
      </c>
      <c r="AC8" s="259" t="s">
        <v>136</v>
      </c>
      <c r="AD8" s="259" t="s">
        <v>136</v>
      </c>
      <c r="AE8" s="259" t="s">
        <v>136</v>
      </c>
      <c r="AF8" s="259" t="s">
        <v>136</v>
      </c>
      <c r="AG8" s="259" t="s">
        <v>136</v>
      </c>
      <c r="AH8" s="259" t="s">
        <v>136</v>
      </c>
      <c r="AI8" s="259" t="s">
        <v>136</v>
      </c>
      <c r="AJ8" s="415" t="s">
        <v>136</v>
      </c>
      <c r="AK8" s="259" t="s">
        <v>136</v>
      </c>
      <c r="AL8" s="260" t="s">
        <v>136</v>
      </c>
      <c r="AM8" s="259" t="s">
        <v>136</v>
      </c>
      <c r="AN8" s="259" t="s">
        <v>136</v>
      </c>
      <c r="AO8" s="260" t="s">
        <v>136</v>
      </c>
      <c r="AP8" s="415" t="s">
        <v>136</v>
      </c>
      <c r="AQ8" s="259" t="s">
        <v>136</v>
      </c>
      <c r="AR8" s="260" t="s">
        <v>136</v>
      </c>
      <c r="AS8" s="415" t="s">
        <v>136</v>
      </c>
      <c r="AT8" s="259" t="s">
        <v>136</v>
      </c>
      <c r="AU8" s="260" t="s">
        <v>136</v>
      </c>
      <c r="AV8" s="415" t="s">
        <v>136</v>
      </c>
      <c r="AW8" s="258" t="s">
        <v>4000</v>
      </c>
      <c r="AX8" s="259" t="s">
        <v>136</v>
      </c>
      <c r="AY8" s="259" t="s">
        <v>136</v>
      </c>
      <c r="AZ8" s="259" t="s">
        <v>4000</v>
      </c>
      <c r="BA8" s="259" t="s">
        <v>4000</v>
      </c>
      <c r="BB8" s="259" t="s">
        <v>4000</v>
      </c>
      <c r="BC8" s="416" t="s">
        <v>4000</v>
      </c>
      <c r="BD8" s="409" t="s">
        <v>4001</v>
      </c>
      <c r="BE8" s="417" t="s">
        <v>4002</v>
      </c>
      <c r="BF8" s="260" t="s">
        <v>4003</v>
      </c>
      <c r="BG8" s="258" t="str">
        <f t="shared" si="0"/>
        <v>count=21</v>
      </c>
      <c r="BH8" s="206" t="s">
        <v>1</v>
      </c>
    </row>
    <row r="9" spans="1:60">
      <c r="A9" s="260" t="s">
        <v>335</v>
      </c>
      <c r="B9" s="408" t="s">
        <v>287</v>
      </c>
      <c r="C9" s="749" t="s">
        <v>4597</v>
      </c>
      <c r="D9" s="409" t="s">
        <v>337</v>
      </c>
      <c r="E9" s="262" t="s">
        <v>136</v>
      </c>
      <c r="F9" s="260" t="s">
        <v>4010</v>
      </c>
      <c r="G9" s="259" t="s">
        <v>4011</v>
      </c>
      <c r="H9" s="259" t="s">
        <v>136</v>
      </c>
      <c r="I9" s="260" t="s">
        <v>4012</v>
      </c>
      <c r="J9" s="258" t="s">
        <v>136</v>
      </c>
      <c r="K9" s="259" t="s">
        <v>136</v>
      </c>
      <c r="L9" s="260" t="s">
        <v>136</v>
      </c>
      <c r="M9" s="258" t="s">
        <v>136</v>
      </c>
      <c r="N9" s="259" t="s">
        <v>4013</v>
      </c>
      <c r="O9" s="413" t="s">
        <v>4014</v>
      </c>
      <c r="P9" s="272" t="s">
        <v>3346</v>
      </c>
      <c r="Q9" s="413" t="s">
        <v>4015</v>
      </c>
      <c r="R9" s="418" t="s">
        <v>4016</v>
      </c>
      <c r="S9" s="309" t="s">
        <v>136</v>
      </c>
      <c r="T9" s="419" t="s">
        <v>4017</v>
      </c>
      <c r="U9" s="413" t="s">
        <v>4018</v>
      </c>
      <c r="V9" s="259" t="s">
        <v>136</v>
      </c>
      <c r="W9" s="259" t="s">
        <v>136</v>
      </c>
      <c r="X9" s="412" t="s">
        <v>4019</v>
      </c>
      <c r="Y9" s="272" t="s">
        <v>4020</v>
      </c>
      <c r="Z9" s="259" t="s">
        <v>136</v>
      </c>
      <c r="AA9" s="414" t="s">
        <v>136</v>
      </c>
      <c r="AB9" s="260" t="s">
        <v>136</v>
      </c>
      <c r="AC9" s="259" t="s">
        <v>136</v>
      </c>
      <c r="AD9" s="259" t="s">
        <v>136</v>
      </c>
      <c r="AE9" s="259" t="s">
        <v>136</v>
      </c>
      <c r="AF9" s="272" t="s">
        <v>4021</v>
      </c>
      <c r="AG9" s="413" t="s">
        <v>4022</v>
      </c>
      <c r="AH9" s="259" t="s">
        <v>136</v>
      </c>
      <c r="AI9" s="413" t="s">
        <v>4023</v>
      </c>
      <c r="AJ9" s="420" t="s">
        <v>4023</v>
      </c>
      <c r="AK9" s="413" t="s">
        <v>4024</v>
      </c>
      <c r="AL9" s="412" t="s">
        <v>4025</v>
      </c>
      <c r="AM9" s="272" t="s">
        <v>4026</v>
      </c>
      <c r="AN9" s="259" t="s">
        <v>136</v>
      </c>
      <c r="AO9" s="260" t="s">
        <v>136</v>
      </c>
      <c r="AP9" s="420" t="s">
        <v>4027</v>
      </c>
      <c r="AQ9" s="413" t="s">
        <v>4028</v>
      </c>
      <c r="AR9" s="260" t="s">
        <v>136</v>
      </c>
      <c r="AS9" s="420" t="s">
        <v>2182</v>
      </c>
      <c r="AT9" s="413" t="s">
        <v>4029</v>
      </c>
      <c r="AU9" s="260" t="s">
        <v>136</v>
      </c>
      <c r="AV9" s="421" t="s">
        <v>4030</v>
      </c>
      <c r="AW9" s="422" t="s">
        <v>4031</v>
      </c>
      <c r="AX9" s="413" t="s">
        <v>3346</v>
      </c>
      <c r="AY9" s="413" t="s">
        <v>4032</v>
      </c>
      <c r="AZ9" s="259" t="s">
        <v>4000</v>
      </c>
      <c r="BA9" s="413" t="s">
        <v>4033</v>
      </c>
      <c r="BB9" s="259" t="s">
        <v>4000</v>
      </c>
      <c r="BC9" s="423" t="s">
        <v>4034</v>
      </c>
      <c r="BD9" s="260" t="s">
        <v>4003</v>
      </c>
      <c r="BE9" s="259" t="s">
        <v>4003</v>
      </c>
      <c r="BF9" s="260" t="s">
        <v>4035</v>
      </c>
      <c r="BG9" s="258" t="str">
        <f t="shared" si="0"/>
        <v>count=34</v>
      </c>
      <c r="BH9" s="206" t="s">
        <v>1</v>
      </c>
    </row>
    <row r="10" spans="1:60">
      <c r="A10" s="260" t="s">
        <v>438</v>
      </c>
      <c r="B10" s="408" t="s">
        <v>287</v>
      </c>
      <c r="C10" s="424" t="s">
        <v>456</v>
      </c>
      <c r="D10" s="260" t="s">
        <v>440</v>
      </c>
      <c r="E10" s="410" t="s">
        <v>3404</v>
      </c>
      <c r="F10" s="260" t="s">
        <v>136</v>
      </c>
      <c r="G10" s="259" t="s">
        <v>136</v>
      </c>
      <c r="H10" s="259" t="s">
        <v>136</v>
      </c>
      <c r="I10" s="260" t="s">
        <v>136</v>
      </c>
      <c r="J10" s="258" t="s">
        <v>136</v>
      </c>
      <c r="K10" s="259" t="s">
        <v>136</v>
      </c>
      <c r="L10" s="260" t="s">
        <v>136</v>
      </c>
      <c r="M10" s="258" t="s">
        <v>136</v>
      </c>
      <c r="N10" s="259" t="s">
        <v>136</v>
      </c>
      <c r="O10" s="259" t="s">
        <v>136</v>
      </c>
      <c r="P10" s="259" t="s">
        <v>136</v>
      </c>
      <c r="Q10" s="259" t="s">
        <v>136</v>
      </c>
      <c r="R10" s="309" t="s">
        <v>136</v>
      </c>
      <c r="S10" s="309" t="s">
        <v>136</v>
      </c>
      <c r="T10" s="414" t="s">
        <v>136</v>
      </c>
      <c r="U10" s="259" t="s">
        <v>136</v>
      </c>
      <c r="V10" s="259" t="s">
        <v>136</v>
      </c>
      <c r="W10" s="259" t="s">
        <v>136</v>
      </c>
      <c r="X10" s="260" t="s">
        <v>136</v>
      </c>
      <c r="Y10" s="259" t="s">
        <v>136</v>
      </c>
      <c r="Z10" s="259" t="s">
        <v>136</v>
      </c>
      <c r="AA10" s="414" t="s">
        <v>136</v>
      </c>
      <c r="AB10" s="260" t="s">
        <v>136</v>
      </c>
      <c r="AC10" s="259" t="s">
        <v>136</v>
      </c>
      <c r="AD10" s="259" t="s">
        <v>136</v>
      </c>
      <c r="AE10" s="259" t="s">
        <v>136</v>
      </c>
      <c r="AF10" s="259" t="s">
        <v>136</v>
      </c>
      <c r="AG10" s="259" t="s">
        <v>136</v>
      </c>
      <c r="AH10" s="259" t="s">
        <v>136</v>
      </c>
      <c r="AI10" s="259" t="s">
        <v>136</v>
      </c>
      <c r="AJ10" s="415" t="s">
        <v>136</v>
      </c>
      <c r="AK10" s="259" t="s">
        <v>136</v>
      </c>
      <c r="AL10" s="260" t="s">
        <v>136</v>
      </c>
      <c r="AM10" s="259" t="s">
        <v>136</v>
      </c>
      <c r="AN10" s="259" t="s">
        <v>136</v>
      </c>
      <c r="AO10" s="260" t="s">
        <v>136</v>
      </c>
      <c r="AP10" s="415" t="s">
        <v>136</v>
      </c>
      <c r="AQ10" s="259" t="s">
        <v>136</v>
      </c>
      <c r="AR10" s="260" t="s">
        <v>136</v>
      </c>
      <c r="AS10" s="415" t="s">
        <v>136</v>
      </c>
      <c r="AT10" s="259" t="s">
        <v>136</v>
      </c>
      <c r="AU10" s="260" t="s">
        <v>136</v>
      </c>
      <c r="AV10" s="415" t="s">
        <v>136</v>
      </c>
      <c r="AW10" s="258" t="s">
        <v>136</v>
      </c>
      <c r="AX10" s="259" t="s">
        <v>136</v>
      </c>
      <c r="AY10" s="259" t="s">
        <v>136</v>
      </c>
      <c r="AZ10" s="259" t="s">
        <v>136</v>
      </c>
      <c r="BA10" s="259" t="s">
        <v>136</v>
      </c>
      <c r="BB10" s="259" t="s">
        <v>136</v>
      </c>
      <c r="BC10" s="416" t="s">
        <v>136</v>
      </c>
      <c r="BD10" s="260" t="s">
        <v>136</v>
      </c>
      <c r="BE10" s="259" t="s">
        <v>136</v>
      </c>
      <c r="BF10" s="260" t="s">
        <v>136</v>
      </c>
      <c r="BG10" s="258" t="str">
        <f t="shared" si="0"/>
        <v>count=1</v>
      </c>
      <c r="BH10" s="206" t="s">
        <v>1</v>
      </c>
    </row>
    <row r="11" spans="1:60">
      <c r="A11" s="260" t="s">
        <v>471</v>
      </c>
      <c r="B11" s="408" t="s">
        <v>472</v>
      </c>
      <c r="C11" s="424" t="s">
        <v>475</v>
      </c>
      <c r="D11" s="260" t="s">
        <v>440</v>
      </c>
      <c r="E11" s="410" t="s">
        <v>3422</v>
      </c>
      <c r="F11" s="260" t="s">
        <v>136</v>
      </c>
      <c r="G11" s="259" t="s">
        <v>136</v>
      </c>
      <c r="H11" s="259" t="s">
        <v>136</v>
      </c>
      <c r="I11" s="260" t="s">
        <v>136</v>
      </c>
      <c r="J11" s="258" t="s">
        <v>136</v>
      </c>
      <c r="K11" s="259" t="s">
        <v>136</v>
      </c>
      <c r="L11" s="260" t="s">
        <v>136</v>
      </c>
      <c r="M11" s="258" t="s">
        <v>136</v>
      </c>
      <c r="N11" s="259" t="s">
        <v>136</v>
      </c>
      <c r="O11" s="259" t="s">
        <v>136</v>
      </c>
      <c r="P11" s="259" t="s">
        <v>136</v>
      </c>
      <c r="Q11" s="259" t="s">
        <v>136</v>
      </c>
      <c r="R11" s="309" t="s">
        <v>136</v>
      </c>
      <c r="S11" s="309" t="s">
        <v>136</v>
      </c>
      <c r="T11" s="414" t="s">
        <v>136</v>
      </c>
      <c r="U11" s="259" t="s">
        <v>136</v>
      </c>
      <c r="V11" s="259" t="s">
        <v>136</v>
      </c>
      <c r="W11" s="259" t="s">
        <v>136</v>
      </c>
      <c r="X11" s="260" t="s">
        <v>136</v>
      </c>
      <c r="Y11" s="259" t="s">
        <v>136</v>
      </c>
      <c r="Z11" s="259" t="s">
        <v>136</v>
      </c>
      <c r="AA11" s="414" t="s">
        <v>136</v>
      </c>
      <c r="AB11" s="260" t="s">
        <v>136</v>
      </c>
      <c r="AC11" s="259" t="s">
        <v>136</v>
      </c>
      <c r="AD11" s="259" t="s">
        <v>136</v>
      </c>
      <c r="AE11" s="259" t="s">
        <v>136</v>
      </c>
      <c r="AF11" s="259" t="s">
        <v>136</v>
      </c>
      <c r="AG11" s="259" t="s">
        <v>136</v>
      </c>
      <c r="AH11" s="259" t="s">
        <v>136</v>
      </c>
      <c r="AI11" s="259" t="s">
        <v>136</v>
      </c>
      <c r="AJ11" s="415" t="s">
        <v>136</v>
      </c>
      <c r="AK11" s="259" t="s">
        <v>136</v>
      </c>
      <c r="AL11" s="260" t="s">
        <v>136</v>
      </c>
      <c r="AM11" s="259" t="s">
        <v>136</v>
      </c>
      <c r="AN11" s="259" t="s">
        <v>136</v>
      </c>
      <c r="AO11" s="260" t="s">
        <v>136</v>
      </c>
      <c r="AP11" s="415" t="s">
        <v>136</v>
      </c>
      <c r="AQ11" s="259" t="s">
        <v>136</v>
      </c>
      <c r="AR11" s="260" t="s">
        <v>136</v>
      </c>
      <c r="AS11" s="415" t="s">
        <v>136</v>
      </c>
      <c r="AT11" s="259" t="s">
        <v>136</v>
      </c>
      <c r="AU11" s="260" t="s">
        <v>136</v>
      </c>
      <c r="AV11" s="415" t="s">
        <v>136</v>
      </c>
      <c r="AW11" s="258" t="s">
        <v>136</v>
      </c>
      <c r="AX11" s="259" t="s">
        <v>136</v>
      </c>
      <c r="AY11" s="259" t="s">
        <v>136</v>
      </c>
      <c r="AZ11" s="259" t="s">
        <v>136</v>
      </c>
      <c r="BA11" s="259" t="s">
        <v>136</v>
      </c>
      <c r="BB11" s="259" t="s">
        <v>136</v>
      </c>
      <c r="BC11" s="416" t="s">
        <v>136</v>
      </c>
      <c r="BD11" s="260" t="s">
        <v>136</v>
      </c>
      <c r="BE11" s="259" t="s">
        <v>136</v>
      </c>
      <c r="BF11" s="260" t="s">
        <v>136</v>
      </c>
      <c r="BG11" s="258" t="str">
        <f t="shared" si="0"/>
        <v>count=1</v>
      </c>
      <c r="BH11" s="206" t="s">
        <v>1</v>
      </c>
    </row>
    <row r="12" spans="1:60">
      <c r="A12" s="260" t="s">
        <v>498</v>
      </c>
      <c r="B12" s="408" t="s">
        <v>499</v>
      </c>
      <c r="C12" s="424" t="s">
        <v>500</v>
      </c>
      <c r="D12" s="260" t="s">
        <v>440</v>
      </c>
      <c r="E12" s="410" t="s">
        <v>3441</v>
      </c>
      <c r="F12" s="260" t="s">
        <v>136</v>
      </c>
      <c r="G12" s="259" t="s">
        <v>136</v>
      </c>
      <c r="H12" s="259" t="s">
        <v>136</v>
      </c>
      <c r="I12" s="260" t="s">
        <v>136</v>
      </c>
      <c r="J12" s="258" t="s">
        <v>136</v>
      </c>
      <c r="K12" s="259" t="s">
        <v>136</v>
      </c>
      <c r="L12" s="260" t="s">
        <v>136</v>
      </c>
      <c r="M12" s="258" t="s">
        <v>136</v>
      </c>
      <c r="N12" s="259" t="s">
        <v>136</v>
      </c>
      <c r="O12" s="259" t="s">
        <v>136</v>
      </c>
      <c r="P12" s="259" t="s">
        <v>136</v>
      </c>
      <c r="Q12" s="259" t="s">
        <v>136</v>
      </c>
      <c r="R12" s="309" t="s">
        <v>136</v>
      </c>
      <c r="S12" s="309" t="s">
        <v>136</v>
      </c>
      <c r="T12" s="414" t="s">
        <v>136</v>
      </c>
      <c r="U12" s="259" t="s">
        <v>136</v>
      </c>
      <c r="V12" s="259" t="s">
        <v>136</v>
      </c>
      <c r="W12" s="259" t="s">
        <v>136</v>
      </c>
      <c r="X12" s="260" t="s">
        <v>136</v>
      </c>
      <c r="Y12" s="259" t="s">
        <v>136</v>
      </c>
      <c r="Z12" s="259" t="s">
        <v>136</v>
      </c>
      <c r="AA12" s="414" t="s">
        <v>136</v>
      </c>
      <c r="AB12" s="260" t="s">
        <v>136</v>
      </c>
      <c r="AC12" s="259" t="s">
        <v>136</v>
      </c>
      <c r="AD12" s="259" t="s">
        <v>136</v>
      </c>
      <c r="AE12" s="259" t="s">
        <v>136</v>
      </c>
      <c r="AF12" s="259" t="s">
        <v>136</v>
      </c>
      <c r="AG12" s="259" t="s">
        <v>136</v>
      </c>
      <c r="AH12" s="259" t="s">
        <v>136</v>
      </c>
      <c r="AI12" s="259" t="s">
        <v>136</v>
      </c>
      <c r="AJ12" s="415" t="s">
        <v>136</v>
      </c>
      <c r="AK12" s="259" t="s">
        <v>136</v>
      </c>
      <c r="AL12" s="260" t="s">
        <v>136</v>
      </c>
      <c r="AM12" s="259" t="s">
        <v>136</v>
      </c>
      <c r="AN12" s="259" t="s">
        <v>136</v>
      </c>
      <c r="AO12" s="260" t="s">
        <v>136</v>
      </c>
      <c r="AP12" s="415" t="s">
        <v>136</v>
      </c>
      <c r="AQ12" s="259" t="s">
        <v>136</v>
      </c>
      <c r="AR12" s="260" t="s">
        <v>136</v>
      </c>
      <c r="AS12" s="415" t="s">
        <v>136</v>
      </c>
      <c r="AT12" s="259" t="s">
        <v>136</v>
      </c>
      <c r="AU12" s="260" t="s">
        <v>136</v>
      </c>
      <c r="AV12" s="415" t="s">
        <v>136</v>
      </c>
      <c r="AW12" s="258" t="s">
        <v>136</v>
      </c>
      <c r="AX12" s="259" t="s">
        <v>136</v>
      </c>
      <c r="AY12" s="259" t="s">
        <v>136</v>
      </c>
      <c r="AZ12" s="259" t="s">
        <v>136</v>
      </c>
      <c r="BA12" s="259" t="s">
        <v>136</v>
      </c>
      <c r="BB12" s="259" t="s">
        <v>136</v>
      </c>
      <c r="BC12" s="416" t="s">
        <v>136</v>
      </c>
      <c r="BD12" s="260" t="s">
        <v>136</v>
      </c>
      <c r="BE12" s="259" t="s">
        <v>136</v>
      </c>
      <c r="BF12" s="260" t="s">
        <v>136</v>
      </c>
      <c r="BG12" s="258" t="str">
        <f t="shared" si="0"/>
        <v>count=1</v>
      </c>
      <c r="BH12" s="206" t="s">
        <v>1</v>
      </c>
    </row>
    <row r="13" spans="1:60">
      <c r="A13" s="260" t="s">
        <v>524</v>
      </c>
      <c r="B13" s="408" t="s">
        <v>525</v>
      </c>
      <c r="C13" s="424" t="s">
        <v>526</v>
      </c>
      <c r="D13" s="260" t="s">
        <v>440</v>
      </c>
      <c r="E13" s="410" t="s">
        <v>3458</v>
      </c>
      <c r="F13" s="260" t="s">
        <v>136</v>
      </c>
      <c r="G13" s="259" t="s">
        <v>136</v>
      </c>
      <c r="H13" s="259" t="s">
        <v>136</v>
      </c>
      <c r="I13" s="260" t="s">
        <v>136</v>
      </c>
      <c r="J13" s="258" t="s">
        <v>136</v>
      </c>
      <c r="K13" s="354" t="s">
        <v>4000</v>
      </c>
      <c r="L13" s="260" t="s">
        <v>136</v>
      </c>
      <c r="M13" s="258" t="s">
        <v>136</v>
      </c>
      <c r="N13" s="259" t="s">
        <v>136</v>
      </c>
      <c r="O13" s="259" t="s">
        <v>136</v>
      </c>
      <c r="P13" s="259" t="s">
        <v>136</v>
      </c>
      <c r="Q13" s="259" t="s">
        <v>136</v>
      </c>
      <c r="R13" s="309" t="s">
        <v>136</v>
      </c>
      <c r="S13" s="309" t="s">
        <v>136</v>
      </c>
      <c r="T13" s="414" t="s">
        <v>136</v>
      </c>
      <c r="U13" s="259" t="s">
        <v>136</v>
      </c>
      <c r="V13" s="259" t="s">
        <v>136</v>
      </c>
      <c r="W13" s="259" t="s">
        <v>136</v>
      </c>
      <c r="X13" s="260" t="s">
        <v>136</v>
      </c>
      <c r="Y13" s="259" t="s">
        <v>136</v>
      </c>
      <c r="Z13" s="259" t="s">
        <v>136</v>
      </c>
      <c r="AA13" s="414" t="s">
        <v>136</v>
      </c>
      <c r="AB13" s="260" t="s">
        <v>136</v>
      </c>
      <c r="AC13" s="259" t="s">
        <v>136</v>
      </c>
      <c r="AD13" s="259" t="s">
        <v>136</v>
      </c>
      <c r="AE13" s="259" t="s">
        <v>136</v>
      </c>
      <c r="AF13" s="259" t="s">
        <v>136</v>
      </c>
      <c r="AG13" s="259" t="s">
        <v>136</v>
      </c>
      <c r="AH13" s="259" t="s">
        <v>136</v>
      </c>
      <c r="AI13" s="259" t="s">
        <v>136</v>
      </c>
      <c r="AJ13" s="415" t="s">
        <v>136</v>
      </c>
      <c r="AK13" s="259" t="s">
        <v>136</v>
      </c>
      <c r="AL13" s="260" t="s">
        <v>136</v>
      </c>
      <c r="AM13" s="259" t="s">
        <v>136</v>
      </c>
      <c r="AN13" s="259" t="s">
        <v>136</v>
      </c>
      <c r="AO13" s="260" t="s">
        <v>136</v>
      </c>
      <c r="AP13" s="415" t="s">
        <v>136</v>
      </c>
      <c r="AQ13" s="259" t="s">
        <v>136</v>
      </c>
      <c r="AR13" s="260" t="s">
        <v>136</v>
      </c>
      <c r="AS13" s="415" t="s">
        <v>136</v>
      </c>
      <c r="AT13" s="259" t="s">
        <v>136</v>
      </c>
      <c r="AU13" s="260" t="s">
        <v>136</v>
      </c>
      <c r="AV13" s="415" t="s">
        <v>136</v>
      </c>
      <c r="AW13" s="258" t="s">
        <v>136</v>
      </c>
      <c r="AX13" s="259" t="s">
        <v>136</v>
      </c>
      <c r="AY13" s="259" t="s">
        <v>136</v>
      </c>
      <c r="AZ13" s="259" t="s">
        <v>136</v>
      </c>
      <c r="BA13" s="259" t="s">
        <v>136</v>
      </c>
      <c r="BB13" s="259" t="s">
        <v>136</v>
      </c>
      <c r="BC13" s="416" t="s">
        <v>136</v>
      </c>
      <c r="BD13" s="260" t="s">
        <v>136</v>
      </c>
      <c r="BE13" s="259" t="s">
        <v>136</v>
      </c>
      <c r="BF13" s="260" t="s">
        <v>136</v>
      </c>
      <c r="BG13" s="258" t="str">
        <f t="shared" si="0"/>
        <v>count=2</v>
      </c>
      <c r="BH13" s="206" t="s">
        <v>1</v>
      </c>
    </row>
    <row r="14" spans="1:60">
      <c r="A14" s="260" t="s">
        <v>549</v>
      </c>
      <c r="B14" s="408" t="s">
        <v>551</v>
      </c>
      <c r="C14" s="424" t="s">
        <v>552</v>
      </c>
      <c r="D14" s="409" t="s">
        <v>553</v>
      </c>
      <c r="E14" s="410" t="s">
        <v>3479</v>
      </c>
      <c r="F14" s="260" t="s">
        <v>136</v>
      </c>
      <c r="G14" s="259" t="s">
        <v>136</v>
      </c>
      <c r="H14" s="259" t="s">
        <v>136</v>
      </c>
      <c r="I14" s="260" t="s">
        <v>136</v>
      </c>
      <c r="J14" s="258" t="s">
        <v>136</v>
      </c>
      <c r="K14" s="259" t="s">
        <v>136</v>
      </c>
      <c r="L14" s="260" t="s">
        <v>136</v>
      </c>
      <c r="M14" s="258" t="s">
        <v>136</v>
      </c>
      <c r="N14" s="259" t="s">
        <v>136</v>
      </c>
      <c r="O14" s="259" t="s">
        <v>136</v>
      </c>
      <c r="P14" s="259" t="s">
        <v>136</v>
      </c>
      <c r="Q14" s="259" t="s">
        <v>136</v>
      </c>
      <c r="R14" s="309" t="s">
        <v>136</v>
      </c>
      <c r="S14" s="309" t="s">
        <v>136</v>
      </c>
      <c r="T14" s="414" t="s">
        <v>136</v>
      </c>
      <c r="U14" s="259" t="s">
        <v>136</v>
      </c>
      <c r="V14" s="259" t="s">
        <v>136</v>
      </c>
      <c r="W14" s="259" t="s">
        <v>136</v>
      </c>
      <c r="X14" s="260" t="s">
        <v>136</v>
      </c>
      <c r="Y14" s="259" t="s">
        <v>136</v>
      </c>
      <c r="Z14" s="259" t="s">
        <v>136</v>
      </c>
      <c r="AA14" s="414" t="s">
        <v>136</v>
      </c>
      <c r="AB14" s="260" t="s">
        <v>136</v>
      </c>
      <c r="AC14" s="259" t="s">
        <v>136</v>
      </c>
      <c r="AD14" s="259" t="s">
        <v>136</v>
      </c>
      <c r="AE14" s="259" t="s">
        <v>136</v>
      </c>
      <c r="AF14" s="259" t="s">
        <v>136</v>
      </c>
      <c r="AG14" s="259" t="s">
        <v>136</v>
      </c>
      <c r="AH14" s="259" t="s">
        <v>136</v>
      </c>
      <c r="AI14" s="259" t="s">
        <v>136</v>
      </c>
      <c r="AJ14" s="415" t="s">
        <v>136</v>
      </c>
      <c r="AK14" s="259" t="s">
        <v>136</v>
      </c>
      <c r="AL14" s="260" t="s">
        <v>136</v>
      </c>
      <c r="AM14" s="259" t="s">
        <v>136</v>
      </c>
      <c r="AN14" s="259" t="s">
        <v>136</v>
      </c>
      <c r="AO14" s="260" t="s">
        <v>136</v>
      </c>
      <c r="AP14" s="415" t="s">
        <v>136</v>
      </c>
      <c r="AQ14" s="259" t="s">
        <v>136</v>
      </c>
      <c r="AR14" s="260" t="s">
        <v>136</v>
      </c>
      <c r="AS14" s="415" t="s">
        <v>136</v>
      </c>
      <c r="AT14" s="259" t="s">
        <v>136</v>
      </c>
      <c r="AU14" s="260" t="s">
        <v>136</v>
      </c>
      <c r="AV14" s="415" t="s">
        <v>136</v>
      </c>
      <c r="AW14" s="258" t="s">
        <v>136</v>
      </c>
      <c r="AX14" s="259" t="s">
        <v>136</v>
      </c>
      <c r="AY14" s="259" t="s">
        <v>136</v>
      </c>
      <c r="AZ14" s="259" t="s">
        <v>136</v>
      </c>
      <c r="BA14" s="259" t="s">
        <v>136</v>
      </c>
      <c r="BB14" s="259" t="s">
        <v>136</v>
      </c>
      <c r="BC14" s="416" t="s">
        <v>136</v>
      </c>
      <c r="BD14" s="260" t="s">
        <v>136</v>
      </c>
      <c r="BE14" s="259" t="s">
        <v>136</v>
      </c>
      <c r="BF14" s="260" t="s">
        <v>136</v>
      </c>
      <c r="BG14" s="258" t="str">
        <f t="shared" si="0"/>
        <v>count=1</v>
      </c>
      <c r="BH14" s="206" t="s">
        <v>1</v>
      </c>
    </row>
    <row r="15" spans="1:60">
      <c r="A15" s="260" t="s">
        <v>576</v>
      </c>
      <c r="B15" s="408" t="s">
        <v>551</v>
      </c>
      <c r="C15" s="424" t="s">
        <v>552</v>
      </c>
      <c r="D15" s="409" t="s">
        <v>577</v>
      </c>
      <c r="E15" s="410" t="s">
        <v>3508</v>
      </c>
      <c r="F15" s="260" t="s">
        <v>4036</v>
      </c>
      <c r="G15" s="259" t="s">
        <v>4037</v>
      </c>
      <c r="H15" s="259" t="s">
        <v>136</v>
      </c>
      <c r="I15" s="260" t="s">
        <v>136</v>
      </c>
      <c r="J15" s="258" t="s">
        <v>136</v>
      </c>
      <c r="K15" s="259" t="s">
        <v>136</v>
      </c>
      <c r="L15" s="260" t="s">
        <v>136</v>
      </c>
      <c r="M15" s="411" t="s">
        <v>3492</v>
      </c>
      <c r="N15" s="413" t="s">
        <v>4038</v>
      </c>
      <c r="O15" s="413" t="s">
        <v>4039</v>
      </c>
      <c r="P15" s="413">
        <f>40.78-20.66</f>
        <v>20.12</v>
      </c>
      <c r="Q15" s="413" t="s">
        <v>4040</v>
      </c>
      <c r="R15" s="309" t="s">
        <v>136</v>
      </c>
      <c r="S15" s="309" t="s">
        <v>136</v>
      </c>
      <c r="T15" s="414" t="s">
        <v>136</v>
      </c>
      <c r="U15" s="413" t="s">
        <v>4041</v>
      </c>
      <c r="V15" s="413" t="s">
        <v>4042</v>
      </c>
      <c r="W15" s="259" t="s">
        <v>136</v>
      </c>
      <c r="X15" s="260" t="s">
        <v>136</v>
      </c>
      <c r="Y15" s="413" t="s">
        <v>4043</v>
      </c>
      <c r="Z15" s="413" t="s">
        <v>4044</v>
      </c>
      <c r="AA15" s="414" t="s">
        <v>136</v>
      </c>
      <c r="AB15" s="260" t="s">
        <v>136</v>
      </c>
      <c r="AC15" s="413" t="s">
        <v>4045</v>
      </c>
      <c r="AD15" s="413" t="s">
        <v>4046</v>
      </c>
      <c r="AE15" s="259" t="s">
        <v>136</v>
      </c>
      <c r="AF15" s="259" t="s">
        <v>136</v>
      </c>
      <c r="AG15" s="259" t="s">
        <v>136</v>
      </c>
      <c r="AH15" s="259" t="s">
        <v>136</v>
      </c>
      <c r="AI15" s="259" t="s">
        <v>136</v>
      </c>
      <c r="AJ15" s="415" t="s">
        <v>136</v>
      </c>
      <c r="AK15" s="259" t="s">
        <v>136</v>
      </c>
      <c r="AL15" s="260" t="s">
        <v>136</v>
      </c>
      <c r="AM15" s="259" t="s">
        <v>136</v>
      </c>
      <c r="AN15" s="259" t="s">
        <v>136</v>
      </c>
      <c r="AO15" s="260" t="s">
        <v>136</v>
      </c>
      <c r="AP15" s="415" t="s">
        <v>136</v>
      </c>
      <c r="AQ15" s="259" t="s">
        <v>136</v>
      </c>
      <c r="AR15" s="260" t="s">
        <v>136</v>
      </c>
      <c r="AS15" s="415" t="s">
        <v>136</v>
      </c>
      <c r="AT15" s="259" t="s">
        <v>136</v>
      </c>
      <c r="AU15" s="260" t="s">
        <v>136</v>
      </c>
      <c r="AV15" s="420" t="s">
        <v>4047</v>
      </c>
      <c r="AW15" s="422" t="s">
        <v>4048</v>
      </c>
      <c r="AX15" s="413" t="s">
        <v>4049</v>
      </c>
      <c r="AY15" s="413" t="s">
        <v>4050</v>
      </c>
      <c r="AZ15" s="259" t="s">
        <v>136</v>
      </c>
      <c r="BA15" s="259" t="s">
        <v>136</v>
      </c>
      <c r="BB15" s="259" t="s">
        <v>136</v>
      </c>
      <c r="BC15" s="423" t="s">
        <v>4051</v>
      </c>
      <c r="BD15" s="408" t="s">
        <v>4052</v>
      </c>
      <c r="BE15" s="259" t="s">
        <v>4003</v>
      </c>
      <c r="BF15" s="260" t="s">
        <v>4003</v>
      </c>
      <c r="BG15" s="258" t="str">
        <f t="shared" si="0"/>
        <v>count=22</v>
      </c>
      <c r="BH15" s="206" t="s">
        <v>1</v>
      </c>
    </row>
    <row r="16" spans="1:60">
      <c r="A16" s="260" t="s">
        <v>602</v>
      </c>
      <c r="B16" s="408" t="s">
        <v>603</v>
      </c>
      <c r="C16" s="424" t="s">
        <v>605</v>
      </c>
      <c r="D16" s="409" t="s">
        <v>606</v>
      </c>
      <c r="E16" s="410" t="s">
        <v>3537</v>
      </c>
      <c r="F16" s="260" t="s">
        <v>4053</v>
      </c>
      <c r="G16" s="259" t="s">
        <v>4054</v>
      </c>
      <c r="H16" s="259" t="s">
        <v>136</v>
      </c>
      <c r="I16" s="260" t="s">
        <v>136</v>
      </c>
      <c r="J16" s="422" t="s">
        <v>4055</v>
      </c>
      <c r="K16" s="413" t="s">
        <v>4056</v>
      </c>
      <c r="L16" s="260" t="s">
        <v>4000</v>
      </c>
      <c r="M16" s="411" t="s">
        <v>3552</v>
      </c>
      <c r="N16" s="413" t="s">
        <v>4057</v>
      </c>
      <c r="O16" s="413" t="s">
        <v>4058</v>
      </c>
      <c r="P16" s="413" t="s">
        <v>4059</v>
      </c>
      <c r="Q16" s="272" t="s">
        <v>4060</v>
      </c>
      <c r="R16" s="425" t="s">
        <v>4061</v>
      </c>
      <c r="S16" s="262" t="s">
        <v>3999</v>
      </c>
      <c r="T16" s="426" t="s">
        <v>4062</v>
      </c>
      <c r="U16" s="413" t="s">
        <v>4063</v>
      </c>
      <c r="V16" s="272" t="s">
        <v>4064</v>
      </c>
      <c r="W16" s="259" t="s">
        <v>136</v>
      </c>
      <c r="X16" s="427" t="s">
        <v>4065</v>
      </c>
      <c r="Y16" s="413" t="s">
        <v>4066</v>
      </c>
      <c r="Z16" s="272" t="s">
        <v>4067</v>
      </c>
      <c r="AA16" s="414" t="s">
        <v>136</v>
      </c>
      <c r="AB16" s="260" t="s">
        <v>136</v>
      </c>
      <c r="AC16" s="259" t="s">
        <v>136</v>
      </c>
      <c r="AD16" s="259" t="s">
        <v>136</v>
      </c>
      <c r="AE16" s="259" t="s">
        <v>136</v>
      </c>
      <c r="AF16" s="413" t="s">
        <v>4068</v>
      </c>
      <c r="AG16" s="413" t="s">
        <v>4069</v>
      </c>
      <c r="AH16" s="259" t="s">
        <v>136</v>
      </c>
      <c r="AI16" s="259" t="s">
        <v>136</v>
      </c>
      <c r="AJ16" s="420" t="s">
        <v>4070</v>
      </c>
      <c r="AK16" s="413" t="s">
        <v>4071</v>
      </c>
      <c r="AL16" s="427" t="s">
        <v>4072</v>
      </c>
      <c r="AM16" s="413" t="s">
        <v>4073</v>
      </c>
      <c r="AN16" s="259" t="s">
        <v>4000</v>
      </c>
      <c r="AO16" s="260" t="s">
        <v>4000</v>
      </c>
      <c r="AP16" s="420" t="s">
        <v>4074</v>
      </c>
      <c r="AQ16" s="413" t="s">
        <v>4075</v>
      </c>
      <c r="AR16" s="260" t="s">
        <v>136</v>
      </c>
      <c r="AS16" s="415" t="s">
        <v>136</v>
      </c>
      <c r="AT16" s="259" t="s">
        <v>136</v>
      </c>
      <c r="AU16" s="260" t="s">
        <v>136</v>
      </c>
      <c r="AV16" s="420" t="s">
        <v>4076</v>
      </c>
      <c r="AW16" s="258" t="s">
        <v>4000</v>
      </c>
      <c r="AX16" s="259" t="s">
        <v>4000</v>
      </c>
      <c r="AY16" s="259" t="s">
        <v>4000</v>
      </c>
      <c r="AZ16" s="413" t="s">
        <v>4077</v>
      </c>
      <c r="BA16" s="413" t="s">
        <v>4078</v>
      </c>
      <c r="BB16" s="413" t="s">
        <v>4079</v>
      </c>
      <c r="BC16" s="416" t="s">
        <v>136</v>
      </c>
      <c r="BD16" s="260" t="s">
        <v>4003</v>
      </c>
      <c r="BE16" s="259" t="s">
        <v>4080</v>
      </c>
      <c r="BF16" s="260" t="s">
        <v>4081</v>
      </c>
      <c r="BG16" s="258" t="str">
        <f t="shared" si="0"/>
        <v>count=39</v>
      </c>
      <c r="BH16" s="206" t="s">
        <v>1</v>
      </c>
    </row>
    <row r="17" spans="1:60">
      <c r="A17" s="260" t="s">
        <v>723</v>
      </c>
      <c r="B17" s="408" t="s">
        <v>725</v>
      </c>
      <c r="C17" s="424" t="s">
        <v>729</v>
      </c>
      <c r="D17" s="409" t="s">
        <v>3560</v>
      </c>
      <c r="E17" s="410" t="s">
        <v>3565</v>
      </c>
      <c r="F17" s="260" t="s">
        <v>4082</v>
      </c>
      <c r="G17" s="259" t="s">
        <v>4083</v>
      </c>
      <c r="H17" s="259" t="s">
        <v>136</v>
      </c>
      <c r="I17" s="260" t="s">
        <v>136</v>
      </c>
      <c r="J17" s="258" t="s">
        <v>136</v>
      </c>
      <c r="K17" s="259" t="s">
        <v>136</v>
      </c>
      <c r="L17" s="260" t="s">
        <v>4000</v>
      </c>
      <c r="M17" s="258" t="s">
        <v>4084</v>
      </c>
      <c r="N17" s="413" t="s">
        <v>4085</v>
      </c>
      <c r="O17" s="272" t="s">
        <v>4086</v>
      </c>
      <c r="P17" s="272" t="s">
        <v>4087</v>
      </c>
      <c r="Q17" s="272" t="s">
        <v>4088</v>
      </c>
      <c r="R17" s="418" t="s">
        <v>4089</v>
      </c>
      <c r="S17" s="262" t="s">
        <v>47</v>
      </c>
      <c r="T17" s="414" t="s">
        <v>136</v>
      </c>
      <c r="U17" s="413" t="s">
        <v>4090</v>
      </c>
      <c r="V17" s="413" t="s">
        <v>4091</v>
      </c>
      <c r="W17" s="259" t="s">
        <v>136</v>
      </c>
      <c r="X17" s="260" t="s">
        <v>136</v>
      </c>
      <c r="Y17" s="413" t="s">
        <v>4092</v>
      </c>
      <c r="Z17" s="413" t="s">
        <v>4093</v>
      </c>
      <c r="AA17" s="414" t="s">
        <v>136</v>
      </c>
      <c r="AB17" s="260" t="s">
        <v>136</v>
      </c>
      <c r="AC17" s="413" t="s">
        <v>4094</v>
      </c>
      <c r="AD17" s="413" t="s">
        <v>4095</v>
      </c>
      <c r="AE17" s="259" t="s">
        <v>4000</v>
      </c>
      <c r="AF17" s="259" t="s">
        <v>136</v>
      </c>
      <c r="AG17" s="259" t="s">
        <v>136</v>
      </c>
      <c r="AH17" s="259" t="s">
        <v>4000</v>
      </c>
      <c r="AI17" s="259" t="s">
        <v>4000</v>
      </c>
      <c r="AJ17" s="415" t="s">
        <v>136</v>
      </c>
      <c r="AK17" s="259" t="s">
        <v>136</v>
      </c>
      <c r="AL17" s="260" t="s">
        <v>136</v>
      </c>
      <c r="AM17" s="259" t="s">
        <v>136</v>
      </c>
      <c r="AN17" s="259" t="s">
        <v>4000</v>
      </c>
      <c r="AO17" s="260" t="s">
        <v>4000</v>
      </c>
      <c r="AP17" s="415" t="s">
        <v>136</v>
      </c>
      <c r="AQ17" s="259" t="s">
        <v>136</v>
      </c>
      <c r="AR17" s="260" t="s">
        <v>4000</v>
      </c>
      <c r="AS17" s="415" t="s">
        <v>136</v>
      </c>
      <c r="AT17" s="259" t="s">
        <v>136</v>
      </c>
      <c r="AU17" s="260" t="s">
        <v>4000</v>
      </c>
      <c r="AV17" s="420" t="s">
        <v>4096</v>
      </c>
      <c r="AW17" s="258" t="s">
        <v>4000</v>
      </c>
      <c r="AX17" s="259" t="s">
        <v>4000</v>
      </c>
      <c r="AY17" s="259" t="s">
        <v>4000</v>
      </c>
      <c r="AZ17" s="413" t="s">
        <v>4097</v>
      </c>
      <c r="BA17" s="413" t="s">
        <v>4098</v>
      </c>
      <c r="BB17" s="413" t="s">
        <v>4099</v>
      </c>
      <c r="BC17" s="423" t="s">
        <v>4100</v>
      </c>
      <c r="BD17" s="409" t="s">
        <v>4101</v>
      </c>
      <c r="BE17" s="259" t="s">
        <v>4080</v>
      </c>
      <c r="BF17" s="260" t="s">
        <v>4003</v>
      </c>
      <c r="BG17" s="258" t="str">
        <f t="shared" si="0"/>
        <v>count=35</v>
      </c>
      <c r="BH17" s="206" t="s">
        <v>1</v>
      </c>
    </row>
    <row r="18" spans="1:60">
      <c r="A18" s="260" t="s">
        <v>802</v>
      </c>
      <c r="B18" s="408" t="s">
        <v>803</v>
      </c>
      <c r="C18" s="424" t="s">
        <v>805</v>
      </c>
      <c r="D18" s="409" t="s">
        <v>3592</v>
      </c>
      <c r="E18" s="410" t="s">
        <v>3596</v>
      </c>
      <c r="F18" s="260" t="s">
        <v>4053</v>
      </c>
      <c r="G18" s="259" t="s">
        <v>4054</v>
      </c>
      <c r="H18" s="259" t="s">
        <v>136</v>
      </c>
      <c r="I18" s="260" t="s">
        <v>136</v>
      </c>
      <c r="J18" s="422" t="s">
        <v>4102</v>
      </c>
      <c r="K18" s="413" t="s">
        <v>4103</v>
      </c>
      <c r="L18" s="260" t="s">
        <v>4000</v>
      </c>
      <c r="M18" s="411" t="s">
        <v>3611</v>
      </c>
      <c r="N18" s="413" t="s">
        <v>4104</v>
      </c>
      <c r="O18" s="413" t="s">
        <v>4105</v>
      </c>
      <c r="P18" s="413" t="s">
        <v>4106</v>
      </c>
      <c r="Q18" s="272" t="s">
        <v>4107</v>
      </c>
      <c r="R18" s="425" t="s">
        <v>4108</v>
      </c>
      <c r="S18" s="262" t="s">
        <v>3999</v>
      </c>
      <c r="T18" s="426" t="s">
        <v>4109</v>
      </c>
      <c r="U18" s="413" t="s">
        <v>4110</v>
      </c>
      <c r="V18" s="272" t="s">
        <v>4111</v>
      </c>
      <c r="W18" s="259" t="s">
        <v>136</v>
      </c>
      <c r="X18" s="427" t="s">
        <v>4112</v>
      </c>
      <c r="Y18" s="413" t="s">
        <v>4113</v>
      </c>
      <c r="Z18" s="272" t="s">
        <v>4114</v>
      </c>
      <c r="AA18" s="414" t="s">
        <v>136</v>
      </c>
      <c r="AB18" s="260" t="s">
        <v>136</v>
      </c>
      <c r="AC18" s="259" t="s">
        <v>136</v>
      </c>
      <c r="AD18" s="259" t="s">
        <v>136</v>
      </c>
      <c r="AE18" s="259" t="s">
        <v>136</v>
      </c>
      <c r="AF18" s="413" t="s">
        <v>4115</v>
      </c>
      <c r="AG18" s="413" t="s">
        <v>4116</v>
      </c>
      <c r="AH18" s="259" t="s">
        <v>4000</v>
      </c>
      <c r="AI18" s="259" t="s">
        <v>4000</v>
      </c>
      <c r="AJ18" s="420" t="s">
        <v>4117</v>
      </c>
      <c r="AK18" s="413" t="s">
        <v>4118</v>
      </c>
      <c r="AL18" s="427" t="s">
        <v>4119</v>
      </c>
      <c r="AM18" s="413" t="s">
        <v>4120</v>
      </c>
      <c r="AN18" s="259" t="s">
        <v>4000</v>
      </c>
      <c r="AO18" s="260" t="s">
        <v>4000</v>
      </c>
      <c r="AP18" s="420" t="s">
        <v>4121</v>
      </c>
      <c r="AQ18" s="413" t="s">
        <v>4122</v>
      </c>
      <c r="AR18" s="260" t="s">
        <v>136</v>
      </c>
      <c r="AS18" s="415" t="s">
        <v>136</v>
      </c>
      <c r="AT18" s="259" t="s">
        <v>136</v>
      </c>
      <c r="AU18" s="260" t="s">
        <v>136</v>
      </c>
      <c r="AV18" s="428" t="s">
        <v>4123</v>
      </c>
      <c r="AW18" s="258" t="s">
        <v>4000</v>
      </c>
      <c r="AX18" s="259" t="s">
        <v>4000</v>
      </c>
      <c r="AY18" s="259" t="s">
        <v>4000</v>
      </c>
      <c r="AZ18" s="413" t="s">
        <v>4124</v>
      </c>
      <c r="BA18" s="413" t="s">
        <v>4125</v>
      </c>
      <c r="BB18" s="413" t="s">
        <v>4126</v>
      </c>
      <c r="BC18" s="416" t="s">
        <v>4003</v>
      </c>
      <c r="BD18" s="260" t="s">
        <v>4003</v>
      </c>
      <c r="BE18" s="259" t="s">
        <v>4080</v>
      </c>
      <c r="BF18" s="260" t="s">
        <v>4081</v>
      </c>
      <c r="BG18" s="258" t="str">
        <f t="shared" si="0"/>
        <v>count=42</v>
      </c>
      <c r="BH18" s="206" t="s">
        <v>1</v>
      </c>
    </row>
    <row r="19" spans="1:60">
      <c r="A19" s="260" t="s">
        <v>883</v>
      </c>
      <c r="B19" s="408" t="s">
        <v>803</v>
      </c>
      <c r="C19" s="424" t="s">
        <v>805</v>
      </c>
      <c r="D19" s="409" t="s">
        <v>884</v>
      </c>
      <c r="E19" s="262" t="s">
        <v>136</v>
      </c>
      <c r="F19" s="260" t="s">
        <v>4127</v>
      </c>
      <c r="G19" s="259" t="s">
        <v>136</v>
      </c>
      <c r="H19" s="259" t="s">
        <v>136</v>
      </c>
      <c r="I19" s="260" t="s">
        <v>136</v>
      </c>
      <c r="J19" s="258" t="s">
        <v>4000</v>
      </c>
      <c r="K19" s="259" t="s">
        <v>4000</v>
      </c>
      <c r="L19" s="260" t="s">
        <v>4000</v>
      </c>
      <c r="M19" s="258" t="s">
        <v>136</v>
      </c>
      <c r="N19" s="413" t="s">
        <v>4128</v>
      </c>
      <c r="O19" s="413" t="s">
        <v>4129</v>
      </c>
      <c r="P19" s="413" t="s">
        <v>4130</v>
      </c>
      <c r="Q19" s="413" t="s">
        <v>4131</v>
      </c>
      <c r="R19" s="418" t="s">
        <v>4132</v>
      </c>
      <c r="S19" s="262" t="s">
        <v>3999</v>
      </c>
      <c r="T19" s="426" t="s">
        <v>4133</v>
      </c>
      <c r="U19" s="413" t="s">
        <v>4134</v>
      </c>
      <c r="V19" s="413" t="s">
        <v>4135</v>
      </c>
      <c r="W19" s="413" t="s">
        <v>4136</v>
      </c>
      <c r="X19" s="427" t="s">
        <v>4137</v>
      </c>
      <c r="Y19" s="413" t="s">
        <v>4138</v>
      </c>
      <c r="Z19" s="413" t="s">
        <v>4139</v>
      </c>
      <c r="AA19" s="426" t="s">
        <v>4140</v>
      </c>
      <c r="AB19" s="427" t="s">
        <v>1120</v>
      </c>
      <c r="AC19" s="413" t="s">
        <v>4141</v>
      </c>
      <c r="AD19" s="413" t="s">
        <v>4142</v>
      </c>
      <c r="AE19" s="413" t="s">
        <v>4143</v>
      </c>
      <c r="AF19" s="259" t="s">
        <v>136</v>
      </c>
      <c r="AG19" s="259" t="s">
        <v>136</v>
      </c>
      <c r="AH19" s="259" t="s">
        <v>136</v>
      </c>
      <c r="AI19" s="259" t="s">
        <v>136</v>
      </c>
      <c r="AJ19" s="415" t="s">
        <v>136</v>
      </c>
      <c r="AK19" s="259" t="s">
        <v>136</v>
      </c>
      <c r="AL19" s="427" t="s">
        <v>4144</v>
      </c>
      <c r="AM19" s="413" t="s">
        <v>4145</v>
      </c>
      <c r="AN19" s="413" t="s">
        <v>4146</v>
      </c>
      <c r="AO19" s="427" t="s">
        <v>4147</v>
      </c>
      <c r="AP19" s="415" t="s">
        <v>136</v>
      </c>
      <c r="AQ19" s="259" t="s">
        <v>136</v>
      </c>
      <c r="AR19" s="260" t="s">
        <v>136</v>
      </c>
      <c r="AS19" s="415" t="s">
        <v>136</v>
      </c>
      <c r="AT19" s="259" t="s">
        <v>136</v>
      </c>
      <c r="AU19" s="260" t="s">
        <v>136</v>
      </c>
      <c r="AV19" s="420" t="s">
        <v>4148</v>
      </c>
      <c r="AW19" s="258" t="s">
        <v>136</v>
      </c>
      <c r="AX19" s="259" t="s">
        <v>136</v>
      </c>
      <c r="AY19" s="259" t="s">
        <v>136</v>
      </c>
      <c r="AZ19" s="259" t="s">
        <v>136</v>
      </c>
      <c r="BA19" s="413" t="s">
        <v>4149</v>
      </c>
      <c r="BB19" s="413" t="s">
        <v>4150</v>
      </c>
      <c r="BC19" s="416" t="s">
        <v>136</v>
      </c>
      <c r="BD19" s="260" t="s">
        <v>4003</v>
      </c>
      <c r="BE19" s="259" t="s">
        <v>4003</v>
      </c>
      <c r="BF19" s="260" t="s">
        <v>4151</v>
      </c>
      <c r="BG19" s="258" t="str">
        <f t="shared" si="0"/>
        <v>count=32</v>
      </c>
      <c r="BH19" s="206" t="s">
        <v>1</v>
      </c>
    </row>
    <row r="20" spans="1:60">
      <c r="A20" s="260" t="s">
        <v>919</v>
      </c>
      <c r="B20" s="408" t="s">
        <v>920</v>
      </c>
      <c r="C20" s="424" t="s">
        <v>923</v>
      </c>
      <c r="D20" s="260" t="s">
        <v>924</v>
      </c>
      <c r="E20" s="410" t="s">
        <v>3638</v>
      </c>
      <c r="F20" s="260" t="s">
        <v>136</v>
      </c>
      <c r="G20" s="259" t="s">
        <v>136</v>
      </c>
      <c r="H20" s="259" t="s">
        <v>136</v>
      </c>
      <c r="I20" s="260" t="s">
        <v>136</v>
      </c>
      <c r="J20" s="258" t="s">
        <v>136</v>
      </c>
      <c r="K20" s="259" t="s">
        <v>136</v>
      </c>
      <c r="L20" s="260" t="s">
        <v>136</v>
      </c>
      <c r="M20" s="258" t="s">
        <v>136</v>
      </c>
      <c r="N20" s="259" t="s">
        <v>136</v>
      </c>
      <c r="O20" s="259" t="s">
        <v>136</v>
      </c>
      <c r="P20" s="259" t="s">
        <v>136</v>
      </c>
      <c r="Q20" s="259" t="s">
        <v>136</v>
      </c>
      <c r="R20" s="309" t="s">
        <v>136</v>
      </c>
      <c r="S20" s="309" t="s">
        <v>136</v>
      </c>
      <c r="T20" s="414" t="s">
        <v>136</v>
      </c>
      <c r="U20" s="259" t="s">
        <v>136</v>
      </c>
      <c r="V20" s="259" t="s">
        <v>136</v>
      </c>
      <c r="W20" s="259" t="s">
        <v>136</v>
      </c>
      <c r="X20" s="260" t="s">
        <v>136</v>
      </c>
      <c r="Y20" s="259" t="s">
        <v>136</v>
      </c>
      <c r="Z20" s="259" t="s">
        <v>136</v>
      </c>
      <c r="AA20" s="414" t="s">
        <v>136</v>
      </c>
      <c r="AB20" s="260" t="s">
        <v>136</v>
      </c>
      <c r="AC20" s="259" t="s">
        <v>136</v>
      </c>
      <c r="AD20" s="259" t="s">
        <v>136</v>
      </c>
      <c r="AE20" s="259" t="s">
        <v>136</v>
      </c>
      <c r="AF20" s="259" t="s">
        <v>136</v>
      </c>
      <c r="AG20" s="259" t="s">
        <v>136</v>
      </c>
      <c r="AH20" s="259" t="s">
        <v>136</v>
      </c>
      <c r="AI20" s="259" t="s">
        <v>136</v>
      </c>
      <c r="AJ20" s="415" t="s">
        <v>136</v>
      </c>
      <c r="AK20" s="259" t="s">
        <v>136</v>
      </c>
      <c r="AL20" s="260" t="s">
        <v>136</v>
      </c>
      <c r="AM20" s="259" t="s">
        <v>136</v>
      </c>
      <c r="AN20" s="259" t="s">
        <v>136</v>
      </c>
      <c r="AO20" s="260" t="s">
        <v>136</v>
      </c>
      <c r="AP20" s="415" t="s">
        <v>136</v>
      </c>
      <c r="AQ20" s="259" t="s">
        <v>136</v>
      </c>
      <c r="AR20" s="260" t="s">
        <v>136</v>
      </c>
      <c r="AS20" s="415" t="s">
        <v>136</v>
      </c>
      <c r="AT20" s="259" t="s">
        <v>136</v>
      </c>
      <c r="AU20" s="260" t="s">
        <v>136</v>
      </c>
      <c r="AV20" s="415" t="s">
        <v>136</v>
      </c>
      <c r="AW20" s="258" t="s">
        <v>136</v>
      </c>
      <c r="AX20" s="259" t="s">
        <v>136</v>
      </c>
      <c r="AY20" s="259" t="s">
        <v>136</v>
      </c>
      <c r="AZ20" s="259" t="s">
        <v>136</v>
      </c>
      <c r="BA20" s="259" t="s">
        <v>136</v>
      </c>
      <c r="BB20" s="259" t="s">
        <v>136</v>
      </c>
      <c r="BC20" s="416" t="s">
        <v>136</v>
      </c>
      <c r="BD20" s="260" t="s">
        <v>136</v>
      </c>
      <c r="BE20" s="259" t="s">
        <v>136</v>
      </c>
      <c r="BF20" s="260" t="s">
        <v>136</v>
      </c>
      <c r="BG20" s="258" t="str">
        <f t="shared" si="0"/>
        <v>count=1</v>
      </c>
      <c r="BH20" s="206" t="s">
        <v>1</v>
      </c>
    </row>
    <row r="21" spans="1:60">
      <c r="A21" s="260" t="s">
        <v>977</v>
      </c>
      <c r="B21" s="408" t="s">
        <v>978</v>
      </c>
      <c r="C21" s="424" t="s">
        <v>979</v>
      </c>
      <c r="D21" s="409" t="s">
        <v>3650</v>
      </c>
      <c r="E21" s="410" t="s">
        <v>3654</v>
      </c>
      <c r="F21" s="260" t="s">
        <v>136</v>
      </c>
      <c r="G21" s="259" t="s">
        <v>136</v>
      </c>
      <c r="H21" s="259" t="s">
        <v>136</v>
      </c>
      <c r="I21" s="260" t="s">
        <v>136</v>
      </c>
      <c r="J21" s="258" t="s">
        <v>136</v>
      </c>
      <c r="K21" s="259" t="s">
        <v>136</v>
      </c>
      <c r="L21" s="260" t="s">
        <v>136</v>
      </c>
      <c r="M21" s="258" t="s">
        <v>136</v>
      </c>
      <c r="N21" s="259" t="s">
        <v>136</v>
      </c>
      <c r="O21" s="259" t="s">
        <v>136</v>
      </c>
      <c r="P21" s="259" t="s">
        <v>136</v>
      </c>
      <c r="Q21" s="259" t="s">
        <v>136</v>
      </c>
      <c r="R21" s="309" t="s">
        <v>136</v>
      </c>
      <c r="S21" s="309" t="s">
        <v>136</v>
      </c>
      <c r="T21" s="414" t="s">
        <v>136</v>
      </c>
      <c r="U21" s="259" t="s">
        <v>136</v>
      </c>
      <c r="V21" s="259" t="s">
        <v>136</v>
      </c>
      <c r="W21" s="259" t="s">
        <v>136</v>
      </c>
      <c r="X21" s="260" t="s">
        <v>136</v>
      </c>
      <c r="Y21" s="259" t="s">
        <v>136</v>
      </c>
      <c r="Z21" s="259" t="s">
        <v>136</v>
      </c>
      <c r="AA21" s="414" t="s">
        <v>136</v>
      </c>
      <c r="AB21" s="260" t="s">
        <v>136</v>
      </c>
      <c r="AC21" s="259" t="s">
        <v>136</v>
      </c>
      <c r="AD21" s="259" t="s">
        <v>136</v>
      </c>
      <c r="AE21" s="259" t="s">
        <v>136</v>
      </c>
      <c r="AF21" s="259" t="s">
        <v>136</v>
      </c>
      <c r="AG21" s="259" t="s">
        <v>136</v>
      </c>
      <c r="AH21" s="259" t="s">
        <v>136</v>
      </c>
      <c r="AI21" s="259" t="s">
        <v>136</v>
      </c>
      <c r="AJ21" s="415" t="s">
        <v>136</v>
      </c>
      <c r="AK21" s="259" t="s">
        <v>136</v>
      </c>
      <c r="AL21" s="260" t="s">
        <v>136</v>
      </c>
      <c r="AM21" s="259" t="s">
        <v>136</v>
      </c>
      <c r="AN21" s="259" t="s">
        <v>136</v>
      </c>
      <c r="AO21" s="260" t="s">
        <v>136</v>
      </c>
      <c r="AP21" s="415" t="s">
        <v>136</v>
      </c>
      <c r="AQ21" s="259" t="s">
        <v>136</v>
      </c>
      <c r="AR21" s="260" t="s">
        <v>136</v>
      </c>
      <c r="AS21" s="415" t="s">
        <v>136</v>
      </c>
      <c r="AT21" s="259" t="s">
        <v>136</v>
      </c>
      <c r="AU21" s="260" t="s">
        <v>136</v>
      </c>
      <c r="AV21" s="415" t="s">
        <v>136</v>
      </c>
      <c r="AW21" s="258" t="s">
        <v>136</v>
      </c>
      <c r="AX21" s="259" t="s">
        <v>136</v>
      </c>
      <c r="AY21" s="259" t="s">
        <v>136</v>
      </c>
      <c r="AZ21" s="259" t="s">
        <v>136</v>
      </c>
      <c r="BA21" s="259" t="s">
        <v>136</v>
      </c>
      <c r="BB21" s="259" t="s">
        <v>136</v>
      </c>
      <c r="BC21" s="416" t="s">
        <v>136</v>
      </c>
      <c r="BD21" s="260" t="s">
        <v>136</v>
      </c>
      <c r="BE21" s="259" t="s">
        <v>136</v>
      </c>
      <c r="BF21" s="260" t="s">
        <v>136</v>
      </c>
      <c r="BG21" s="258" t="str">
        <f t="shared" si="0"/>
        <v>count=1</v>
      </c>
      <c r="BH21" s="206" t="s">
        <v>1</v>
      </c>
    </row>
    <row r="22" spans="1:60">
      <c r="A22" s="260" t="s">
        <v>1039</v>
      </c>
      <c r="B22" s="408" t="s">
        <v>1041</v>
      </c>
      <c r="C22" s="424" t="s">
        <v>1046</v>
      </c>
      <c r="D22" s="409" t="s">
        <v>3650</v>
      </c>
      <c r="E22" s="410" t="s">
        <v>3681</v>
      </c>
      <c r="F22" s="260" t="s">
        <v>136</v>
      </c>
      <c r="G22" s="259" t="s">
        <v>136</v>
      </c>
      <c r="H22" s="259" t="s">
        <v>136</v>
      </c>
      <c r="I22" s="260" t="s">
        <v>136</v>
      </c>
      <c r="J22" s="258" t="s">
        <v>136</v>
      </c>
      <c r="K22" s="259" t="s">
        <v>136</v>
      </c>
      <c r="L22" s="260" t="s">
        <v>136</v>
      </c>
      <c r="M22" s="258" t="s">
        <v>136</v>
      </c>
      <c r="N22" s="259" t="s">
        <v>136</v>
      </c>
      <c r="O22" s="259" t="s">
        <v>136</v>
      </c>
      <c r="P22" s="259" t="s">
        <v>136</v>
      </c>
      <c r="Q22" s="259" t="s">
        <v>136</v>
      </c>
      <c r="R22" s="309" t="s">
        <v>136</v>
      </c>
      <c r="S22" s="309" t="s">
        <v>136</v>
      </c>
      <c r="T22" s="414" t="s">
        <v>136</v>
      </c>
      <c r="U22" s="259" t="s">
        <v>136</v>
      </c>
      <c r="V22" s="259" t="s">
        <v>136</v>
      </c>
      <c r="W22" s="259" t="s">
        <v>136</v>
      </c>
      <c r="X22" s="260" t="s">
        <v>136</v>
      </c>
      <c r="Y22" s="259" t="s">
        <v>136</v>
      </c>
      <c r="Z22" s="259" t="s">
        <v>136</v>
      </c>
      <c r="AA22" s="414" t="s">
        <v>136</v>
      </c>
      <c r="AB22" s="260" t="s">
        <v>136</v>
      </c>
      <c r="AC22" s="259" t="s">
        <v>136</v>
      </c>
      <c r="AD22" s="259" t="s">
        <v>136</v>
      </c>
      <c r="AE22" s="259" t="s">
        <v>136</v>
      </c>
      <c r="AF22" s="259" t="s">
        <v>136</v>
      </c>
      <c r="AG22" s="259" t="s">
        <v>136</v>
      </c>
      <c r="AH22" s="259" t="s">
        <v>136</v>
      </c>
      <c r="AI22" s="259" t="s">
        <v>136</v>
      </c>
      <c r="AJ22" s="415" t="s">
        <v>136</v>
      </c>
      <c r="AK22" s="259" t="s">
        <v>136</v>
      </c>
      <c r="AL22" s="260" t="s">
        <v>136</v>
      </c>
      <c r="AM22" s="259" t="s">
        <v>136</v>
      </c>
      <c r="AN22" s="259" t="s">
        <v>136</v>
      </c>
      <c r="AO22" s="260" t="s">
        <v>136</v>
      </c>
      <c r="AP22" s="415" t="s">
        <v>136</v>
      </c>
      <c r="AQ22" s="259" t="s">
        <v>136</v>
      </c>
      <c r="AR22" s="260" t="s">
        <v>136</v>
      </c>
      <c r="AS22" s="415" t="s">
        <v>136</v>
      </c>
      <c r="AT22" s="259" t="s">
        <v>136</v>
      </c>
      <c r="AU22" s="260" t="s">
        <v>136</v>
      </c>
      <c r="AV22" s="415" t="s">
        <v>136</v>
      </c>
      <c r="AW22" s="258" t="s">
        <v>136</v>
      </c>
      <c r="AX22" s="259" t="s">
        <v>136</v>
      </c>
      <c r="AY22" s="259" t="s">
        <v>136</v>
      </c>
      <c r="AZ22" s="259" t="s">
        <v>136</v>
      </c>
      <c r="BA22" s="259" t="s">
        <v>136</v>
      </c>
      <c r="BB22" s="259" t="s">
        <v>136</v>
      </c>
      <c r="BC22" s="416" t="s">
        <v>136</v>
      </c>
      <c r="BD22" s="260" t="s">
        <v>136</v>
      </c>
      <c r="BE22" s="259" t="s">
        <v>136</v>
      </c>
      <c r="BF22" s="260" t="s">
        <v>136</v>
      </c>
      <c r="BG22" s="258" t="str">
        <f t="shared" si="0"/>
        <v>count=1</v>
      </c>
      <c r="BH22" s="206" t="s">
        <v>1</v>
      </c>
    </row>
    <row r="23" spans="1:60">
      <c r="A23" s="260" t="s">
        <v>1245</v>
      </c>
      <c r="B23" s="408" t="s">
        <v>1246</v>
      </c>
      <c r="C23" s="309" t="s">
        <v>1247</v>
      </c>
      <c r="D23" s="260" t="s">
        <v>440</v>
      </c>
      <c r="E23" s="410" t="s">
        <v>3701</v>
      </c>
      <c r="F23" s="260" t="s">
        <v>136</v>
      </c>
      <c r="G23" s="259" t="s">
        <v>136</v>
      </c>
      <c r="H23" s="259" t="s">
        <v>136</v>
      </c>
      <c r="I23" s="260" t="s">
        <v>136</v>
      </c>
      <c r="J23" s="258" t="s">
        <v>136</v>
      </c>
      <c r="K23" s="259" t="s">
        <v>136</v>
      </c>
      <c r="L23" s="260" t="s">
        <v>136</v>
      </c>
      <c r="M23" s="258" t="s">
        <v>136</v>
      </c>
      <c r="N23" s="259" t="s">
        <v>136</v>
      </c>
      <c r="O23" s="259" t="s">
        <v>136</v>
      </c>
      <c r="P23" s="259" t="s">
        <v>136</v>
      </c>
      <c r="Q23" s="259" t="s">
        <v>136</v>
      </c>
      <c r="R23" s="309" t="s">
        <v>136</v>
      </c>
      <c r="S23" s="309" t="s">
        <v>136</v>
      </c>
      <c r="T23" s="414" t="s">
        <v>136</v>
      </c>
      <c r="U23" s="259" t="s">
        <v>136</v>
      </c>
      <c r="V23" s="259" t="s">
        <v>136</v>
      </c>
      <c r="W23" s="259" t="s">
        <v>136</v>
      </c>
      <c r="X23" s="260" t="s">
        <v>136</v>
      </c>
      <c r="Y23" s="259" t="s">
        <v>136</v>
      </c>
      <c r="Z23" s="259" t="s">
        <v>136</v>
      </c>
      <c r="AA23" s="414" t="s">
        <v>136</v>
      </c>
      <c r="AB23" s="260" t="s">
        <v>136</v>
      </c>
      <c r="AC23" s="259" t="s">
        <v>136</v>
      </c>
      <c r="AD23" s="259" t="s">
        <v>136</v>
      </c>
      <c r="AE23" s="259" t="s">
        <v>136</v>
      </c>
      <c r="AF23" s="259" t="s">
        <v>136</v>
      </c>
      <c r="AG23" s="259" t="s">
        <v>136</v>
      </c>
      <c r="AH23" s="259" t="s">
        <v>136</v>
      </c>
      <c r="AI23" s="259" t="s">
        <v>136</v>
      </c>
      <c r="AJ23" s="415" t="s">
        <v>136</v>
      </c>
      <c r="AK23" s="259" t="s">
        <v>136</v>
      </c>
      <c r="AL23" s="260" t="s">
        <v>136</v>
      </c>
      <c r="AM23" s="259" t="s">
        <v>136</v>
      </c>
      <c r="AN23" s="259" t="s">
        <v>136</v>
      </c>
      <c r="AO23" s="260" t="s">
        <v>136</v>
      </c>
      <c r="AP23" s="415" t="s">
        <v>136</v>
      </c>
      <c r="AQ23" s="259" t="s">
        <v>136</v>
      </c>
      <c r="AR23" s="260" t="s">
        <v>136</v>
      </c>
      <c r="AS23" s="415" t="s">
        <v>136</v>
      </c>
      <c r="AT23" s="259" t="s">
        <v>136</v>
      </c>
      <c r="AU23" s="260" t="s">
        <v>136</v>
      </c>
      <c r="AV23" s="415" t="s">
        <v>136</v>
      </c>
      <c r="AW23" s="258" t="s">
        <v>136</v>
      </c>
      <c r="AX23" s="259" t="s">
        <v>136</v>
      </c>
      <c r="AY23" s="259" t="s">
        <v>136</v>
      </c>
      <c r="AZ23" s="259" t="s">
        <v>136</v>
      </c>
      <c r="BA23" s="259" t="s">
        <v>136</v>
      </c>
      <c r="BB23" s="259" t="s">
        <v>136</v>
      </c>
      <c r="BC23" s="416" t="s">
        <v>136</v>
      </c>
      <c r="BD23" s="260" t="s">
        <v>136</v>
      </c>
      <c r="BE23" s="259" t="s">
        <v>136</v>
      </c>
      <c r="BF23" s="260" t="s">
        <v>136</v>
      </c>
      <c r="BG23" s="258" t="str">
        <f t="shared" si="0"/>
        <v>count=1</v>
      </c>
      <c r="BH23" s="206" t="s">
        <v>1</v>
      </c>
    </row>
    <row r="24" spans="1:60">
      <c r="A24" s="260" t="s">
        <v>1262</v>
      </c>
      <c r="B24" s="408" t="s">
        <v>1264</v>
      </c>
      <c r="C24" s="424" t="s">
        <v>1267</v>
      </c>
      <c r="D24" s="409" t="s">
        <v>133</v>
      </c>
      <c r="E24" s="410" t="s">
        <v>3717</v>
      </c>
      <c r="F24" s="395" t="s">
        <v>3989</v>
      </c>
      <c r="G24" s="396" t="s">
        <v>3990</v>
      </c>
      <c r="H24" s="259" t="s">
        <v>3991</v>
      </c>
      <c r="I24" s="260" t="s">
        <v>3992</v>
      </c>
      <c r="J24" s="411" t="s">
        <v>4152</v>
      </c>
      <c r="K24" s="272" t="s">
        <v>4153</v>
      </c>
      <c r="L24" s="412" t="s">
        <v>4014</v>
      </c>
      <c r="M24" s="411" t="s">
        <v>3731</v>
      </c>
      <c r="N24" s="272" t="s">
        <v>4154</v>
      </c>
      <c r="O24" s="413" t="s">
        <v>4155</v>
      </c>
      <c r="P24" s="413" t="s">
        <v>4156</v>
      </c>
      <c r="Q24" s="259" t="s">
        <v>136</v>
      </c>
      <c r="R24" s="309" t="s">
        <v>136</v>
      </c>
      <c r="S24" s="262" t="s">
        <v>3999</v>
      </c>
      <c r="T24" s="414" t="s">
        <v>136</v>
      </c>
      <c r="U24" s="259" t="s">
        <v>136</v>
      </c>
      <c r="V24" s="259" t="s">
        <v>136</v>
      </c>
      <c r="W24" s="259" t="s">
        <v>136</v>
      </c>
      <c r="X24" s="260" t="s">
        <v>136</v>
      </c>
      <c r="Y24" s="259" t="s">
        <v>136</v>
      </c>
      <c r="Z24" s="259" t="s">
        <v>136</v>
      </c>
      <c r="AA24" s="414" t="s">
        <v>136</v>
      </c>
      <c r="AB24" s="260" t="s">
        <v>136</v>
      </c>
      <c r="AC24" s="259" t="s">
        <v>136</v>
      </c>
      <c r="AD24" s="259" t="s">
        <v>136</v>
      </c>
      <c r="AE24" s="259" t="s">
        <v>136</v>
      </c>
      <c r="AF24" s="259" t="s">
        <v>136</v>
      </c>
      <c r="AG24" s="259" t="s">
        <v>136</v>
      </c>
      <c r="AH24" s="259" t="s">
        <v>136</v>
      </c>
      <c r="AI24" s="259" t="s">
        <v>136</v>
      </c>
      <c r="AJ24" s="415" t="s">
        <v>136</v>
      </c>
      <c r="AK24" s="259" t="s">
        <v>136</v>
      </c>
      <c r="AL24" s="260" t="s">
        <v>136</v>
      </c>
      <c r="AM24" s="259" t="s">
        <v>136</v>
      </c>
      <c r="AN24" s="259" t="s">
        <v>136</v>
      </c>
      <c r="AO24" s="260" t="s">
        <v>136</v>
      </c>
      <c r="AP24" s="415" t="s">
        <v>136</v>
      </c>
      <c r="AQ24" s="259" t="s">
        <v>136</v>
      </c>
      <c r="AR24" s="260" t="s">
        <v>136</v>
      </c>
      <c r="AS24" s="415" t="s">
        <v>136</v>
      </c>
      <c r="AT24" s="259" t="s">
        <v>136</v>
      </c>
      <c r="AU24" s="260" t="s">
        <v>136</v>
      </c>
      <c r="AV24" s="415" t="s">
        <v>136</v>
      </c>
      <c r="AW24" s="258" t="s">
        <v>136</v>
      </c>
      <c r="AX24" s="259" t="s">
        <v>136</v>
      </c>
      <c r="AY24" s="259" t="s">
        <v>136</v>
      </c>
      <c r="AZ24" s="259" t="s">
        <v>136</v>
      </c>
      <c r="BA24" s="259" t="s">
        <v>136</v>
      </c>
      <c r="BB24" s="259" t="s">
        <v>136</v>
      </c>
      <c r="BC24" s="416" t="s">
        <v>136</v>
      </c>
      <c r="BD24" s="409" t="s">
        <v>4001</v>
      </c>
      <c r="BE24" s="296" t="s">
        <v>4002</v>
      </c>
      <c r="BF24" s="260" t="s">
        <v>136</v>
      </c>
      <c r="BG24" s="258" t="str">
        <f t="shared" si="0"/>
        <v>count=15</v>
      </c>
      <c r="BH24" s="206" t="s">
        <v>1</v>
      </c>
    </row>
    <row r="25" spans="1:60">
      <c r="A25" s="260" t="s">
        <v>1333</v>
      </c>
      <c r="B25" s="408" t="s">
        <v>1334</v>
      </c>
      <c r="C25" s="424" t="s">
        <v>1337</v>
      </c>
      <c r="D25" s="260" t="s">
        <v>440</v>
      </c>
      <c r="E25" s="410" t="s">
        <v>3743</v>
      </c>
      <c r="F25" s="260" t="s">
        <v>136</v>
      </c>
      <c r="G25" s="259" t="s">
        <v>136</v>
      </c>
      <c r="H25" s="259" t="s">
        <v>136</v>
      </c>
      <c r="I25" s="260" t="s">
        <v>136</v>
      </c>
      <c r="J25" s="258" t="s">
        <v>136</v>
      </c>
      <c r="K25" s="259" t="s">
        <v>136</v>
      </c>
      <c r="L25" s="260" t="s">
        <v>136</v>
      </c>
      <c r="M25" s="258" t="s">
        <v>136</v>
      </c>
      <c r="N25" s="259" t="s">
        <v>136</v>
      </c>
      <c r="O25" s="259" t="s">
        <v>136</v>
      </c>
      <c r="P25" s="259" t="s">
        <v>136</v>
      </c>
      <c r="Q25" s="259" t="s">
        <v>136</v>
      </c>
      <c r="R25" s="309" t="s">
        <v>136</v>
      </c>
      <c r="S25" s="309" t="s">
        <v>136</v>
      </c>
      <c r="T25" s="414" t="s">
        <v>136</v>
      </c>
      <c r="U25" s="259" t="s">
        <v>136</v>
      </c>
      <c r="V25" s="259" t="s">
        <v>136</v>
      </c>
      <c r="W25" s="259" t="s">
        <v>136</v>
      </c>
      <c r="X25" s="260" t="s">
        <v>136</v>
      </c>
      <c r="Y25" s="259" t="s">
        <v>136</v>
      </c>
      <c r="Z25" s="259" t="s">
        <v>136</v>
      </c>
      <c r="AA25" s="414" t="s">
        <v>136</v>
      </c>
      <c r="AB25" s="260" t="s">
        <v>136</v>
      </c>
      <c r="AC25" s="259" t="s">
        <v>136</v>
      </c>
      <c r="AD25" s="259" t="s">
        <v>136</v>
      </c>
      <c r="AE25" s="259" t="s">
        <v>136</v>
      </c>
      <c r="AF25" s="259" t="s">
        <v>136</v>
      </c>
      <c r="AG25" s="259" t="s">
        <v>136</v>
      </c>
      <c r="AH25" s="259" t="s">
        <v>136</v>
      </c>
      <c r="AI25" s="259" t="s">
        <v>136</v>
      </c>
      <c r="AJ25" s="415" t="s">
        <v>136</v>
      </c>
      <c r="AK25" s="259" t="s">
        <v>136</v>
      </c>
      <c r="AL25" s="260" t="s">
        <v>136</v>
      </c>
      <c r="AM25" s="259" t="s">
        <v>136</v>
      </c>
      <c r="AN25" s="259" t="s">
        <v>136</v>
      </c>
      <c r="AO25" s="260" t="s">
        <v>136</v>
      </c>
      <c r="AP25" s="415" t="s">
        <v>136</v>
      </c>
      <c r="AQ25" s="259" t="s">
        <v>136</v>
      </c>
      <c r="AR25" s="260" t="s">
        <v>136</v>
      </c>
      <c r="AS25" s="415" t="s">
        <v>136</v>
      </c>
      <c r="AT25" s="259" t="s">
        <v>136</v>
      </c>
      <c r="AU25" s="260" t="s">
        <v>136</v>
      </c>
      <c r="AV25" s="415" t="s">
        <v>136</v>
      </c>
      <c r="AW25" s="258" t="s">
        <v>136</v>
      </c>
      <c r="AX25" s="259" t="s">
        <v>136</v>
      </c>
      <c r="AY25" s="259" t="s">
        <v>136</v>
      </c>
      <c r="AZ25" s="259" t="s">
        <v>136</v>
      </c>
      <c r="BA25" s="259" t="s">
        <v>136</v>
      </c>
      <c r="BB25" s="259" t="s">
        <v>136</v>
      </c>
      <c r="BC25" s="416" t="s">
        <v>136</v>
      </c>
      <c r="BD25" s="260" t="s">
        <v>136</v>
      </c>
      <c r="BE25" s="259" t="s">
        <v>136</v>
      </c>
      <c r="BF25" s="260" t="s">
        <v>136</v>
      </c>
      <c r="BG25" s="258" t="str">
        <f t="shared" si="0"/>
        <v>count=1</v>
      </c>
      <c r="BH25" s="206" t="s">
        <v>1</v>
      </c>
    </row>
    <row r="26" spans="1:60">
      <c r="A26" s="260" t="s">
        <v>1358</v>
      </c>
      <c r="B26" s="408" t="s">
        <v>1359</v>
      </c>
      <c r="C26" s="429" t="s">
        <v>1362</v>
      </c>
      <c r="D26" s="260" t="s">
        <v>440</v>
      </c>
      <c r="E26" s="262" t="s">
        <v>136</v>
      </c>
      <c r="F26" s="260" t="s">
        <v>136</v>
      </c>
      <c r="G26" s="259" t="s">
        <v>136</v>
      </c>
      <c r="H26" s="259" t="s">
        <v>136</v>
      </c>
      <c r="I26" s="260" t="s">
        <v>136</v>
      </c>
      <c r="J26" s="258" t="s">
        <v>136</v>
      </c>
      <c r="K26" s="259" t="s">
        <v>136</v>
      </c>
      <c r="L26" s="260" t="s">
        <v>136</v>
      </c>
      <c r="M26" s="258" t="s">
        <v>136</v>
      </c>
      <c r="N26" s="259" t="s">
        <v>136</v>
      </c>
      <c r="O26" s="259" t="s">
        <v>136</v>
      </c>
      <c r="P26" s="259" t="s">
        <v>136</v>
      </c>
      <c r="Q26" s="259" t="s">
        <v>136</v>
      </c>
      <c r="R26" s="309" t="s">
        <v>136</v>
      </c>
      <c r="S26" s="309" t="s">
        <v>136</v>
      </c>
      <c r="T26" s="414" t="s">
        <v>136</v>
      </c>
      <c r="U26" s="259" t="s">
        <v>136</v>
      </c>
      <c r="V26" s="259" t="s">
        <v>136</v>
      </c>
      <c r="W26" s="259" t="s">
        <v>136</v>
      </c>
      <c r="X26" s="260" t="s">
        <v>136</v>
      </c>
      <c r="Y26" s="259" t="s">
        <v>136</v>
      </c>
      <c r="Z26" s="259" t="s">
        <v>136</v>
      </c>
      <c r="AA26" s="414" t="s">
        <v>136</v>
      </c>
      <c r="AB26" s="260" t="s">
        <v>136</v>
      </c>
      <c r="AC26" s="259" t="s">
        <v>136</v>
      </c>
      <c r="AD26" s="259" t="s">
        <v>136</v>
      </c>
      <c r="AE26" s="259" t="s">
        <v>136</v>
      </c>
      <c r="AF26" s="259" t="s">
        <v>136</v>
      </c>
      <c r="AG26" s="259" t="s">
        <v>136</v>
      </c>
      <c r="AH26" s="259" t="s">
        <v>136</v>
      </c>
      <c r="AI26" s="259" t="s">
        <v>136</v>
      </c>
      <c r="AJ26" s="415" t="s">
        <v>136</v>
      </c>
      <c r="AK26" s="259" t="s">
        <v>136</v>
      </c>
      <c r="AL26" s="260" t="s">
        <v>136</v>
      </c>
      <c r="AM26" s="259" t="s">
        <v>136</v>
      </c>
      <c r="AN26" s="259" t="s">
        <v>136</v>
      </c>
      <c r="AO26" s="260" t="s">
        <v>136</v>
      </c>
      <c r="AP26" s="415" t="s">
        <v>136</v>
      </c>
      <c r="AQ26" s="259" t="s">
        <v>136</v>
      </c>
      <c r="AR26" s="260" t="s">
        <v>136</v>
      </c>
      <c r="AS26" s="415" t="s">
        <v>136</v>
      </c>
      <c r="AT26" s="259" t="s">
        <v>136</v>
      </c>
      <c r="AU26" s="260" t="s">
        <v>136</v>
      </c>
      <c r="AV26" s="415" t="s">
        <v>136</v>
      </c>
      <c r="AW26" s="258" t="s">
        <v>136</v>
      </c>
      <c r="AX26" s="259" t="s">
        <v>136</v>
      </c>
      <c r="AY26" s="259" t="s">
        <v>136</v>
      </c>
      <c r="AZ26" s="259" t="s">
        <v>136</v>
      </c>
      <c r="BA26" s="259" t="s">
        <v>136</v>
      </c>
      <c r="BB26" s="259" t="s">
        <v>136</v>
      </c>
      <c r="BC26" s="416" t="s">
        <v>136</v>
      </c>
      <c r="BD26" s="260" t="s">
        <v>136</v>
      </c>
      <c r="BE26" s="259" t="s">
        <v>136</v>
      </c>
      <c r="BF26" s="260" t="s">
        <v>136</v>
      </c>
      <c r="BG26" s="258" t="str">
        <f t="shared" si="0"/>
        <v>count=0</v>
      </c>
      <c r="BH26" s="206" t="s">
        <v>1</v>
      </c>
    </row>
    <row r="27" spans="1:60">
      <c r="A27" s="260" t="s">
        <v>1387</v>
      </c>
      <c r="B27" s="408" t="s">
        <v>1388</v>
      </c>
      <c r="C27" s="424" t="s">
        <v>1393</v>
      </c>
      <c r="D27" s="409" t="s">
        <v>3650</v>
      </c>
      <c r="E27" s="410" t="s">
        <v>3760</v>
      </c>
      <c r="F27" s="260" t="s">
        <v>136</v>
      </c>
      <c r="G27" s="259" t="s">
        <v>136</v>
      </c>
      <c r="H27" s="259" t="s">
        <v>136</v>
      </c>
      <c r="I27" s="260" t="s">
        <v>136</v>
      </c>
      <c r="J27" s="258" t="s">
        <v>136</v>
      </c>
      <c r="K27" s="259" t="s">
        <v>136</v>
      </c>
      <c r="L27" s="260" t="s">
        <v>136</v>
      </c>
      <c r="M27" s="258" t="s">
        <v>136</v>
      </c>
      <c r="N27" s="259" t="s">
        <v>136</v>
      </c>
      <c r="O27" s="259" t="s">
        <v>136</v>
      </c>
      <c r="P27" s="259" t="s">
        <v>136</v>
      </c>
      <c r="Q27" s="259" t="s">
        <v>136</v>
      </c>
      <c r="R27" s="309" t="s">
        <v>136</v>
      </c>
      <c r="S27" s="309" t="s">
        <v>136</v>
      </c>
      <c r="T27" s="414" t="s">
        <v>136</v>
      </c>
      <c r="U27" s="259" t="s">
        <v>136</v>
      </c>
      <c r="V27" s="259" t="s">
        <v>136</v>
      </c>
      <c r="W27" s="259" t="s">
        <v>136</v>
      </c>
      <c r="X27" s="260" t="s">
        <v>136</v>
      </c>
      <c r="Y27" s="259" t="s">
        <v>136</v>
      </c>
      <c r="Z27" s="259" t="s">
        <v>136</v>
      </c>
      <c r="AA27" s="414" t="s">
        <v>136</v>
      </c>
      <c r="AB27" s="260" t="s">
        <v>136</v>
      </c>
      <c r="AC27" s="259" t="s">
        <v>136</v>
      </c>
      <c r="AD27" s="259" t="s">
        <v>136</v>
      </c>
      <c r="AE27" s="259" t="s">
        <v>136</v>
      </c>
      <c r="AF27" s="259" t="s">
        <v>136</v>
      </c>
      <c r="AG27" s="259" t="s">
        <v>136</v>
      </c>
      <c r="AH27" s="259" t="s">
        <v>136</v>
      </c>
      <c r="AI27" s="259" t="s">
        <v>136</v>
      </c>
      <c r="AJ27" s="415" t="s">
        <v>136</v>
      </c>
      <c r="AK27" s="259" t="s">
        <v>136</v>
      </c>
      <c r="AL27" s="260" t="s">
        <v>136</v>
      </c>
      <c r="AM27" s="259" t="s">
        <v>136</v>
      </c>
      <c r="AN27" s="259" t="s">
        <v>136</v>
      </c>
      <c r="AO27" s="260" t="s">
        <v>136</v>
      </c>
      <c r="AP27" s="415" t="s">
        <v>136</v>
      </c>
      <c r="AQ27" s="259" t="s">
        <v>136</v>
      </c>
      <c r="AR27" s="260" t="s">
        <v>136</v>
      </c>
      <c r="AS27" s="415" t="s">
        <v>136</v>
      </c>
      <c r="AT27" s="259" t="s">
        <v>136</v>
      </c>
      <c r="AU27" s="260" t="s">
        <v>136</v>
      </c>
      <c r="AV27" s="415" t="s">
        <v>136</v>
      </c>
      <c r="AW27" s="258" t="s">
        <v>136</v>
      </c>
      <c r="AX27" s="259" t="s">
        <v>136</v>
      </c>
      <c r="AY27" s="259" t="s">
        <v>136</v>
      </c>
      <c r="AZ27" s="259" t="s">
        <v>136</v>
      </c>
      <c r="BA27" s="259" t="s">
        <v>136</v>
      </c>
      <c r="BB27" s="259" t="s">
        <v>136</v>
      </c>
      <c r="BC27" s="416" t="s">
        <v>136</v>
      </c>
      <c r="BD27" s="260" t="s">
        <v>136</v>
      </c>
      <c r="BE27" s="259" t="s">
        <v>136</v>
      </c>
      <c r="BF27" s="260" t="s">
        <v>136</v>
      </c>
      <c r="BG27" s="258" t="str">
        <f t="shared" si="0"/>
        <v>count=1</v>
      </c>
      <c r="BH27" s="206" t="s">
        <v>1</v>
      </c>
    </row>
    <row r="28" spans="1:60">
      <c r="A28" s="260" t="s">
        <v>1439</v>
      </c>
      <c r="B28" s="408" t="s">
        <v>1388</v>
      </c>
      <c r="C28" s="424" t="s">
        <v>1393</v>
      </c>
      <c r="D28" s="260" t="s">
        <v>440</v>
      </c>
      <c r="E28" s="262" t="s">
        <v>136</v>
      </c>
      <c r="F28" s="260" t="s">
        <v>136</v>
      </c>
      <c r="G28" s="259" t="s">
        <v>136</v>
      </c>
      <c r="H28" s="259" t="s">
        <v>136</v>
      </c>
      <c r="I28" s="260" t="s">
        <v>136</v>
      </c>
      <c r="J28" s="258" t="s">
        <v>136</v>
      </c>
      <c r="K28" s="259" t="s">
        <v>136</v>
      </c>
      <c r="L28" s="260" t="s">
        <v>136</v>
      </c>
      <c r="M28" s="258" t="s">
        <v>136</v>
      </c>
      <c r="N28" s="259" t="s">
        <v>136</v>
      </c>
      <c r="O28" s="259" t="s">
        <v>136</v>
      </c>
      <c r="P28" s="259" t="s">
        <v>136</v>
      </c>
      <c r="Q28" s="259" t="s">
        <v>136</v>
      </c>
      <c r="R28" s="309" t="s">
        <v>136</v>
      </c>
      <c r="S28" s="309" t="s">
        <v>136</v>
      </c>
      <c r="T28" s="414" t="s">
        <v>136</v>
      </c>
      <c r="U28" s="259" t="s">
        <v>136</v>
      </c>
      <c r="V28" s="259" t="s">
        <v>136</v>
      </c>
      <c r="W28" s="259" t="s">
        <v>136</v>
      </c>
      <c r="X28" s="260" t="s">
        <v>136</v>
      </c>
      <c r="Y28" s="259" t="s">
        <v>136</v>
      </c>
      <c r="Z28" s="259" t="s">
        <v>136</v>
      </c>
      <c r="AA28" s="414" t="s">
        <v>136</v>
      </c>
      <c r="AB28" s="260" t="s">
        <v>136</v>
      </c>
      <c r="AC28" s="259" t="s">
        <v>136</v>
      </c>
      <c r="AD28" s="259" t="s">
        <v>136</v>
      </c>
      <c r="AE28" s="259" t="s">
        <v>136</v>
      </c>
      <c r="AF28" s="259" t="s">
        <v>136</v>
      </c>
      <c r="AG28" s="259" t="s">
        <v>136</v>
      </c>
      <c r="AH28" s="259" t="s">
        <v>136</v>
      </c>
      <c r="AI28" s="259" t="s">
        <v>136</v>
      </c>
      <c r="AJ28" s="415" t="s">
        <v>136</v>
      </c>
      <c r="AK28" s="259" t="s">
        <v>136</v>
      </c>
      <c r="AL28" s="260" t="s">
        <v>136</v>
      </c>
      <c r="AM28" s="259" t="s">
        <v>136</v>
      </c>
      <c r="AN28" s="259" t="s">
        <v>136</v>
      </c>
      <c r="AO28" s="260" t="s">
        <v>136</v>
      </c>
      <c r="AP28" s="415" t="s">
        <v>136</v>
      </c>
      <c r="AQ28" s="259" t="s">
        <v>136</v>
      </c>
      <c r="AR28" s="260" t="s">
        <v>136</v>
      </c>
      <c r="AS28" s="415" t="s">
        <v>136</v>
      </c>
      <c r="AT28" s="259" t="s">
        <v>136</v>
      </c>
      <c r="AU28" s="260" t="s">
        <v>136</v>
      </c>
      <c r="AV28" s="415" t="s">
        <v>136</v>
      </c>
      <c r="AW28" s="258" t="s">
        <v>136</v>
      </c>
      <c r="AX28" s="259" t="s">
        <v>136</v>
      </c>
      <c r="AY28" s="259" t="s">
        <v>136</v>
      </c>
      <c r="AZ28" s="259" t="s">
        <v>136</v>
      </c>
      <c r="BA28" s="259" t="s">
        <v>136</v>
      </c>
      <c r="BB28" s="259" t="s">
        <v>136</v>
      </c>
      <c r="BC28" s="416" t="s">
        <v>136</v>
      </c>
      <c r="BD28" s="260" t="s">
        <v>136</v>
      </c>
      <c r="BE28" s="259" t="s">
        <v>136</v>
      </c>
      <c r="BF28" s="260" t="s">
        <v>136</v>
      </c>
      <c r="BG28" s="258" t="str">
        <f t="shared" si="0"/>
        <v>count=0</v>
      </c>
      <c r="BH28" s="206" t="s">
        <v>1</v>
      </c>
    </row>
    <row r="29" spans="1:60">
      <c r="A29" s="260" t="s">
        <v>1454</v>
      </c>
      <c r="B29" s="408" t="s">
        <v>1456</v>
      </c>
      <c r="C29" s="424" t="s">
        <v>1462</v>
      </c>
      <c r="D29" s="260" t="s">
        <v>440</v>
      </c>
      <c r="E29" s="410" t="s">
        <v>3783</v>
      </c>
      <c r="F29" s="260" t="s">
        <v>136</v>
      </c>
      <c r="G29" s="259" t="s">
        <v>136</v>
      </c>
      <c r="H29" s="259" t="s">
        <v>136</v>
      </c>
      <c r="I29" s="260" t="s">
        <v>136</v>
      </c>
      <c r="J29" s="258" t="s">
        <v>136</v>
      </c>
      <c r="K29" s="259" t="s">
        <v>136</v>
      </c>
      <c r="L29" s="260" t="s">
        <v>136</v>
      </c>
      <c r="M29" s="258" t="s">
        <v>136</v>
      </c>
      <c r="N29" s="259" t="s">
        <v>136</v>
      </c>
      <c r="O29" s="259" t="s">
        <v>136</v>
      </c>
      <c r="P29" s="259" t="s">
        <v>136</v>
      </c>
      <c r="Q29" s="259" t="s">
        <v>136</v>
      </c>
      <c r="R29" s="309" t="s">
        <v>136</v>
      </c>
      <c r="S29" s="309" t="s">
        <v>136</v>
      </c>
      <c r="T29" s="414" t="s">
        <v>136</v>
      </c>
      <c r="U29" s="259" t="s">
        <v>136</v>
      </c>
      <c r="V29" s="259" t="s">
        <v>136</v>
      </c>
      <c r="W29" s="259" t="s">
        <v>136</v>
      </c>
      <c r="X29" s="260" t="s">
        <v>136</v>
      </c>
      <c r="Y29" s="259" t="s">
        <v>136</v>
      </c>
      <c r="Z29" s="259" t="s">
        <v>136</v>
      </c>
      <c r="AA29" s="414" t="s">
        <v>136</v>
      </c>
      <c r="AB29" s="260" t="s">
        <v>136</v>
      </c>
      <c r="AC29" s="259" t="s">
        <v>136</v>
      </c>
      <c r="AD29" s="259" t="s">
        <v>136</v>
      </c>
      <c r="AE29" s="259" t="s">
        <v>136</v>
      </c>
      <c r="AF29" s="259" t="s">
        <v>136</v>
      </c>
      <c r="AG29" s="259" t="s">
        <v>136</v>
      </c>
      <c r="AH29" s="259" t="s">
        <v>136</v>
      </c>
      <c r="AI29" s="259" t="s">
        <v>136</v>
      </c>
      <c r="AJ29" s="415" t="s">
        <v>136</v>
      </c>
      <c r="AK29" s="259" t="s">
        <v>136</v>
      </c>
      <c r="AL29" s="260" t="s">
        <v>136</v>
      </c>
      <c r="AM29" s="259" t="s">
        <v>136</v>
      </c>
      <c r="AN29" s="259" t="s">
        <v>136</v>
      </c>
      <c r="AO29" s="260" t="s">
        <v>136</v>
      </c>
      <c r="AP29" s="415" t="s">
        <v>136</v>
      </c>
      <c r="AQ29" s="259" t="s">
        <v>136</v>
      </c>
      <c r="AR29" s="260" t="s">
        <v>136</v>
      </c>
      <c r="AS29" s="415" t="s">
        <v>136</v>
      </c>
      <c r="AT29" s="259" t="s">
        <v>136</v>
      </c>
      <c r="AU29" s="260" t="s">
        <v>136</v>
      </c>
      <c r="AV29" s="415" t="s">
        <v>136</v>
      </c>
      <c r="AW29" s="258" t="s">
        <v>136</v>
      </c>
      <c r="AX29" s="259" t="s">
        <v>136</v>
      </c>
      <c r="AY29" s="259" t="s">
        <v>136</v>
      </c>
      <c r="AZ29" s="259" t="s">
        <v>136</v>
      </c>
      <c r="BA29" s="259" t="s">
        <v>136</v>
      </c>
      <c r="BB29" s="259" t="s">
        <v>136</v>
      </c>
      <c r="BC29" s="416" t="s">
        <v>136</v>
      </c>
      <c r="BD29" s="260" t="s">
        <v>136</v>
      </c>
      <c r="BE29" s="259" t="s">
        <v>136</v>
      </c>
      <c r="BF29" s="260" t="s">
        <v>136</v>
      </c>
      <c r="BG29" s="258" t="str">
        <f t="shared" si="0"/>
        <v>count=1</v>
      </c>
      <c r="BH29" s="206" t="s">
        <v>1</v>
      </c>
    </row>
    <row r="30" spans="1:60">
      <c r="A30" s="260" t="s">
        <v>1494</v>
      </c>
      <c r="B30" s="408" t="s">
        <v>1495</v>
      </c>
      <c r="C30" s="430" t="s">
        <v>1497</v>
      </c>
      <c r="D30" s="258" t="s">
        <v>440</v>
      </c>
      <c r="E30" s="262" t="s">
        <v>136</v>
      </c>
      <c r="F30" s="260" t="s">
        <v>136</v>
      </c>
      <c r="G30" s="259" t="s">
        <v>136</v>
      </c>
      <c r="H30" s="259" t="s">
        <v>136</v>
      </c>
      <c r="I30" s="260" t="s">
        <v>136</v>
      </c>
      <c r="J30" s="258" t="s">
        <v>136</v>
      </c>
      <c r="K30" s="259" t="s">
        <v>136</v>
      </c>
      <c r="L30" s="260" t="s">
        <v>136</v>
      </c>
      <c r="M30" s="258" t="s">
        <v>136</v>
      </c>
      <c r="N30" s="259" t="s">
        <v>136</v>
      </c>
      <c r="O30" s="259" t="s">
        <v>136</v>
      </c>
      <c r="P30" s="259" t="s">
        <v>136</v>
      </c>
      <c r="Q30" s="259" t="s">
        <v>136</v>
      </c>
      <c r="R30" s="309" t="s">
        <v>136</v>
      </c>
      <c r="S30" s="309" t="s">
        <v>136</v>
      </c>
      <c r="T30" s="414" t="s">
        <v>136</v>
      </c>
      <c r="U30" s="259" t="s">
        <v>136</v>
      </c>
      <c r="V30" s="259" t="s">
        <v>136</v>
      </c>
      <c r="W30" s="259" t="s">
        <v>136</v>
      </c>
      <c r="X30" s="260" t="s">
        <v>136</v>
      </c>
      <c r="Y30" s="259" t="s">
        <v>136</v>
      </c>
      <c r="Z30" s="259" t="s">
        <v>136</v>
      </c>
      <c r="AA30" s="414" t="s">
        <v>136</v>
      </c>
      <c r="AB30" s="260" t="s">
        <v>136</v>
      </c>
      <c r="AC30" s="259" t="s">
        <v>136</v>
      </c>
      <c r="AD30" s="259" t="s">
        <v>136</v>
      </c>
      <c r="AE30" s="259" t="s">
        <v>136</v>
      </c>
      <c r="AF30" s="259" t="s">
        <v>136</v>
      </c>
      <c r="AG30" s="259" t="s">
        <v>136</v>
      </c>
      <c r="AH30" s="259" t="s">
        <v>136</v>
      </c>
      <c r="AI30" s="259" t="s">
        <v>136</v>
      </c>
      <c r="AJ30" s="415" t="s">
        <v>136</v>
      </c>
      <c r="AK30" s="259" t="s">
        <v>136</v>
      </c>
      <c r="AL30" s="260" t="s">
        <v>136</v>
      </c>
      <c r="AM30" s="259" t="s">
        <v>136</v>
      </c>
      <c r="AN30" s="259" t="s">
        <v>136</v>
      </c>
      <c r="AO30" s="260" t="s">
        <v>136</v>
      </c>
      <c r="AP30" s="415" t="s">
        <v>136</v>
      </c>
      <c r="AQ30" s="259" t="s">
        <v>136</v>
      </c>
      <c r="AR30" s="260" t="s">
        <v>136</v>
      </c>
      <c r="AS30" s="415" t="s">
        <v>136</v>
      </c>
      <c r="AT30" s="259" t="s">
        <v>136</v>
      </c>
      <c r="AU30" s="260" t="s">
        <v>136</v>
      </c>
      <c r="AV30" s="415" t="s">
        <v>136</v>
      </c>
      <c r="AW30" s="258" t="s">
        <v>136</v>
      </c>
      <c r="AX30" s="259" t="s">
        <v>136</v>
      </c>
      <c r="AY30" s="259" t="s">
        <v>136</v>
      </c>
      <c r="AZ30" s="259" t="s">
        <v>136</v>
      </c>
      <c r="BA30" s="259" t="s">
        <v>136</v>
      </c>
      <c r="BB30" s="259" t="s">
        <v>136</v>
      </c>
      <c r="BC30" s="416" t="s">
        <v>136</v>
      </c>
      <c r="BD30" s="260" t="s">
        <v>136</v>
      </c>
      <c r="BE30" s="259" t="s">
        <v>136</v>
      </c>
      <c r="BF30" s="260" t="s">
        <v>136</v>
      </c>
      <c r="BG30" s="258" t="str">
        <f t="shared" si="0"/>
        <v>count=0</v>
      </c>
      <c r="BH30" s="206" t="s">
        <v>1</v>
      </c>
    </row>
    <row r="31" spans="1:60">
      <c r="A31" s="260" t="s">
        <v>1512</v>
      </c>
      <c r="B31" s="408" t="s">
        <v>1513</v>
      </c>
      <c r="C31" s="424" t="s">
        <v>1519</v>
      </c>
      <c r="D31" s="409" t="s">
        <v>1520</v>
      </c>
      <c r="E31" s="410" t="s">
        <v>3800</v>
      </c>
      <c r="F31" s="260" t="s">
        <v>136</v>
      </c>
      <c r="G31" s="259" t="s">
        <v>136</v>
      </c>
      <c r="H31" s="259" t="s">
        <v>136</v>
      </c>
      <c r="I31" s="260" t="s">
        <v>136</v>
      </c>
      <c r="J31" s="258" t="s">
        <v>136</v>
      </c>
      <c r="K31" s="259" t="s">
        <v>136</v>
      </c>
      <c r="L31" s="260" t="s">
        <v>136</v>
      </c>
      <c r="M31" s="258" t="s">
        <v>136</v>
      </c>
      <c r="N31" s="259" t="s">
        <v>136</v>
      </c>
      <c r="O31" s="259" t="s">
        <v>136</v>
      </c>
      <c r="P31" s="259" t="s">
        <v>136</v>
      </c>
      <c r="Q31" s="259" t="s">
        <v>136</v>
      </c>
      <c r="R31" s="309" t="s">
        <v>136</v>
      </c>
      <c r="S31" s="309" t="s">
        <v>136</v>
      </c>
      <c r="T31" s="414" t="s">
        <v>136</v>
      </c>
      <c r="U31" s="259" t="s">
        <v>136</v>
      </c>
      <c r="V31" s="259" t="s">
        <v>136</v>
      </c>
      <c r="W31" s="259" t="s">
        <v>136</v>
      </c>
      <c r="X31" s="260" t="s">
        <v>136</v>
      </c>
      <c r="Y31" s="259" t="s">
        <v>136</v>
      </c>
      <c r="Z31" s="259" t="s">
        <v>136</v>
      </c>
      <c r="AA31" s="414" t="s">
        <v>136</v>
      </c>
      <c r="AB31" s="260" t="s">
        <v>136</v>
      </c>
      <c r="AC31" s="259" t="s">
        <v>136</v>
      </c>
      <c r="AD31" s="259" t="s">
        <v>136</v>
      </c>
      <c r="AE31" s="259" t="s">
        <v>136</v>
      </c>
      <c r="AF31" s="259" t="s">
        <v>136</v>
      </c>
      <c r="AG31" s="259" t="s">
        <v>136</v>
      </c>
      <c r="AH31" s="259" t="s">
        <v>136</v>
      </c>
      <c r="AI31" s="259" t="s">
        <v>136</v>
      </c>
      <c r="AJ31" s="415" t="s">
        <v>136</v>
      </c>
      <c r="AK31" s="259" t="s">
        <v>136</v>
      </c>
      <c r="AL31" s="260" t="s">
        <v>136</v>
      </c>
      <c r="AM31" s="259" t="s">
        <v>136</v>
      </c>
      <c r="AN31" s="259" t="s">
        <v>136</v>
      </c>
      <c r="AO31" s="260" t="s">
        <v>136</v>
      </c>
      <c r="AP31" s="415" t="s">
        <v>136</v>
      </c>
      <c r="AQ31" s="259" t="s">
        <v>136</v>
      </c>
      <c r="AR31" s="260" t="s">
        <v>136</v>
      </c>
      <c r="AS31" s="415" t="s">
        <v>136</v>
      </c>
      <c r="AT31" s="259" t="s">
        <v>136</v>
      </c>
      <c r="AU31" s="260" t="s">
        <v>136</v>
      </c>
      <c r="AV31" s="415" t="s">
        <v>136</v>
      </c>
      <c r="AW31" s="258" t="s">
        <v>136</v>
      </c>
      <c r="AX31" s="259" t="s">
        <v>136</v>
      </c>
      <c r="AY31" s="259" t="s">
        <v>136</v>
      </c>
      <c r="AZ31" s="259" t="s">
        <v>136</v>
      </c>
      <c r="BA31" s="259" t="s">
        <v>136</v>
      </c>
      <c r="BB31" s="259" t="s">
        <v>136</v>
      </c>
      <c r="BC31" s="416" t="s">
        <v>136</v>
      </c>
      <c r="BD31" s="260" t="s">
        <v>136</v>
      </c>
      <c r="BE31" s="259" t="s">
        <v>4003</v>
      </c>
      <c r="BF31" s="260" t="s">
        <v>4003</v>
      </c>
      <c r="BG31" s="258" t="str">
        <f t="shared" si="0"/>
        <v>count=3</v>
      </c>
      <c r="BH31" s="206" t="s">
        <v>1</v>
      </c>
    </row>
    <row r="32" spans="1:60">
      <c r="A32" s="260" t="s">
        <v>1540</v>
      </c>
      <c r="B32" s="408" t="s">
        <v>1542</v>
      </c>
      <c r="C32" s="424" t="s">
        <v>1543</v>
      </c>
      <c r="D32" s="409" t="s">
        <v>1544</v>
      </c>
      <c r="E32" s="410" t="s">
        <v>3820</v>
      </c>
      <c r="F32" s="260" t="s">
        <v>4157</v>
      </c>
      <c r="G32" s="259" t="s">
        <v>3990</v>
      </c>
      <c r="H32" s="259" t="s">
        <v>136</v>
      </c>
      <c r="I32" s="260" t="s">
        <v>3992</v>
      </c>
      <c r="J32" s="258" t="s">
        <v>136</v>
      </c>
      <c r="K32" s="259" t="s">
        <v>136</v>
      </c>
      <c r="L32" s="260" t="s">
        <v>136</v>
      </c>
      <c r="M32" s="411" t="s">
        <v>3836</v>
      </c>
      <c r="N32" s="413" t="s">
        <v>4158</v>
      </c>
      <c r="O32" s="413" t="s">
        <v>4159</v>
      </c>
      <c r="P32" s="272" t="s">
        <v>4160</v>
      </c>
      <c r="Q32" s="413" t="s">
        <v>4161</v>
      </c>
      <c r="R32" s="418" t="s">
        <v>4162</v>
      </c>
      <c r="S32" s="262" t="s">
        <v>3999</v>
      </c>
      <c r="T32" s="426" t="s">
        <v>4163</v>
      </c>
      <c r="U32" s="413" t="s">
        <v>4164</v>
      </c>
      <c r="V32" s="413" t="s">
        <v>4111</v>
      </c>
      <c r="W32" s="259" t="s">
        <v>136</v>
      </c>
      <c r="X32" s="427" t="s">
        <v>4165</v>
      </c>
      <c r="Y32" s="413" t="s">
        <v>4166</v>
      </c>
      <c r="Z32" s="413" t="s">
        <v>4167</v>
      </c>
      <c r="AA32" s="414" t="s">
        <v>136</v>
      </c>
      <c r="AB32" s="427" t="s">
        <v>977</v>
      </c>
      <c r="AC32" s="413" t="s">
        <v>4168</v>
      </c>
      <c r="AD32" s="413" t="s">
        <v>3346</v>
      </c>
      <c r="AE32" s="259" t="s">
        <v>136</v>
      </c>
      <c r="AF32" s="259" t="s">
        <v>136</v>
      </c>
      <c r="AG32" s="259" t="s">
        <v>136</v>
      </c>
      <c r="AH32" s="259" t="s">
        <v>136</v>
      </c>
      <c r="AI32" s="259" t="s">
        <v>136</v>
      </c>
      <c r="AJ32" s="415" t="s">
        <v>136</v>
      </c>
      <c r="AK32" s="413" t="s">
        <v>4167</v>
      </c>
      <c r="AL32" s="427" t="s">
        <v>4169</v>
      </c>
      <c r="AM32" s="413" t="s">
        <v>4170</v>
      </c>
      <c r="AN32" s="413" t="s">
        <v>4171</v>
      </c>
      <c r="AO32" s="260" t="s">
        <v>136</v>
      </c>
      <c r="AP32" s="415" t="s">
        <v>136</v>
      </c>
      <c r="AQ32" s="259" t="s">
        <v>136</v>
      </c>
      <c r="AR32" s="260" t="s">
        <v>136</v>
      </c>
      <c r="AS32" s="415" t="s">
        <v>136</v>
      </c>
      <c r="AT32" s="259" t="s">
        <v>136</v>
      </c>
      <c r="AU32" s="260" t="s">
        <v>136</v>
      </c>
      <c r="AV32" s="421" t="s">
        <v>4170</v>
      </c>
      <c r="AW32" s="258" t="s">
        <v>136</v>
      </c>
      <c r="AX32" s="259" t="s">
        <v>136</v>
      </c>
      <c r="AY32" s="259" t="s">
        <v>136</v>
      </c>
      <c r="AZ32" s="413" t="s">
        <v>4172</v>
      </c>
      <c r="BA32" s="413" t="s">
        <v>4173</v>
      </c>
      <c r="BB32" s="413" t="s">
        <v>4174</v>
      </c>
      <c r="BC32" s="423" t="s">
        <v>4175</v>
      </c>
      <c r="BD32" s="409" t="s">
        <v>4002</v>
      </c>
      <c r="BE32" s="259" t="s">
        <v>4003</v>
      </c>
      <c r="BF32" s="260" t="s">
        <v>4003</v>
      </c>
      <c r="BG32" s="258" t="str">
        <f t="shared" si="0"/>
        <v>count=32</v>
      </c>
      <c r="BH32" s="206" t="s">
        <v>1</v>
      </c>
    </row>
    <row r="33" spans="1:60">
      <c r="A33" s="260" t="s">
        <v>1549</v>
      </c>
      <c r="B33" s="408" t="s">
        <v>1542</v>
      </c>
      <c r="C33" s="424" t="s">
        <v>1543</v>
      </c>
      <c r="D33" s="409" t="s">
        <v>1520</v>
      </c>
      <c r="E33" s="410" t="s">
        <v>3844</v>
      </c>
      <c r="F33" s="260" t="s">
        <v>136</v>
      </c>
      <c r="G33" s="259" t="s">
        <v>136</v>
      </c>
      <c r="H33" s="259" t="s">
        <v>136</v>
      </c>
      <c r="I33" s="260" t="s">
        <v>136</v>
      </c>
      <c r="J33" s="258" t="s">
        <v>136</v>
      </c>
      <c r="K33" s="259" t="s">
        <v>136</v>
      </c>
      <c r="L33" s="260" t="s">
        <v>136</v>
      </c>
      <c r="M33" s="258" t="s">
        <v>136</v>
      </c>
      <c r="N33" s="259" t="s">
        <v>136</v>
      </c>
      <c r="O33" s="259" t="s">
        <v>136</v>
      </c>
      <c r="P33" s="259" t="s">
        <v>136</v>
      </c>
      <c r="Q33" s="259" t="s">
        <v>136</v>
      </c>
      <c r="R33" s="309" t="s">
        <v>136</v>
      </c>
      <c r="S33" s="309" t="s">
        <v>136</v>
      </c>
      <c r="T33" s="414" t="s">
        <v>136</v>
      </c>
      <c r="U33" s="259" t="s">
        <v>136</v>
      </c>
      <c r="V33" s="259" t="s">
        <v>136</v>
      </c>
      <c r="W33" s="259" t="s">
        <v>136</v>
      </c>
      <c r="X33" s="260" t="s">
        <v>136</v>
      </c>
      <c r="Y33" s="259" t="s">
        <v>136</v>
      </c>
      <c r="Z33" s="259" t="s">
        <v>136</v>
      </c>
      <c r="AA33" s="414" t="s">
        <v>136</v>
      </c>
      <c r="AB33" s="260" t="s">
        <v>136</v>
      </c>
      <c r="AC33" s="259" t="s">
        <v>136</v>
      </c>
      <c r="AD33" s="259" t="s">
        <v>136</v>
      </c>
      <c r="AE33" s="259" t="s">
        <v>136</v>
      </c>
      <c r="AF33" s="259" t="s">
        <v>136</v>
      </c>
      <c r="AG33" s="259" t="s">
        <v>136</v>
      </c>
      <c r="AH33" s="259" t="s">
        <v>136</v>
      </c>
      <c r="AI33" s="259" t="s">
        <v>136</v>
      </c>
      <c r="AJ33" s="415" t="s">
        <v>136</v>
      </c>
      <c r="AK33" s="259" t="s">
        <v>136</v>
      </c>
      <c r="AL33" s="260" t="s">
        <v>136</v>
      </c>
      <c r="AM33" s="259" t="s">
        <v>136</v>
      </c>
      <c r="AN33" s="259" t="s">
        <v>136</v>
      </c>
      <c r="AO33" s="260" t="s">
        <v>136</v>
      </c>
      <c r="AP33" s="415" t="s">
        <v>136</v>
      </c>
      <c r="AQ33" s="259" t="s">
        <v>136</v>
      </c>
      <c r="AR33" s="260" t="s">
        <v>136</v>
      </c>
      <c r="AS33" s="415" t="s">
        <v>136</v>
      </c>
      <c r="AT33" s="259" t="s">
        <v>136</v>
      </c>
      <c r="AU33" s="260" t="s">
        <v>136</v>
      </c>
      <c r="AV33" s="415" t="s">
        <v>136</v>
      </c>
      <c r="AW33" s="258" t="s">
        <v>136</v>
      </c>
      <c r="AX33" s="259" t="s">
        <v>136</v>
      </c>
      <c r="AY33" s="259" t="s">
        <v>136</v>
      </c>
      <c r="AZ33" s="259" t="s">
        <v>136</v>
      </c>
      <c r="BA33" s="259" t="s">
        <v>136</v>
      </c>
      <c r="BB33" s="259" t="s">
        <v>136</v>
      </c>
      <c r="BC33" s="416" t="s">
        <v>136</v>
      </c>
      <c r="BD33" s="260" t="s">
        <v>136</v>
      </c>
      <c r="BE33" s="259" t="s">
        <v>136</v>
      </c>
      <c r="BF33" s="260" t="s">
        <v>136</v>
      </c>
      <c r="BG33" s="258" t="str">
        <f t="shared" si="0"/>
        <v>count=1</v>
      </c>
      <c r="BH33" s="206" t="s">
        <v>1</v>
      </c>
    </row>
    <row r="34" spans="1:60">
      <c r="A34" s="367" t="s">
        <v>1561</v>
      </c>
      <c r="B34" s="392" t="s">
        <v>1562</v>
      </c>
      <c r="C34" s="431" t="s">
        <v>1563</v>
      </c>
      <c r="D34" s="432" t="s">
        <v>1564</v>
      </c>
      <c r="E34" s="433" t="s">
        <v>3861</v>
      </c>
      <c r="F34" s="367" t="s">
        <v>136</v>
      </c>
      <c r="G34" s="287" t="s">
        <v>136</v>
      </c>
      <c r="H34" s="287" t="s">
        <v>136</v>
      </c>
      <c r="I34" s="367" t="s">
        <v>136</v>
      </c>
      <c r="J34" s="295" t="s">
        <v>136</v>
      </c>
      <c r="K34" s="287" t="s">
        <v>136</v>
      </c>
      <c r="L34" s="367" t="s">
        <v>136</v>
      </c>
      <c r="M34" s="295" t="s">
        <v>136</v>
      </c>
      <c r="N34" s="287" t="s">
        <v>136</v>
      </c>
      <c r="O34" s="287" t="s">
        <v>136</v>
      </c>
      <c r="P34" s="287" t="s">
        <v>136</v>
      </c>
      <c r="Q34" s="287" t="s">
        <v>136</v>
      </c>
      <c r="R34" s="434" t="s">
        <v>136</v>
      </c>
      <c r="S34" s="309" t="s">
        <v>136</v>
      </c>
      <c r="T34" s="435" t="s">
        <v>136</v>
      </c>
      <c r="U34" s="287" t="s">
        <v>136</v>
      </c>
      <c r="V34" s="287" t="s">
        <v>136</v>
      </c>
      <c r="W34" s="287" t="s">
        <v>136</v>
      </c>
      <c r="X34" s="367" t="s">
        <v>136</v>
      </c>
      <c r="Y34" s="287" t="s">
        <v>136</v>
      </c>
      <c r="Z34" s="287" t="s">
        <v>136</v>
      </c>
      <c r="AA34" s="435" t="s">
        <v>136</v>
      </c>
      <c r="AB34" s="367" t="s">
        <v>136</v>
      </c>
      <c r="AC34" s="287" t="s">
        <v>136</v>
      </c>
      <c r="AD34" s="287" t="s">
        <v>136</v>
      </c>
      <c r="AE34" s="287" t="s">
        <v>136</v>
      </c>
      <c r="AF34" s="287" t="s">
        <v>136</v>
      </c>
      <c r="AG34" s="287" t="s">
        <v>136</v>
      </c>
      <c r="AH34" s="287" t="s">
        <v>136</v>
      </c>
      <c r="AI34" s="287" t="s">
        <v>136</v>
      </c>
      <c r="AJ34" s="436" t="s">
        <v>136</v>
      </c>
      <c r="AK34" s="287" t="s">
        <v>136</v>
      </c>
      <c r="AL34" s="367" t="s">
        <v>136</v>
      </c>
      <c r="AM34" s="287" t="s">
        <v>136</v>
      </c>
      <c r="AN34" s="287" t="s">
        <v>136</v>
      </c>
      <c r="AO34" s="367" t="s">
        <v>136</v>
      </c>
      <c r="AP34" s="436" t="s">
        <v>136</v>
      </c>
      <c r="AQ34" s="287" t="s">
        <v>136</v>
      </c>
      <c r="AR34" s="367" t="s">
        <v>136</v>
      </c>
      <c r="AS34" s="436" t="s">
        <v>136</v>
      </c>
      <c r="AT34" s="287" t="s">
        <v>136</v>
      </c>
      <c r="AU34" s="367" t="s">
        <v>136</v>
      </c>
      <c r="AV34" s="436" t="s">
        <v>136</v>
      </c>
      <c r="AW34" s="295" t="s">
        <v>136</v>
      </c>
      <c r="AX34" s="287" t="s">
        <v>136</v>
      </c>
      <c r="AY34" s="287" t="s">
        <v>136</v>
      </c>
      <c r="AZ34" s="287" t="s">
        <v>136</v>
      </c>
      <c r="BA34" s="287" t="s">
        <v>136</v>
      </c>
      <c r="BB34" s="287" t="s">
        <v>136</v>
      </c>
      <c r="BC34" s="437" t="s">
        <v>136</v>
      </c>
      <c r="BD34" s="367" t="s">
        <v>136</v>
      </c>
      <c r="BE34" s="287" t="s">
        <v>136</v>
      </c>
      <c r="BF34" s="367" t="s">
        <v>136</v>
      </c>
      <c r="BG34" s="295" t="str">
        <f t="shared" si="0"/>
        <v>count=1</v>
      </c>
      <c r="BH34" s="206" t="s">
        <v>1</v>
      </c>
    </row>
    <row r="35" spans="1:60">
      <c r="A35" s="438" t="s">
        <v>1561</v>
      </c>
      <c r="B35" s="439" t="s">
        <v>1562</v>
      </c>
      <c r="C35" s="440" t="s">
        <v>1563</v>
      </c>
      <c r="D35" s="441" t="s">
        <v>1564</v>
      </c>
      <c r="E35" s="442" t="s">
        <v>3885</v>
      </c>
      <c r="F35" s="438" t="s">
        <v>4176</v>
      </c>
      <c r="G35" s="351" t="s">
        <v>4177</v>
      </c>
      <c r="H35" s="259" t="s">
        <v>136</v>
      </c>
      <c r="I35" s="438" t="s">
        <v>4178</v>
      </c>
      <c r="J35" s="443" t="s">
        <v>4179</v>
      </c>
      <c r="K35" s="444" t="s">
        <v>4180</v>
      </c>
      <c r="L35" s="445" t="s">
        <v>2239</v>
      </c>
      <c r="M35" s="446" t="s">
        <v>3899</v>
      </c>
      <c r="N35" s="444" t="s">
        <v>4181</v>
      </c>
      <c r="O35" s="444" t="s">
        <v>4182</v>
      </c>
      <c r="P35" s="444" t="s">
        <v>4183</v>
      </c>
      <c r="Q35" s="444" t="s">
        <v>4184</v>
      </c>
      <c r="R35" s="447" t="s">
        <v>4185</v>
      </c>
      <c r="S35" s="448" t="s">
        <v>3999</v>
      </c>
      <c r="T35" s="449" t="s">
        <v>4186</v>
      </c>
      <c r="U35" s="444" t="s">
        <v>4187</v>
      </c>
      <c r="V35" s="444" t="s">
        <v>4188</v>
      </c>
      <c r="W35" s="444" t="s">
        <v>4189</v>
      </c>
      <c r="X35" s="445" t="s">
        <v>4190</v>
      </c>
      <c r="Y35" s="444" t="s">
        <v>4191</v>
      </c>
      <c r="Z35" s="444" t="s">
        <v>4192</v>
      </c>
      <c r="AA35" s="450" t="s">
        <v>136</v>
      </c>
      <c r="AB35" s="445" t="s">
        <v>4193</v>
      </c>
      <c r="AC35" s="444" t="s">
        <v>4194</v>
      </c>
      <c r="AD35" s="444" t="s">
        <v>4136</v>
      </c>
      <c r="AE35" s="351" t="s">
        <v>136</v>
      </c>
      <c r="AF35" s="451" t="s">
        <v>4195</v>
      </c>
      <c r="AG35" s="444" t="s">
        <v>4196</v>
      </c>
      <c r="AH35" s="444" t="s">
        <v>4197</v>
      </c>
      <c r="AI35" s="351" t="s">
        <v>136</v>
      </c>
      <c r="AJ35" s="452" t="s">
        <v>136</v>
      </c>
      <c r="AK35" s="444" t="s">
        <v>4198</v>
      </c>
      <c r="AL35" s="445" t="s">
        <v>4199</v>
      </c>
      <c r="AM35" s="444" t="s">
        <v>4200</v>
      </c>
      <c r="AN35" s="444" t="s">
        <v>4201</v>
      </c>
      <c r="AO35" s="445" t="s">
        <v>4202</v>
      </c>
      <c r="AP35" s="453" t="s">
        <v>4203</v>
      </c>
      <c r="AQ35" s="444" t="s">
        <v>4204</v>
      </c>
      <c r="AR35" s="445" t="s">
        <v>4205</v>
      </c>
      <c r="AS35" s="453" t="s">
        <v>4206</v>
      </c>
      <c r="AT35" s="444" t="s">
        <v>4207</v>
      </c>
      <c r="AU35" s="445" t="s">
        <v>4208</v>
      </c>
      <c r="AV35" s="454" t="s">
        <v>4209</v>
      </c>
      <c r="AW35" s="360" t="s">
        <v>136</v>
      </c>
      <c r="AX35" s="351" t="s">
        <v>136</v>
      </c>
      <c r="AY35" s="351" t="s">
        <v>136</v>
      </c>
      <c r="AZ35" s="444" t="s">
        <v>4210</v>
      </c>
      <c r="BA35" s="351" t="s">
        <v>136</v>
      </c>
      <c r="BB35" s="444" t="s">
        <v>4211</v>
      </c>
      <c r="BC35" s="455" t="s">
        <v>4212</v>
      </c>
      <c r="BD35" s="439" t="s">
        <v>4213</v>
      </c>
      <c r="BE35" s="351" t="s">
        <v>4003</v>
      </c>
      <c r="BF35" s="438" t="s">
        <v>4214</v>
      </c>
      <c r="BG35" s="360" t="str">
        <f t="shared" si="0"/>
        <v>count=45</v>
      </c>
      <c r="BH35" s="206" t="s">
        <v>1</v>
      </c>
    </row>
    <row r="36" spans="1:60">
      <c r="A36" s="260" t="s">
        <v>1669</v>
      </c>
      <c r="B36" s="408" t="s">
        <v>1562</v>
      </c>
      <c r="C36" s="424" t="s">
        <v>1563</v>
      </c>
      <c r="D36" s="258" t="s">
        <v>1670</v>
      </c>
      <c r="E36" s="262" t="s">
        <v>136</v>
      </c>
      <c r="F36" s="260" t="s">
        <v>136</v>
      </c>
      <c r="G36" s="259" t="s">
        <v>136</v>
      </c>
      <c r="H36" s="259" t="s">
        <v>136</v>
      </c>
      <c r="I36" s="260" t="s">
        <v>136</v>
      </c>
      <c r="J36" s="258" t="s">
        <v>136</v>
      </c>
      <c r="K36" s="259" t="s">
        <v>136</v>
      </c>
      <c r="L36" s="260" t="s">
        <v>136</v>
      </c>
      <c r="M36" s="258" t="s">
        <v>136</v>
      </c>
      <c r="N36" s="259" t="s">
        <v>136</v>
      </c>
      <c r="O36" s="259" t="s">
        <v>136</v>
      </c>
      <c r="P36" s="259" t="s">
        <v>136</v>
      </c>
      <c r="Q36" s="259" t="s">
        <v>136</v>
      </c>
      <c r="R36" s="309" t="s">
        <v>136</v>
      </c>
      <c r="S36" s="309" t="s">
        <v>136</v>
      </c>
      <c r="T36" s="414" t="s">
        <v>136</v>
      </c>
      <c r="U36" s="259" t="s">
        <v>136</v>
      </c>
      <c r="V36" s="259" t="s">
        <v>136</v>
      </c>
      <c r="W36" s="259" t="s">
        <v>136</v>
      </c>
      <c r="X36" s="260" t="s">
        <v>136</v>
      </c>
      <c r="Y36" s="259" t="s">
        <v>136</v>
      </c>
      <c r="Z36" s="259" t="s">
        <v>136</v>
      </c>
      <c r="AA36" s="414" t="s">
        <v>136</v>
      </c>
      <c r="AB36" s="260" t="s">
        <v>136</v>
      </c>
      <c r="AC36" s="259" t="s">
        <v>136</v>
      </c>
      <c r="AD36" s="259" t="s">
        <v>136</v>
      </c>
      <c r="AE36" s="259" t="s">
        <v>136</v>
      </c>
      <c r="AF36" s="259" t="s">
        <v>136</v>
      </c>
      <c r="AG36" s="259" t="s">
        <v>136</v>
      </c>
      <c r="AH36" s="259" t="s">
        <v>136</v>
      </c>
      <c r="AI36" s="259" t="s">
        <v>136</v>
      </c>
      <c r="AJ36" s="415" t="s">
        <v>136</v>
      </c>
      <c r="AK36" s="259" t="s">
        <v>136</v>
      </c>
      <c r="AL36" s="260" t="s">
        <v>136</v>
      </c>
      <c r="AM36" s="259" t="s">
        <v>136</v>
      </c>
      <c r="AN36" s="259" t="s">
        <v>136</v>
      </c>
      <c r="AO36" s="260" t="s">
        <v>136</v>
      </c>
      <c r="AP36" s="415" t="s">
        <v>136</v>
      </c>
      <c r="AQ36" s="259" t="s">
        <v>136</v>
      </c>
      <c r="AR36" s="260" t="s">
        <v>136</v>
      </c>
      <c r="AS36" s="415" t="s">
        <v>136</v>
      </c>
      <c r="AT36" s="259" t="s">
        <v>136</v>
      </c>
      <c r="AU36" s="260" t="s">
        <v>136</v>
      </c>
      <c r="AV36" s="415" t="s">
        <v>136</v>
      </c>
      <c r="AW36" s="258" t="s">
        <v>136</v>
      </c>
      <c r="AX36" s="259" t="s">
        <v>136</v>
      </c>
      <c r="AY36" s="259" t="s">
        <v>136</v>
      </c>
      <c r="AZ36" s="259" t="s">
        <v>136</v>
      </c>
      <c r="BA36" s="259" t="s">
        <v>136</v>
      </c>
      <c r="BB36" s="259" t="s">
        <v>136</v>
      </c>
      <c r="BC36" s="416" t="s">
        <v>136</v>
      </c>
      <c r="BD36" s="260" t="s">
        <v>136</v>
      </c>
      <c r="BE36" s="259" t="s">
        <v>136</v>
      </c>
      <c r="BF36" s="260" t="s">
        <v>136</v>
      </c>
      <c r="BG36" s="258" t="str">
        <f t="shared" si="0"/>
        <v>count=0</v>
      </c>
      <c r="BH36" s="206" t="s">
        <v>1</v>
      </c>
    </row>
    <row r="37" spans="1:60">
      <c r="A37" s="260" t="s">
        <v>1671</v>
      </c>
      <c r="B37" s="408" t="s">
        <v>1562</v>
      </c>
      <c r="C37" s="424" t="s">
        <v>1563</v>
      </c>
      <c r="D37" s="260" t="s">
        <v>1672</v>
      </c>
      <c r="E37" s="262" t="s">
        <v>136</v>
      </c>
      <c r="F37" s="260" t="s">
        <v>136</v>
      </c>
      <c r="G37" s="259" t="s">
        <v>136</v>
      </c>
      <c r="H37" s="259" t="s">
        <v>136</v>
      </c>
      <c r="I37" s="260" t="s">
        <v>136</v>
      </c>
      <c r="J37" s="258" t="s">
        <v>136</v>
      </c>
      <c r="K37" s="259" t="s">
        <v>136</v>
      </c>
      <c r="L37" s="260" t="s">
        <v>136</v>
      </c>
      <c r="M37" s="258" t="s">
        <v>136</v>
      </c>
      <c r="N37" s="259" t="s">
        <v>136</v>
      </c>
      <c r="O37" s="259" t="s">
        <v>136</v>
      </c>
      <c r="P37" s="259" t="s">
        <v>136</v>
      </c>
      <c r="Q37" s="259" t="s">
        <v>136</v>
      </c>
      <c r="R37" s="309" t="s">
        <v>136</v>
      </c>
      <c r="S37" s="309" t="s">
        <v>136</v>
      </c>
      <c r="T37" s="414" t="s">
        <v>136</v>
      </c>
      <c r="U37" s="259" t="s">
        <v>136</v>
      </c>
      <c r="V37" s="259" t="s">
        <v>136</v>
      </c>
      <c r="W37" s="259" t="s">
        <v>136</v>
      </c>
      <c r="X37" s="260" t="s">
        <v>136</v>
      </c>
      <c r="Y37" s="259" t="s">
        <v>136</v>
      </c>
      <c r="Z37" s="259" t="s">
        <v>136</v>
      </c>
      <c r="AA37" s="414" t="s">
        <v>136</v>
      </c>
      <c r="AB37" s="260" t="s">
        <v>136</v>
      </c>
      <c r="AC37" s="259" t="s">
        <v>136</v>
      </c>
      <c r="AD37" s="259" t="s">
        <v>136</v>
      </c>
      <c r="AE37" s="259" t="s">
        <v>136</v>
      </c>
      <c r="AF37" s="259" t="s">
        <v>136</v>
      </c>
      <c r="AG37" s="259" t="s">
        <v>136</v>
      </c>
      <c r="AH37" s="259" t="s">
        <v>136</v>
      </c>
      <c r="AI37" s="259" t="s">
        <v>136</v>
      </c>
      <c r="AJ37" s="415" t="s">
        <v>136</v>
      </c>
      <c r="AK37" s="259" t="s">
        <v>136</v>
      </c>
      <c r="AL37" s="260" t="s">
        <v>136</v>
      </c>
      <c r="AM37" s="259" t="s">
        <v>136</v>
      </c>
      <c r="AN37" s="259" t="s">
        <v>136</v>
      </c>
      <c r="AO37" s="260" t="s">
        <v>136</v>
      </c>
      <c r="AP37" s="415" t="s">
        <v>136</v>
      </c>
      <c r="AQ37" s="259" t="s">
        <v>136</v>
      </c>
      <c r="AR37" s="260" t="s">
        <v>136</v>
      </c>
      <c r="AS37" s="415" t="s">
        <v>136</v>
      </c>
      <c r="AT37" s="259" t="s">
        <v>136</v>
      </c>
      <c r="AU37" s="260" t="s">
        <v>136</v>
      </c>
      <c r="AV37" s="415" t="s">
        <v>136</v>
      </c>
      <c r="AW37" s="258" t="s">
        <v>136</v>
      </c>
      <c r="AX37" s="259" t="s">
        <v>136</v>
      </c>
      <c r="AY37" s="259" t="s">
        <v>136</v>
      </c>
      <c r="AZ37" s="259" t="s">
        <v>136</v>
      </c>
      <c r="BA37" s="259" t="s">
        <v>136</v>
      </c>
      <c r="BB37" s="259" t="s">
        <v>136</v>
      </c>
      <c r="BC37" s="416" t="s">
        <v>136</v>
      </c>
      <c r="BD37" s="260" t="s">
        <v>136</v>
      </c>
      <c r="BE37" s="259" t="s">
        <v>136</v>
      </c>
      <c r="BF37" s="260" t="s">
        <v>136</v>
      </c>
      <c r="BG37" s="258" t="str">
        <f t="shared" si="0"/>
        <v>count=0</v>
      </c>
      <c r="BH37" s="206" t="s">
        <v>1</v>
      </c>
    </row>
    <row r="38" spans="1:60">
      <c r="A38" s="260" t="s">
        <v>1717</v>
      </c>
      <c r="B38" s="408" t="s">
        <v>1718</v>
      </c>
      <c r="C38" s="424" t="s">
        <v>1722</v>
      </c>
      <c r="D38" s="298" t="s">
        <v>440</v>
      </c>
      <c r="E38" s="262" t="s">
        <v>136</v>
      </c>
      <c r="F38" s="260" t="s">
        <v>136</v>
      </c>
      <c r="G38" s="259" t="s">
        <v>136</v>
      </c>
      <c r="H38" s="259" t="s">
        <v>136</v>
      </c>
      <c r="I38" s="260" t="s">
        <v>136</v>
      </c>
      <c r="J38" s="258" t="s">
        <v>136</v>
      </c>
      <c r="K38" s="259" t="s">
        <v>136</v>
      </c>
      <c r="L38" s="260" t="s">
        <v>136</v>
      </c>
      <c r="M38" s="258" t="s">
        <v>136</v>
      </c>
      <c r="N38" s="259" t="s">
        <v>136</v>
      </c>
      <c r="O38" s="259" t="s">
        <v>136</v>
      </c>
      <c r="P38" s="259" t="s">
        <v>136</v>
      </c>
      <c r="Q38" s="259" t="s">
        <v>136</v>
      </c>
      <c r="R38" s="309" t="s">
        <v>136</v>
      </c>
      <c r="S38" s="309" t="s">
        <v>136</v>
      </c>
      <c r="T38" s="414" t="s">
        <v>136</v>
      </c>
      <c r="U38" s="259" t="s">
        <v>136</v>
      </c>
      <c r="V38" s="259" t="s">
        <v>136</v>
      </c>
      <c r="W38" s="259" t="s">
        <v>136</v>
      </c>
      <c r="X38" s="260" t="s">
        <v>136</v>
      </c>
      <c r="Y38" s="259" t="s">
        <v>136</v>
      </c>
      <c r="Z38" s="259" t="s">
        <v>136</v>
      </c>
      <c r="AA38" s="414" t="s">
        <v>136</v>
      </c>
      <c r="AB38" s="260" t="s">
        <v>136</v>
      </c>
      <c r="AC38" s="259" t="s">
        <v>136</v>
      </c>
      <c r="AD38" s="259" t="s">
        <v>136</v>
      </c>
      <c r="AE38" s="259" t="s">
        <v>136</v>
      </c>
      <c r="AF38" s="259" t="s">
        <v>136</v>
      </c>
      <c r="AG38" s="259" t="s">
        <v>136</v>
      </c>
      <c r="AH38" s="259" t="s">
        <v>136</v>
      </c>
      <c r="AI38" s="259" t="s">
        <v>136</v>
      </c>
      <c r="AJ38" s="415" t="s">
        <v>136</v>
      </c>
      <c r="AK38" s="259" t="s">
        <v>136</v>
      </c>
      <c r="AL38" s="260" t="s">
        <v>136</v>
      </c>
      <c r="AM38" s="259" t="s">
        <v>136</v>
      </c>
      <c r="AN38" s="259" t="s">
        <v>136</v>
      </c>
      <c r="AO38" s="260" t="s">
        <v>136</v>
      </c>
      <c r="AP38" s="415" t="s">
        <v>136</v>
      </c>
      <c r="AQ38" s="259" t="s">
        <v>136</v>
      </c>
      <c r="AR38" s="260" t="s">
        <v>136</v>
      </c>
      <c r="AS38" s="415" t="s">
        <v>136</v>
      </c>
      <c r="AT38" s="259" t="s">
        <v>136</v>
      </c>
      <c r="AU38" s="260" t="s">
        <v>136</v>
      </c>
      <c r="AV38" s="415" t="s">
        <v>136</v>
      </c>
      <c r="AW38" s="258" t="s">
        <v>136</v>
      </c>
      <c r="AX38" s="259" t="s">
        <v>136</v>
      </c>
      <c r="AY38" s="259" t="s">
        <v>136</v>
      </c>
      <c r="AZ38" s="259" t="s">
        <v>136</v>
      </c>
      <c r="BA38" s="259" t="s">
        <v>136</v>
      </c>
      <c r="BB38" s="259" t="s">
        <v>136</v>
      </c>
      <c r="BC38" s="416" t="s">
        <v>136</v>
      </c>
      <c r="BD38" s="260" t="s">
        <v>136</v>
      </c>
      <c r="BE38" s="259" t="s">
        <v>136</v>
      </c>
      <c r="BF38" s="260" t="s">
        <v>136</v>
      </c>
      <c r="BG38" s="258" t="str">
        <f t="shared" si="0"/>
        <v>count=0</v>
      </c>
      <c r="BH38" s="206" t="s">
        <v>1</v>
      </c>
    </row>
    <row r="39" spans="1:60">
      <c r="A39" s="260" t="s">
        <v>1736</v>
      </c>
      <c r="B39" s="408" t="s">
        <v>1737</v>
      </c>
      <c r="C39" s="430" t="s">
        <v>1741</v>
      </c>
      <c r="D39" s="311" t="s">
        <v>1670</v>
      </c>
      <c r="E39" s="262" t="s">
        <v>136</v>
      </c>
      <c r="F39" s="260" t="s">
        <v>136</v>
      </c>
      <c r="G39" s="259" t="s">
        <v>136</v>
      </c>
      <c r="H39" s="259" t="s">
        <v>136</v>
      </c>
      <c r="I39" s="260" t="s">
        <v>136</v>
      </c>
      <c r="J39" s="258" t="s">
        <v>136</v>
      </c>
      <c r="K39" s="259" t="s">
        <v>136</v>
      </c>
      <c r="L39" s="260" t="s">
        <v>136</v>
      </c>
      <c r="M39" s="258" t="s">
        <v>136</v>
      </c>
      <c r="N39" s="259" t="s">
        <v>136</v>
      </c>
      <c r="O39" s="259" t="s">
        <v>136</v>
      </c>
      <c r="P39" s="259" t="s">
        <v>136</v>
      </c>
      <c r="Q39" s="259" t="s">
        <v>136</v>
      </c>
      <c r="R39" s="309" t="s">
        <v>136</v>
      </c>
      <c r="S39" s="309" t="s">
        <v>136</v>
      </c>
      <c r="T39" s="414" t="s">
        <v>136</v>
      </c>
      <c r="U39" s="259" t="s">
        <v>136</v>
      </c>
      <c r="V39" s="259" t="s">
        <v>136</v>
      </c>
      <c r="W39" s="259" t="s">
        <v>136</v>
      </c>
      <c r="X39" s="260" t="s">
        <v>136</v>
      </c>
      <c r="Y39" s="259" t="s">
        <v>136</v>
      </c>
      <c r="Z39" s="259" t="s">
        <v>136</v>
      </c>
      <c r="AA39" s="414" t="s">
        <v>136</v>
      </c>
      <c r="AB39" s="260" t="s">
        <v>136</v>
      </c>
      <c r="AC39" s="259" t="s">
        <v>136</v>
      </c>
      <c r="AD39" s="259" t="s">
        <v>136</v>
      </c>
      <c r="AE39" s="259" t="s">
        <v>136</v>
      </c>
      <c r="AF39" s="259" t="s">
        <v>136</v>
      </c>
      <c r="AG39" s="259" t="s">
        <v>136</v>
      </c>
      <c r="AH39" s="259" t="s">
        <v>136</v>
      </c>
      <c r="AI39" s="259" t="s">
        <v>136</v>
      </c>
      <c r="AJ39" s="415" t="s">
        <v>136</v>
      </c>
      <c r="AK39" s="259" t="s">
        <v>136</v>
      </c>
      <c r="AL39" s="260" t="s">
        <v>136</v>
      </c>
      <c r="AM39" s="259" t="s">
        <v>136</v>
      </c>
      <c r="AN39" s="259" t="s">
        <v>136</v>
      </c>
      <c r="AO39" s="260" t="s">
        <v>136</v>
      </c>
      <c r="AP39" s="415" t="s">
        <v>136</v>
      </c>
      <c r="AQ39" s="259" t="s">
        <v>136</v>
      </c>
      <c r="AR39" s="260" t="s">
        <v>136</v>
      </c>
      <c r="AS39" s="415" t="s">
        <v>136</v>
      </c>
      <c r="AT39" s="259" t="s">
        <v>136</v>
      </c>
      <c r="AU39" s="260" t="s">
        <v>136</v>
      </c>
      <c r="AV39" s="415" t="s">
        <v>136</v>
      </c>
      <c r="AW39" s="258" t="s">
        <v>136</v>
      </c>
      <c r="AX39" s="259" t="s">
        <v>136</v>
      </c>
      <c r="AY39" s="259" t="s">
        <v>136</v>
      </c>
      <c r="AZ39" s="259" t="s">
        <v>136</v>
      </c>
      <c r="BA39" s="259" t="s">
        <v>136</v>
      </c>
      <c r="BB39" s="259" t="s">
        <v>136</v>
      </c>
      <c r="BC39" s="416" t="s">
        <v>136</v>
      </c>
      <c r="BD39" s="260" t="s">
        <v>136</v>
      </c>
      <c r="BE39" s="259" t="s">
        <v>136</v>
      </c>
      <c r="BF39" s="260" t="s">
        <v>136</v>
      </c>
      <c r="BG39" s="258" t="str">
        <f t="shared" si="0"/>
        <v>count=0</v>
      </c>
      <c r="BH39" s="206" t="s">
        <v>1</v>
      </c>
    </row>
    <row r="40" spans="1:60">
      <c r="A40" s="438" t="s">
        <v>1779</v>
      </c>
      <c r="B40" s="408" t="s">
        <v>4215</v>
      </c>
      <c r="C40" s="750" t="s">
        <v>4602</v>
      </c>
      <c r="D40" s="304" t="s">
        <v>440</v>
      </c>
      <c r="E40" s="262" t="s">
        <v>136</v>
      </c>
      <c r="F40" s="260" t="s">
        <v>136</v>
      </c>
      <c r="G40" s="259" t="s">
        <v>136</v>
      </c>
      <c r="H40" s="259" t="s">
        <v>136</v>
      </c>
      <c r="I40" s="260" t="s">
        <v>136</v>
      </c>
      <c r="J40" s="258" t="s">
        <v>136</v>
      </c>
      <c r="K40" s="259" t="s">
        <v>136</v>
      </c>
      <c r="L40" s="260" t="s">
        <v>136</v>
      </c>
      <c r="M40" s="258" t="s">
        <v>136</v>
      </c>
      <c r="N40" s="259" t="s">
        <v>136</v>
      </c>
      <c r="O40" s="259" t="s">
        <v>136</v>
      </c>
      <c r="P40" s="259" t="s">
        <v>136</v>
      </c>
      <c r="Q40" s="259" t="s">
        <v>136</v>
      </c>
      <c r="R40" s="309" t="s">
        <v>136</v>
      </c>
      <c r="S40" s="309" t="s">
        <v>136</v>
      </c>
      <c r="T40" s="414" t="s">
        <v>136</v>
      </c>
      <c r="U40" s="259" t="s">
        <v>136</v>
      </c>
      <c r="V40" s="259" t="s">
        <v>136</v>
      </c>
      <c r="W40" s="259" t="s">
        <v>136</v>
      </c>
      <c r="X40" s="260" t="s">
        <v>136</v>
      </c>
      <c r="Y40" s="259" t="s">
        <v>136</v>
      </c>
      <c r="Z40" s="259" t="s">
        <v>136</v>
      </c>
      <c r="AA40" s="414" t="s">
        <v>136</v>
      </c>
      <c r="AB40" s="260" t="s">
        <v>136</v>
      </c>
      <c r="AC40" s="259" t="s">
        <v>136</v>
      </c>
      <c r="AD40" s="259" t="s">
        <v>136</v>
      </c>
      <c r="AE40" s="259" t="s">
        <v>136</v>
      </c>
      <c r="AF40" s="259" t="s">
        <v>136</v>
      </c>
      <c r="AG40" s="259" t="s">
        <v>136</v>
      </c>
      <c r="AH40" s="259" t="s">
        <v>136</v>
      </c>
      <c r="AI40" s="259" t="s">
        <v>136</v>
      </c>
      <c r="AJ40" s="415" t="s">
        <v>136</v>
      </c>
      <c r="AK40" s="259" t="s">
        <v>136</v>
      </c>
      <c r="AL40" s="260" t="s">
        <v>136</v>
      </c>
      <c r="AM40" s="259" t="s">
        <v>136</v>
      </c>
      <c r="AN40" s="259" t="s">
        <v>136</v>
      </c>
      <c r="AO40" s="260" t="s">
        <v>136</v>
      </c>
      <c r="AP40" s="415" t="s">
        <v>136</v>
      </c>
      <c r="AQ40" s="259" t="s">
        <v>136</v>
      </c>
      <c r="AR40" s="260" t="s">
        <v>136</v>
      </c>
      <c r="AS40" s="415" t="s">
        <v>136</v>
      </c>
      <c r="AT40" s="259" t="s">
        <v>136</v>
      </c>
      <c r="AU40" s="260" t="s">
        <v>136</v>
      </c>
      <c r="AV40" s="415" t="s">
        <v>136</v>
      </c>
      <c r="AW40" s="258" t="s">
        <v>136</v>
      </c>
      <c r="AX40" s="259" t="s">
        <v>136</v>
      </c>
      <c r="AY40" s="259" t="s">
        <v>136</v>
      </c>
      <c r="AZ40" s="259" t="s">
        <v>136</v>
      </c>
      <c r="BA40" s="259" t="s">
        <v>136</v>
      </c>
      <c r="BB40" s="259" t="s">
        <v>136</v>
      </c>
      <c r="BC40" s="416" t="s">
        <v>136</v>
      </c>
      <c r="BD40" s="260" t="s">
        <v>136</v>
      </c>
      <c r="BE40" s="259" t="s">
        <v>136</v>
      </c>
      <c r="BF40" s="260" t="s">
        <v>136</v>
      </c>
      <c r="BG40" s="258" t="str">
        <f t="shared" si="0"/>
        <v>count=0</v>
      </c>
      <c r="BH40" s="206" t="s">
        <v>1</v>
      </c>
    </row>
    <row r="41" spans="1:60">
      <c r="A41" s="378" t="s">
        <v>1804</v>
      </c>
      <c r="B41" s="457" t="s">
        <v>1806</v>
      </c>
      <c r="C41" s="458" t="s">
        <v>1810</v>
      </c>
      <c r="D41" s="457" t="s">
        <v>1811</v>
      </c>
      <c r="E41" s="459" t="s">
        <v>3910</v>
      </c>
      <c r="F41" s="378" t="s">
        <v>4216</v>
      </c>
      <c r="G41" s="205" t="s">
        <v>4217</v>
      </c>
      <c r="H41" s="259" t="s">
        <v>136</v>
      </c>
      <c r="I41" s="260" t="s">
        <v>4218</v>
      </c>
      <c r="J41" s="460" t="s">
        <v>4219</v>
      </c>
      <c r="K41" s="461" t="s">
        <v>4220</v>
      </c>
      <c r="L41" s="462" t="s">
        <v>335</v>
      </c>
      <c r="M41" s="463" t="s">
        <v>3923</v>
      </c>
      <c r="N41" s="461" t="s">
        <v>4221</v>
      </c>
      <c r="O41" s="464" t="s">
        <v>4222</v>
      </c>
      <c r="P41" s="464" t="s">
        <v>4223</v>
      </c>
      <c r="Q41" s="205" t="s">
        <v>136</v>
      </c>
      <c r="R41" s="379" t="s">
        <v>136</v>
      </c>
      <c r="S41" s="309" t="s">
        <v>136</v>
      </c>
      <c r="T41" s="465" t="s">
        <v>136</v>
      </c>
      <c r="U41" s="205" t="s">
        <v>136</v>
      </c>
      <c r="V41" s="205" t="s">
        <v>136</v>
      </c>
      <c r="W41" s="205" t="s">
        <v>136</v>
      </c>
      <c r="X41" s="378" t="s">
        <v>136</v>
      </c>
      <c r="Y41" s="205" t="s">
        <v>136</v>
      </c>
      <c r="Z41" s="205" t="s">
        <v>136</v>
      </c>
      <c r="AA41" s="465" t="s">
        <v>136</v>
      </c>
      <c r="AB41" s="378" t="s">
        <v>136</v>
      </c>
      <c r="AC41" s="205" t="s">
        <v>136</v>
      </c>
      <c r="AD41" s="205" t="s">
        <v>136</v>
      </c>
      <c r="AE41" s="205" t="s">
        <v>136</v>
      </c>
      <c r="AF41" s="205" t="s">
        <v>136</v>
      </c>
      <c r="AG41" s="205" t="s">
        <v>136</v>
      </c>
      <c r="AH41" s="205" t="s">
        <v>136</v>
      </c>
      <c r="AI41" s="205" t="s">
        <v>136</v>
      </c>
      <c r="AJ41" s="375" t="s">
        <v>136</v>
      </c>
      <c r="AK41" s="205" t="s">
        <v>136</v>
      </c>
      <c r="AL41" s="378" t="s">
        <v>136</v>
      </c>
      <c r="AM41" s="205" t="s">
        <v>136</v>
      </c>
      <c r="AN41" s="205" t="s">
        <v>136</v>
      </c>
      <c r="AO41" s="378" t="s">
        <v>136</v>
      </c>
      <c r="AP41" s="375" t="s">
        <v>136</v>
      </c>
      <c r="AQ41" s="205" t="s">
        <v>136</v>
      </c>
      <c r="AR41" s="378" t="s">
        <v>136</v>
      </c>
      <c r="AS41" s="375" t="s">
        <v>136</v>
      </c>
      <c r="AT41" s="205" t="s">
        <v>136</v>
      </c>
      <c r="AU41" s="378" t="s">
        <v>136</v>
      </c>
      <c r="AV41" s="375" t="s">
        <v>136</v>
      </c>
      <c r="AW41" s="376" t="s">
        <v>136</v>
      </c>
      <c r="AX41" s="205" t="s">
        <v>136</v>
      </c>
      <c r="AY41" s="205" t="s">
        <v>136</v>
      </c>
      <c r="AZ41" s="205" t="s">
        <v>136</v>
      </c>
      <c r="BA41" s="205" t="s">
        <v>136</v>
      </c>
      <c r="BB41" s="205" t="s">
        <v>136</v>
      </c>
      <c r="BC41" s="466" t="s">
        <v>136</v>
      </c>
      <c r="BD41" s="378" t="s">
        <v>4003</v>
      </c>
      <c r="BE41" s="467" t="s">
        <v>4002</v>
      </c>
      <c r="BF41" s="378" t="s">
        <v>4003</v>
      </c>
      <c r="BG41" s="376" t="str">
        <f t="shared" si="0"/>
        <v>count=14</v>
      </c>
      <c r="BH41" s="206" t="s">
        <v>1</v>
      </c>
    </row>
    <row r="42" spans="1:60">
      <c r="A42" s="372" t="s">
        <v>1</v>
      </c>
      <c r="B42" s="372" t="s">
        <v>1</v>
      </c>
      <c r="C42" s="372" t="s">
        <v>1</v>
      </c>
      <c r="D42" s="378" t="s">
        <v>1</v>
      </c>
      <c r="E42" s="378" t="s">
        <v>1</v>
      </c>
      <c r="F42" s="378" t="s">
        <v>1</v>
      </c>
      <c r="G42" s="378" t="s">
        <v>1</v>
      </c>
      <c r="H42" s="378" t="s">
        <v>1</v>
      </c>
      <c r="I42" s="378" t="s">
        <v>1</v>
      </c>
      <c r="J42" s="378" t="s">
        <v>1</v>
      </c>
      <c r="K42" s="378" t="s">
        <v>1</v>
      </c>
      <c r="L42" s="378" t="s">
        <v>1</v>
      </c>
      <c r="M42" s="378" t="s">
        <v>1</v>
      </c>
      <c r="N42" s="378" t="s">
        <v>1</v>
      </c>
      <c r="O42" s="378" t="s">
        <v>1</v>
      </c>
      <c r="P42" s="378" t="s">
        <v>1</v>
      </c>
      <c r="Q42" s="378" t="s">
        <v>1</v>
      </c>
      <c r="R42" s="379" t="s">
        <v>1</v>
      </c>
      <c r="S42" s="379" t="s">
        <v>1</v>
      </c>
      <c r="T42" s="378" t="s">
        <v>1</v>
      </c>
      <c r="U42" s="378" t="s">
        <v>1</v>
      </c>
      <c r="V42" s="378" t="s">
        <v>1</v>
      </c>
      <c r="W42" s="378" t="s">
        <v>1</v>
      </c>
      <c r="X42" s="378" t="s">
        <v>1</v>
      </c>
      <c r="Y42" s="378" t="s">
        <v>1</v>
      </c>
      <c r="Z42" s="378" t="s">
        <v>1</v>
      </c>
      <c r="AA42" s="378" t="s">
        <v>1</v>
      </c>
      <c r="AB42" s="378" t="s">
        <v>1</v>
      </c>
      <c r="AC42" s="378" t="s">
        <v>1</v>
      </c>
      <c r="AD42" s="378" t="s">
        <v>1</v>
      </c>
      <c r="AE42" s="378" t="s">
        <v>1</v>
      </c>
      <c r="AF42" s="378" t="s">
        <v>1</v>
      </c>
      <c r="AG42" s="378" t="s">
        <v>1</v>
      </c>
      <c r="AH42" s="378" t="s">
        <v>1</v>
      </c>
      <c r="AI42" s="378" t="s">
        <v>1</v>
      </c>
      <c r="AJ42" s="378" t="s">
        <v>1</v>
      </c>
      <c r="AK42" s="378" t="s">
        <v>1</v>
      </c>
      <c r="AL42" s="378" t="s">
        <v>1</v>
      </c>
      <c r="AM42" s="378" t="s">
        <v>1</v>
      </c>
      <c r="AN42" s="378" t="s">
        <v>1</v>
      </c>
      <c r="AO42" s="378" t="s">
        <v>1</v>
      </c>
      <c r="AP42" s="378" t="s">
        <v>1</v>
      </c>
      <c r="AQ42" s="378" t="s">
        <v>1</v>
      </c>
      <c r="AR42" s="378" t="s">
        <v>1</v>
      </c>
      <c r="AS42" s="378" t="s">
        <v>1</v>
      </c>
      <c r="AT42" s="378" t="s">
        <v>1</v>
      </c>
      <c r="AU42" s="378" t="s">
        <v>1</v>
      </c>
      <c r="AV42" s="378" t="s">
        <v>1</v>
      </c>
      <c r="AW42" s="378" t="s">
        <v>1</v>
      </c>
      <c r="AX42" s="378" t="s">
        <v>1</v>
      </c>
      <c r="AY42" s="378" t="s">
        <v>1</v>
      </c>
      <c r="AZ42" s="378" t="s">
        <v>1</v>
      </c>
      <c r="BA42" s="378" t="s">
        <v>1</v>
      </c>
      <c r="BB42" s="378" t="s">
        <v>1</v>
      </c>
      <c r="BC42" s="378" t="s">
        <v>1</v>
      </c>
      <c r="BD42" s="378" t="s">
        <v>1</v>
      </c>
      <c r="BE42" s="378" t="s">
        <v>1</v>
      </c>
      <c r="BF42" s="378" t="s">
        <v>1</v>
      </c>
      <c r="BG42" s="372" t="s">
        <v>1</v>
      </c>
      <c r="BH42" s="379" t="s">
        <v>1</v>
      </c>
    </row>
    <row r="44" spans="1:60" ht="15.75" customHeight="1">
      <c r="AE44" s="468"/>
      <c r="AT44" s="468"/>
    </row>
  </sheetData>
  <mergeCells count="57">
    <mergeCell ref="AB5:AE5"/>
    <mergeCell ref="AL5:AO5"/>
    <mergeCell ref="AP5:AR5"/>
    <mergeCell ref="AS5:AU5"/>
    <mergeCell ref="BD3:BD6"/>
    <mergeCell ref="BE3:BE6"/>
    <mergeCell ref="BF3:BF6"/>
    <mergeCell ref="T4:W4"/>
    <mergeCell ref="X4:AE4"/>
    <mergeCell ref="AF4:AK5"/>
    <mergeCell ref="AL4:AO4"/>
    <mergeCell ref="AP4:AU4"/>
    <mergeCell ref="AW4:AW6"/>
    <mergeCell ref="AX4:AX6"/>
    <mergeCell ref="AY4:AY6"/>
    <mergeCell ref="AZ4:AZ6"/>
    <mergeCell ref="BA4:BA6"/>
    <mergeCell ref="BB4:BB6"/>
    <mergeCell ref="T5:W5"/>
    <mergeCell ref="X5:AA5"/>
    <mergeCell ref="BH1:BH6"/>
    <mergeCell ref="T2:AK2"/>
    <mergeCell ref="AL2:AV2"/>
    <mergeCell ref="AW2:BC2"/>
    <mergeCell ref="B3:B6"/>
    <mergeCell ref="C3:C6"/>
    <mergeCell ref="F3:F6"/>
    <mergeCell ref="G3:G6"/>
    <mergeCell ref="H3:H6"/>
    <mergeCell ref="I3:I6"/>
    <mergeCell ref="J3:J6"/>
    <mergeCell ref="K3:K6"/>
    <mergeCell ref="L3:L6"/>
    <mergeCell ref="M3:M6"/>
    <mergeCell ref="N3:N6"/>
    <mergeCell ref="O3:O6"/>
    <mergeCell ref="J1:L2"/>
    <mergeCell ref="M1:R2"/>
    <mergeCell ref="S1:BC1"/>
    <mergeCell ref="BD1:BF2"/>
    <mergeCell ref="BG1:BG6"/>
    <mergeCell ref="P3:P6"/>
    <mergeCell ref="Q3:Q6"/>
    <mergeCell ref="R3:R6"/>
    <mergeCell ref="T3:W3"/>
    <mergeCell ref="X3:AK3"/>
    <mergeCell ref="AL3:AO3"/>
    <mergeCell ref="AP3:AR3"/>
    <mergeCell ref="AS3:AU3"/>
    <mergeCell ref="AV3:AV6"/>
    <mergeCell ref="AW3:BB3"/>
    <mergeCell ref="BC3:BC6"/>
    <mergeCell ref="A1:A6"/>
    <mergeCell ref="B1:C2"/>
    <mergeCell ref="D1:D6"/>
    <mergeCell ref="E1:E6"/>
    <mergeCell ref="F1:I2"/>
  </mergeCells>
  <hyperlinks>
    <hyperlink ref="B1" r:id="rId1" xr:uid="{00000000-0004-0000-0600-000000000000}"/>
    <hyperlink ref="B7" r:id="rId2" xr:uid="{00000000-0004-0000-0600-000001000000}"/>
    <hyperlink ref="D7" r:id="rId3" xr:uid="{00000000-0004-0000-0600-000002000000}"/>
    <hyperlink ref="E7" r:id="rId4" xr:uid="{00000000-0004-0000-0600-000003000000}"/>
    <hyperlink ref="BD7" r:id="rId5" xr:uid="{00000000-0004-0000-0600-000004000000}"/>
    <hyperlink ref="BE7" r:id="rId6" xr:uid="{00000000-0004-0000-0600-000005000000}"/>
    <hyperlink ref="B8" r:id="rId7" xr:uid="{00000000-0004-0000-0600-000006000000}"/>
    <hyperlink ref="D8" r:id="rId8" xr:uid="{00000000-0004-0000-0600-000007000000}"/>
    <hyperlink ref="E8" r:id="rId9" xr:uid="{00000000-0004-0000-0600-000008000000}"/>
    <hyperlink ref="BD8" r:id="rId10" xr:uid="{00000000-0004-0000-0600-000009000000}"/>
    <hyperlink ref="BE8" r:id="rId11" xr:uid="{00000000-0004-0000-0600-00000A000000}"/>
    <hyperlink ref="B9" r:id="rId12" xr:uid="{00000000-0004-0000-0600-00000B000000}"/>
    <hyperlink ref="D9" r:id="rId13" xr:uid="{00000000-0004-0000-0600-00000C000000}"/>
    <hyperlink ref="B10" r:id="rId14" xr:uid="{00000000-0004-0000-0600-00000D000000}"/>
    <hyperlink ref="E10" r:id="rId15" xr:uid="{00000000-0004-0000-0600-00000E000000}"/>
    <hyperlink ref="B11" r:id="rId16" xr:uid="{00000000-0004-0000-0600-00000F000000}"/>
    <hyperlink ref="E11" r:id="rId17" xr:uid="{00000000-0004-0000-0600-000010000000}"/>
    <hyperlink ref="B12" r:id="rId18" xr:uid="{00000000-0004-0000-0600-000011000000}"/>
    <hyperlink ref="E12" r:id="rId19" xr:uid="{00000000-0004-0000-0600-000012000000}"/>
    <hyperlink ref="B13" r:id="rId20" xr:uid="{00000000-0004-0000-0600-000013000000}"/>
    <hyperlink ref="E13" r:id="rId21" xr:uid="{00000000-0004-0000-0600-000014000000}"/>
    <hyperlink ref="B14" r:id="rId22" xr:uid="{00000000-0004-0000-0600-000015000000}"/>
    <hyperlink ref="D14" r:id="rId23" xr:uid="{00000000-0004-0000-0600-000016000000}"/>
    <hyperlink ref="E14" r:id="rId24" xr:uid="{00000000-0004-0000-0600-000017000000}"/>
    <hyperlink ref="B15" r:id="rId25" xr:uid="{00000000-0004-0000-0600-000018000000}"/>
    <hyperlink ref="D15" r:id="rId26" xr:uid="{00000000-0004-0000-0600-000019000000}"/>
    <hyperlink ref="E15" r:id="rId27" xr:uid="{00000000-0004-0000-0600-00001A000000}"/>
    <hyperlink ref="BD15" r:id="rId28" xr:uid="{00000000-0004-0000-0600-00001B000000}"/>
    <hyperlink ref="B16" r:id="rId29" xr:uid="{00000000-0004-0000-0600-00001C000000}"/>
    <hyperlink ref="D16" r:id="rId30" xr:uid="{00000000-0004-0000-0600-00001D000000}"/>
    <hyperlink ref="E16" r:id="rId31" xr:uid="{00000000-0004-0000-0600-00001E000000}"/>
    <hyperlink ref="B17" r:id="rId32" xr:uid="{00000000-0004-0000-0600-00001F000000}"/>
    <hyperlink ref="D17" r:id="rId33" xr:uid="{00000000-0004-0000-0600-000020000000}"/>
    <hyperlink ref="E17" r:id="rId34" xr:uid="{00000000-0004-0000-0600-000021000000}"/>
    <hyperlink ref="BD17" r:id="rId35" xr:uid="{00000000-0004-0000-0600-000022000000}"/>
    <hyperlink ref="B18" r:id="rId36" xr:uid="{00000000-0004-0000-0600-000023000000}"/>
    <hyperlink ref="D18" r:id="rId37" xr:uid="{00000000-0004-0000-0600-000024000000}"/>
    <hyperlink ref="E18" r:id="rId38" xr:uid="{00000000-0004-0000-0600-000025000000}"/>
    <hyperlink ref="B19" r:id="rId39" xr:uid="{00000000-0004-0000-0600-000026000000}"/>
    <hyperlink ref="D19" r:id="rId40" xr:uid="{00000000-0004-0000-0600-000027000000}"/>
    <hyperlink ref="B20" r:id="rId41" xr:uid="{00000000-0004-0000-0600-000028000000}"/>
    <hyperlink ref="E20" r:id="rId42" xr:uid="{00000000-0004-0000-0600-000029000000}"/>
    <hyperlink ref="B21" r:id="rId43" xr:uid="{00000000-0004-0000-0600-00002A000000}"/>
    <hyperlink ref="D21" r:id="rId44" xr:uid="{00000000-0004-0000-0600-00002B000000}"/>
    <hyperlink ref="E21" r:id="rId45" xr:uid="{00000000-0004-0000-0600-00002C000000}"/>
    <hyperlink ref="B22" r:id="rId46" xr:uid="{00000000-0004-0000-0600-00002D000000}"/>
    <hyperlink ref="D22" r:id="rId47" xr:uid="{00000000-0004-0000-0600-00002E000000}"/>
    <hyperlink ref="E22" r:id="rId48" xr:uid="{00000000-0004-0000-0600-00002F000000}"/>
    <hyperlink ref="B23" r:id="rId49" xr:uid="{00000000-0004-0000-0600-000030000000}"/>
    <hyperlink ref="E23" r:id="rId50" xr:uid="{00000000-0004-0000-0600-000031000000}"/>
    <hyperlink ref="B24" r:id="rId51" xr:uid="{00000000-0004-0000-0600-000032000000}"/>
    <hyperlink ref="D24" r:id="rId52" xr:uid="{00000000-0004-0000-0600-000033000000}"/>
    <hyperlink ref="E24" r:id="rId53" xr:uid="{00000000-0004-0000-0600-000034000000}"/>
    <hyperlink ref="BD24" r:id="rId54" xr:uid="{00000000-0004-0000-0600-000035000000}"/>
    <hyperlink ref="BE24" r:id="rId55" xr:uid="{00000000-0004-0000-0600-000036000000}"/>
    <hyperlink ref="B25" r:id="rId56" xr:uid="{00000000-0004-0000-0600-000037000000}"/>
    <hyperlink ref="E25" r:id="rId57" xr:uid="{00000000-0004-0000-0600-000038000000}"/>
    <hyperlink ref="B26" r:id="rId58" xr:uid="{00000000-0004-0000-0600-000039000000}"/>
    <hyperlink ref="B27" r:id="rId59" xr:uid="{00000000-0004-0000-0600-00003A000000}"/>
    <hyperlink ref="D27" r:id="rId60" xr:uid="{00000000-0004-0000-0600-00003B000000}"/>
    <hyperlink ref="E27" r:id="rId61" xr:uid="{00000000-0004-0000-0600-00003C000000}"/>
    <hyperlink ref="B28" r:id="rId62" xr:uid="{00000000-0004-0000-0600-00003D000000}"/>
    <hyperlink ref="B29" r:id="rId63" xr:uid="{00000000-0004-0000-0600-00003E000000}"/>
    <hyperlink ref="E29" r:id="rId64" xr:uid="{00000000-0004-0000-0600-00003F000000}"/>
    <hyperlink ref="B30" r:id="rId65" xr:uid="{00000000-0004-0000-0600-000040000000}"/>
    <hyperlink ref="B31" r:id="rId66" xr:uid="{00000000-0004-0000-0600-000041000000}"/>
    <hyperlink ref="D31" r:id="rId67" xr:uid="{00000000-0004-0000-0600-000042000000}"/>
    <hyperlink ref="E31" r:id="rId68" xr:uid="{00000000-0004-0000-0600-000043000000}"/>
    <hyperlink ref="B32" r:id="rId69" xr:uid="{00000000-0004-0000-0600-000044000000}"/>
    <hyperlink ref="D32" r:id="rId70" xr:uid="{00000000-0004-0000-0600-000045000000}"/>
    <hyperlink ref="E32" r:id="rId71" xr:uid="{00000000-0004-0000-0600-000046000000}"/>
    <hyperlink ref="BD32" r:id="rId72" xr:uid="{00000000-0004-0000-0600-000047000000}"/>
    <hyperlink ref="B33" r:id="rId73" xr:uid="{00000000-0004-0000-0600-000048000000}"/>
    <hyperlink ref="D33" r:id="rId74" xr:uid="{00000000-0004-0000-0600-000049000000}"/>
    <hyperlink ref="E33" r:id="rId75" xr:uid="{00000000-0004-0000-0600-00004A000000}"/>
    <hyperlink ref="B34" r:id="rId76" xr:uid="{00000000-0004-0000-0600-00004B000000}"/>
    <hyperlink ref="D34" r:id="rId77" xr:uid="{00000000-0004-0000-0600-00004C000000}"/>
    <hyperlink ref="E34" r:id="rId78" xr:uid="{00000000-0004-0000-0600-00004D000000}"/>
    <hyperlink ref="B35" r:id="rId79" xr:uid="{00000000-0004-0000-0600-00004E000000}"/>
    <hyperlink ref="D35" r:id="rId80" xr:uid="{00000000-0004-0000-0600-00004F000000}"/>
    <hyperlink ref="E35" r:id="rId81" xr:uid="{00000000-0004-0000-0600-000050000000}"/>
    <hyperlink ref="BD35" r:id="rId82" xr:uid="{00000000-0004-0000-0600-000051000000}"/>
    <hyperlink ref="B36" r:id="rId83" xr:uid="{00000000-0004-0000-0600-000052000000}"/>
    <hyperlink ref="B37" r:id="rId84" xr:uid="{00000000-0004-0000-0600-000053000000}"/>
    <hyperlink ref="B38" r:id="rId85" xr:uid="{00000000-0004-0000-0600-000054000000}"/>
    <hyperlink ref="B39" r:id="rId86" xr:uid="{00000000-0004-0000-0600-000055000000}"/>
    <hyperlink ref="B40" r:id="rId87" xr:uid="{00000000-0004-0000-0600-000056000000}"/>
    <hyperlink ref="B41" r:id="rId88" xr:uid="{00000000-0004-0000-0600-000057000000}"/>
    <hyperlink ref="D41" r:id="rId89" xr:uid="{00000000-0004-0000-0600-000058000000}"/>
    <hyperlink ref="E41" r:id="rId90" xr:uid="{00000000-0004-0000-0600-000059000000}"/>
    <hyperlink ref="BE41" r:id="rId91" xr:uid="{00000000-0004-0000-0600-00005A000000}"/>
  </hyperlinks>
  <pageMargins left="0.75" right="0.75" top="1" bottom="1" header="0.51180555555555496" footer="0.51180555555555496"/>
  <pageSetup paperSize="9" firstPageNumber="0" orientation="portrait" horizontalDpi="300" verticalDpi="300"/>
  <legacyDrawing r:id="rId9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40"/>
  <sheetViews>
    <sheetView zoomScaleNormal="100" workbookViewId="0">
      <pane xSplit="3" ySplit="4" topLeftCell="Y5" activePane="bottomRight" state="frozen"/>
      <selection pane="topRight" activeCell="G1" sqref="G1"/>
      <selection pane="bottomLeft" activeCell="A5" sqref="A5"/>
      <selection pane="bottomRight" activeCell="AS41" sqref="AS41"/>
    </sheetView>
  </sheetViews>
  <sheetFormatPr defaultColWidth="14.42578125" defaultRowHeight="12.75"/>
  <cols>
    <col min="1" max="1" width="5.85546875" style="354" customWidth="1"/>
    <col min="2" max="2" width="8.5703125" style="354" customWidth="1"/>
    <col min="3" max="3" width="28.140625" style="354" customWidth="1"/>
    <col min="4" max="4" width="39.28515625" style="354" customWidth="1"/>
    <col min="5" max="5" width="18.42578125" style="354" customWidth="1"/>
    <col min="6" max="6" width="26.140625" style="354" customWidth="1"/>
    <col min="7" max="7" width="40.7109375" style="354" customWidth="1"/>
    <col min="8" max="8" width="43.7109375" style="354" customWidth="1"/>
    <col min="9" max="9" width="27.5703125" style="354" customWidth="1"/>
    <col min="10" max="10" width="43.85546875" style="354" customWidth="1"/>
    <col min="11" max="11" width="63.7109375" style="354" customWidth="1"/>
    <col min="12" max="12" width="30.85546875" style="354" customWidth="1"/>
    <col min="13" max="17" width="22" style="354" customWidth="1"/>
    <col min="18" max="19" width="18.7109375" style="354" customWidth="1"/>
    <col min="20" max="26" width="14.42578125" style="354"/>
    <col min="27" max="28" width="17.28515625" style="354" customWidth="1"/>
    <col min="29" max="30" width="14.42578125" style="354"/>
    <col min="31" max="31" width="22.5703125" style="354" customWidth="1"/>
    <col min="32" max="32" width="12.5703125" style="354" customWidth="1"/>
    <col min="33" max="33" width="18.28515625" style="354" customWidth="1"/>
    <col min="34" max="34" width="17.42578125" style="354" customWidth="1"/>
    <col min="35" max="35" width="15" style="354" customWidth="1"/>
    <col min="36" max="36" width="5" style="354" customWidth="1"/>
    <col min="37" max="1024" width="14.42578125" style="354"/>
  </cols>
  <sheetData>
    <row r="1" spans="1:36" ht="12.75" customHeight="1">
      <c r="A1" s="619" t="s">
        <v>36</v>
      </c>
      <c r="B1" s="658" t="s">
        <v>3934</v>
      </c>
      <c r="C1" s="658"/>
      <c r="D1" s="621" t="s">
        <v>4224</v>
      </c>
      <c r="E1" s="622" t="s">
        <v>3935</v>
      </c>
      <c r="F1" s="659" t="s">
        <v>4225</v>
      </c>
      <c r="G1" s="659"/>
      <c r="H1" s="659"/>
      <c r="I1" s="659"/>
      <c r="J1" s="659"/>
      <c r="K1" s="659"/>
      <c r="L1" s="659"/>
      <c r="M1" s="596" t="s">
        <v>4226</v>
      </c>
      <c r="N1" s="596"/>
      <c r="O1" s="596"/>
      <c r="P1" s="596"/>
      <c r="Q1" s="596"/>
      <c r="R1" s="596"/>
      <c r="S1" s="596"/>
      <c r="T1" s="596"/>
      <c r="U1" s="596"/>
      <c r="V1" s="596"/>
      <c r="W1" s="596"/>
      <c r="X1" s="596"/>
      <c r="Y1" s="596"/>
      <c r="Z1" s="596"/>
      <c r="AA1" s="596"/>
      <c r="AB1" s="596"/>
      <c r="AC1" s="659" t="s">
        <v>4227</v>
      </c>
      <c r="AD1" s="659"/>
      <c r="AE1" s="659"/>
      <c r="AF1" s="660" t="s">
        <v>4228</v>
      </c>
      <c r="AG1" s="660"/>
      <c r="AH1" s="660"/>
      <c r="AI1" s="622" t="s">
        <v>3940</v>
      </c>
      <c r="AJ1" s="622" t="s">
        <v>1</v>
      </c>
    </row>
    <row r="2" spans="1:36" ht="12.75" customHeight="1">
      <c r="A2" s="619"/>
      <c r="B2" s="619"/>
      <c r="C2" s="658"/>
      <c r="D2" s="621"/>
      <c r="E2" s="621"/>
      <c r="F2" s="659"/>
      <c r="G2" s="659"/>
      <c r="H2" s="659"/>
      <c r="I2" s="659"/>
      <c r="J2" s="659"/>
      <c r="K2" s="659"/>
      <c r="L2" s="659"/>
      <c r="M2" s="661" t="s">
        <v>4229</v>
      </c>
      <c r="N2" s="661"/>
      <c r="O2" s="661"/>
      <c r="P2" s="661"/>
      <c r="Q2" s="661"/>
      <c r="R2" s="662" t="s">
        <v>4230</v>
      </c>
      <c r="S2" s="662"/>
      <c r="T2" s="662"/>
      <c r="U2" s="662"/>
      <c r="V2" s="662"/>
      <c r="W2" s="662"/>
      <c r="X2" s="662"/>
      <c r="Y2" s="662"/>
      <c r="Z2" s="663" t="s">
        <v>4231</v>
      </c>
      <c r="AA2" s="663"/>
      <c r="AB2" s="663"/>
      <c r="AC2" s="659"/>
      <c r="AD2" s="659"/>
      <c r="AE2" s="659"/>
      <c r="AF2" s="660"/>
      <c r="AG2" s="660"/>
      <c r="AH2" s="660"/>
      <c r="AI2" s="622"/>
      <c r="AJ2" s="622"/>
    </row>
    <row r="3" spans="1:36" ht="12.75" customHeight="1">
      <c r="A3" s="619"/>
      <c r="B3" s="664" t="s">
        <v>38</v>
      </c>
      <c r="C3" s="665" t="s">
        <v>51</v>
      </c>
      <c r="D3" s="621"/>
      <c r="E3" s="621"/>
      <c r="F3" s="666" t="s">
        <v>4232</v>
      </c>
      <c r="G3" s="666"/>
      <c r="H3" s="666"/>
      <c r="I3" s="662" t="s">
        <v>4233</v>
      </c>
      <c r="J3" s="662"/>
      <c r="K3" s="636" t="s">
        <v>4234</v>
      </c>
      <c r="L3" s="667" t="s">
        <v>4235</v>
      </c>
      <c r="M3" s="668" t="s">
        <v>4236</v>
      </c>
      <c r="N3" s="669" t="s">
        <v>4237</v>
      </c>
      <c r="O3" s="669" t="s">
        <v>4238</v>
      </c>
      <c r="P3" s="669" t="s">
        <v>4239</v>
      </c>
      <c r="Q3" s="669" t="s">
        <v>4240</v>
      </c>
      <c r="R3" s="636" t="s">
        <v>4241</v>
      </c>
      <c r="S3" s="636" t="s">
        <v>4242</v>
      </c>
      <c r="T3" s="669" t="s">
        <v>4243</v>
      </c>
      <c r="U3" s="670" t="s">
        <v>4244</v>
      </c>
      <c r="V3" s="670" t="s">
        <v>4245</v>
      </c>
      <c r="W3" s="670" t="s">
        <v>4246</v>
      </c>
      <c r="X3" s="637" t="s">
        <v>4247</v>
      </c>
      <c r="Y3" s="671" t="s">
        <v>4248</v>
      </c>
      <c r="Z3" s="636" t="s">
        <v>4249</v>
      </c>
      <c r="AA3" s="636" t="s">
        <v>4250</v>
      </c>
      <c r="AB3" s="665" t="s">
        <v>4251</v>
      </c>
      <c r="AC3" s="672" t="s">
        <v>4252</v>
      </c>
      <c r="AD3" s="633" t="s">
        <v>4253</v>
      </c>
      <c r="AE3" s="646" t="s">
        <v>4254</v>
      </c>
      <c r="AF3" s="627" t="s">
        <v>4255</v>
      </c>
      <c r="AG3" s="593" t="s">
        <v>4256</v>
      </c>
      <c r="AH3" s="630" t="s">
        <v>4257</v>
      </c>
      <c r="AI3" s="622"/>
      <c r="AJ3" s="622"/>
    </row>
    <row r="4" spans="1:36" ht="29.25" customHeight="1">
      <c r="A4" s="619"/>
      <c r="B4" s="619"/>
      <c r="C4" s="665"/>
      <c r="D4" s="621"/>
      <c r="E4" s="621"/>
      <c r="F4" s="376" t="s">
        <v>4258</v>
      </c>
      <c r="G4" s="205" t="s">
        <v>4259</v>
      </c>
      <c r="H4" s="205" t="s">
        <v>4260</v>
      </c>
      <c r="I4" s="471" t="s">
        <v>4261</v>
      </c>
      <c r="J4" s="380" t="s">
        <v>4262</v>
      </c>
      <c r="K4" s="636"/>
      <c r="L4" s="667"/>
      <c r="M4" s="668"/>
      <c r="N4" s="669"/>
      <c r="O4" s="669"/>
      <c r="P4" s="669"/>
      <c r="Q4" s="669"/>
      <c r="R4" s="669"/>
      <c r="S4" s="669"/>
      <c r="T4" s="669"/>
      <c r="U4" s="670"/>
      <c r="V4" s="670"/>
      <c r="W4" s="670"/>
      <c r="X4" s="670"/>
      <c r="Y4" s="671"/>
      <c r="Z4" s="636"/>
      <c r="AA4" s="636"/>
      <c r="AB4" s="665"/>
      <c r="AC4" s="672"/>
      <c r="AD4" s="633"/>
      <c r="AE4" s="646"/>
      <c r="AF4" s="627"/>
      <c r="AG4" s="593"/>
      <c r="AH4" s="630"/>
      <c r="AI4" s="622"/>
      <c r="AJ4" s="622"/>
    </row>
    <row r="5" spans="1:36">
      <c r="A5" s="472" t="s">
        <v>124</v>
      </c>
      <c r="B5" s="473" t="s">
        <v>126</v>
      </c>
      <c r="C5" s="754" t="s">
        <v>4601</v>
      </c>
      <c r="D5" s="474" t="s">
        <v>133</v>
      </c>
      <c r="E5" s="475" t="s">
        <v>3332</v>
      </c>
      <c r="F5" s="450" t="s">
        <v>136</v>
      </c>
      <c r="G5" s="351" t="s">
        <v>4263</v>
      </c>
      <c r="H5" s="351" t="s">
        <v>4264</v>
      </c>
      <c r="I5" s="351" t="s">
        <v>4265</v>
      </c>
      <c r="J5" s="259" t="s">
        <v>4266</v>
      </c>
      <c r="K5" s="472" t="s">
        <v>4267</v>
      </c>
      <c r="L5" s="476" t="s">
        <v>136</v>
      </c>
      <c r="M5" s="477" t="s">
        <v>136</v>
      </c>
      <c r="N5" s="472" t="s">
        <v>136</v>
      </c>
      <c r="O5" s="478" t="s">
        <v>4268</v>
      </c>
      <c r="P5" s="472" t="s">
        <v>136</v>
      </c>
      <c r="Q5" s="472" t="s">
        <v>136</v>
      </c>
      <c r="R5" s="472" t="s">
        <v>136</v>
      </c>
      <c r="S5" s="472" t="s">
        <v>136</v>
      </c>
      <c r="T5" s="478" t="s">
        <v>4269</v>
      </c>
      <c r="U5" s="472" t="s">
        <v>136</v>
      </c>
      <c r="V5" s="472" t="s">
        <v>136</v>
      </c>
      <c r="W5" s="472" t="s">
        <v>136</v>
      </c>
      <c r="X5" s="478" t="s">
        <v>4270</v>
      </c>
      <c r="Y5" s="478" t="s">
        <v>4271</v>
      </c>
      <c r="Z5" s="478" t="s">
        <v>4088</v>
      </c>
      <c r="AA5" s="472" t="s">
        <v>136</v>
      </c>
      <c r="AB5" s="472" t="s">
        <v>136</v>
      </c>
      <c r="AC5" s="472" t="s">
        <v>136</v>
      </c>
      <c r="AD5" s="472" t="s">
        <v>136</v>
      </c>
      <c r="AE5" s="472" t="s">
        <v>136</v>
      </c>
      <c r="AF5" s="473" t="s">
        <v>4002</v>
      </c>
      <c r="AG5" s="473" t="s">
        <v>4002</v>
      </c>
      <c r="AH5" s="476" t="s">
        <v>4272</v>
      </c>
      <c r="AI5" s="479" t="str">
        <f t="shared" ref="AI5:AI33" si="0">_xlfn.CONCAT("count=",COUNTIFS(E5:AH5,"&lt;&gt;no_info",E5:AH5,"&lt;&gt;NA",E5:AH5,"&lt;&gt;count*",E5:AH5,"&lt;&gt;ADD",E5:AH5,"&lt;&gt;blank_data",E5:AH5,"&lt;&gt;not_yet",E5:AH5,"&lt;&gt;not_informed"))</f>
        <v>count=14</v>
      </c>
      <c r="AJ5" s="206" t="s">
        <v>1</v>
      </c>
    </row>
    <row r="6" spans="1:36">
      <c r="A6" s="414" t="s">
        <v>285</v>
      </c>
      <c r="B6" s="296" t="s">
        <v>287</v>
      </c>
      <c r="C6" s="751" t="s">
        <v>4596</v>
      </c>
      <c r="D6" s="480" t="s">
        <v>133</v>
      </c>
      <c r="E6" s="481" t="s">
        <v>3367</v>
      </c>
      <c r="F6" s="414" t="s">
        <v>136</v>
      </c>
      <c r="G6" s="351" t="s">
        <v>4263</v>
      </c>
      <c r="H6" s="259" t="s">
        <v>4264</v>
      </c>
      <c r="I6" s="351" t="s">
        <v>4265</v>
      </c>
      <c r="J6" s="259" t="s">
        <v>4266</v>
      </c>
      <c r="K6" s="259" t="s">
        <v>4267</v>
      </c>
      <c r="L6" s="415" t="s">
        <v>136</v>
      </c>
      <c r="M6" s="482" t="s">
        <v>136</v>
      </c>
      <c r="N6" s="259" t="s">
        <v>136</v>
      </c>
      <c r="O6" s="272" t="s">
        <v>4273</v>
      </c>
      <c r="P6" s="259" t="s">
        <v>136</v>
      </c>
      <c r="Q6" s="259" t="s">
        <v>136</v>
      </c>
      <c r="R6" s="259" t="s">
        <v>136</v>
      </c>
      <c r="S6" s="259" t="s">
        <v>136</v>
      </c>
      <c r="T6" s="272" t="s">
        <v>4274</v>
      </c>
      <c r="U6" s="259" t="s">
        <v>136</v>
      </c>
      <c r="V6" s="259" t="s">
        <v>136</v>
      </c>
      <c r="W6" s="259" t="s">
        <v>136</v>
      </c>
      <c r="X6" s="272" t="s">
        <v>1998</v>
      </c>
      <c r="Y6" s="272" t="s">
        <v>4275</v>
      </c>
      <c r="Z6" s="272" t="s">
        <v>4088</v>
      </c>
      <c r="AA6" s="259" t="s">
        <v>136</v>
      </c>
      <c r="AB6" s="259" t="s">
        <v>136</v>
      </c>
      <c r="AC6" s="259" t="s">
        <v>136</v>
      </c>
      <c r="AD6" s="259" t="s">
        <v>136</v>
      </c>
      <c r="AE6" s="259" t="s">
        <v>136</v>
      </c>
      <c r="AF6" s="296" t="s">
        <v>4002</v>
      </c>
      <c r="AG6" s="296" t="s">
        <v>4002</v>
      </c>
      <c r="AH6" s="415" t="s">
        <v>4272</v>
      </c>
      <c r="AI6" s="262" t="str">
        <f t="shared" si="0"/>
        <v>count=14</v>
      </c>
      <c r="AJ6" s="309" t="s">
        <v>1</v>
      </c>
    </row>
    <row r="7" spans="1:36">
      <c r="A7" s="414" t="s">
        <v>335</v>
      </c>
      <c r="B7" s="296" t="s">
        <v>287</v>
      </c>
      <c r="C7" s="753" t="s">
        <v>4604</v>
      </c>
      <c r="D7" s="480" t="s">
        <v>337</v>
      </c>
      <c r="E7" s="311" t="s">
        <v>4276</v>
      </c>
      <c r="F7" s="414" t="s">
        <v>4277</v>
      </c>
      <c r="G7" s="259" t="s">
        <v>4278</v>
      </c>
      <c r="H7" s="259" t="s">
        <v>4279</v>
      </c>
      <c r="I7" s="259" t="s">
        <v>4280</v>
      </c>
      <c r="J7" s="259" t="s">
        <v>4281</v>
      </c>
      <c r="K7" s="483" t="s">
        <v>4603</v>
      </c>
      <c r="L7" s="415" t="s">
        <v>4282</v>
      </c>
      <c r="M7" s="482" t="s">
        <v>4283</v>
      </c>
      <c r="N7" s="259" t="s">
        <v>136</v>
      </c>
      <c r="O7" s="272" t="s">
        <v>4284</v>
      </c>
      <c r="P7" s="259" t="s">
        <v>136</v>
      </c>
      <c r="Q7" s="259" t="s">
        <v>136</v>
      </c>
      <c r="R7" s="259" t="s">
        <v>136</v>
      </c>
      <c r="S7" s="259" t="s">
        <v>136</v>
      </c>
      <c r="T7" s="259" t="s">
        <v>136</v>
      </c>
      <c r="U7" s="259" t="s">
        <v>136</v>
      </c>
      <c r="V7" s="259" t="s">
        <v>136</v>
      </c>
      <c r="W7" s="259" t="s">
        <v>136</v>
      </c>
      <c r="X7" s="259" t="s">
        <v>136</v>
      </c>
      <c r="Y7" s="259" t="s">
        <v>136</v>
      </c>
      <c r="Z7" s="259" t="s">
        <v>136</v>
      </c>
      <c r="AA7" s="259" t="s">
        <v>136</v>
      </c>
      <c r="AB7" s="259" t="s">
        <v>136</v>
      </c>
      <c r="AC7" s="272" t="s">
        <v>4285</v>
      </c>
      <c r="AD7" s="272" t="s">
        <v>4286</v>
      </c>
      <c r="AE7" s="272" t="s">
        <v>4285</v>
      </c>
      <c r="AF7" s="296" t="s">
        <v>4002</v>
      </c>
      <c r="AG7" s="296" t="s">
        <v>4002</v>
      </c>
      <c r="AH7" s="484" t="s">
        <v>4002</v>
      </c>
      <c r="AI7" s="262" t="str">
        <f t="shared" si="0"/>
        <v>count=16</v>
      </c>
      <c r="AJ7" s="309" t="s">
        <v>1</v>
      </c>
    </row>
    <row r="8" spans="1:36">
      <c r="A8" s="414" t="s">
        <v>438</v>
      </c>
      <c r="B8" s="296" t="s">
        <v>287</v>
      </c>
      <c r="C8" s="485" t="s">
        <v>456</v>
      </c>
      <c r="D8" s="486" t="s">
        <v>440</v>
      </c>
      <c r="E8" s="481" t="s">
        <v>3404</v>
      </c>
      <c r="F8" s="414" t="s">
        <v>136</v>
      </c>
      <c r="G8" s="259" t="s">
        <v>136</v>
      </c>
      <c r="H8" s="259" t="s">
        <v>136</v>
      </c>
      <c r="I8" s="259" t="s">
        <v>136</v>
      </c>
      <c r="J8" s="259" t="s">
        <v>136</v>
      </c>
      <c r="K8" s="259" t="s">
        <v>136</v>
      </c>
      <c r="L8" s="415" t="s">
        <v>136</v>
      </c>
      <c r="M8" s="470" t="s">
        <v>136</v>
      </c>
      <c r="N8" s="259" t="s">
        <v>136</v>
      </c>
      <c r="O8" s="259" t="s">
        <v>136</v>
      </c>
      <c r="P8" s="259" t="s">
        <v>136</v>
      </c>
      <c r="Q8" s="259" t="s">
        <v>136</v>
      </c>
      <c r="R8" s="259" t="s">
        <v>136</v>
      </c>
      <c r="S8" s="259" t="s">
        <v>136</v>
      </c>
      <c r="T8" s="259" t="s">
        <v>136</v>
      </c>
      <c r="U8" s="259" t="s">
        <v>136</v>
      </c>
      <c r="V8" s="259" t="s">
        <v>136</v>
      </c>
      <c r="W8" s="259" t="s">
        <v>136</v>
      </c>
      <c r="X8" s="259" t="s">
        <v>136</v>
      </c>
      <c r="Y8" s="259" t="s">
        <v>136</v>
      </c>
      <c r="Z8" s="259" t="s">
        <v>136</v>
      </c>
      <c r="AA8" s="259" t="s">
        <v>136</v>
      </c>
      <c r="AB8" s="259" t="s">
        <v>136</v>
      </c>
      <c r="AC8" s="259" t="s">
        <v>136</v>
      </c>
      <c r="AD8" s="259" t="s">
        <v>136</v>
      </c>
      <c r="AE8" s="259" t="s">
        <v>136</v>
      </c>
      <c r="AF8" s="259" t="s">
        <v>4003</v>
      </c>
      <c r="AG8" s="259" t="s">
        <v>4003</v>
      </c>
      <c r="AH8" s="415" t="s">
        <v>4003</v>
      </c>
      <c r="AI8" s="262" t="str">
        <f t="shared" si="0"/>
        <v>count=4</v>
      </c>
      <c r="AJ8" s="309" t="s">
        <v>1</v>
      </c>
    </row>
    <row r="9" spans="1:36">
      <c r="A9" s="414" t="s">
        <v>471</v>
      </c>
      <c r="B9" s="296" t="s">
        <v>472</v>
      </c>
      <c r="C9" s="485" t="s">
        <v>475</v>
      </c>
      <c r="D9" s="486" t="s">
        <v>440</v>
      </c>
      <c r="E9" s="481" t="s">
        <v>3422</v>
      </c>
      <c r="F9" s="414" t="s">
        <v>136</v>
      </c>
      <c r="G9" s="259" t="s">
        <v>136</v>
      </c>
      <c r="H9" s="259" t="s">
        <v>136</v>
      </c>
      <c r="I9" s="259" t="s">
        <v>136</v>
      </c>
      <c r="J9" s="259" t="s">
        <v>136</v>
      </c>
      <c r="K9" s="259" t="s">
        <v>136</v>
      </c>
      <c r="L9" s="415" t="s">
        <v>136</v>
      </c>
      <c r="M9" s="470" t="s">
        <v>136</v>
      </c>
      <c r="N9" s="259" t="s">
        <v>136</v>
      </c>
      <c r="O9" s="259" t="s">
        <v>136</v>
      </c>
      <c r="P9" s="259" t="s">
        <v>136</v>
      </c>
      <c r="Q9" s="259" t="s">
        <v>136</v>
      </c>
      <c r="R9" s="259" t="s">
        <v>136</v>
      </c>
      <c r="S9" s="259" t="s">
        <v>136</v>
      </c>
      <c r="T9" s="259" t="s">
        <v>136</v>
      </c>
      <c r="U9" s="259" t="s">
        <v>136</v>
      </c>
      <c r="V9" s="259" t="s">
        <v>136</v>
      </c>
      <c r="W9" s="259" t="s">
        <v>136</v>
      </c>
      <c r="X9" s="259" t="s">
        <v>136</v>
      </c>
      <c r="Y9" s="259" t="s">
        <v>136</v>
      </c>
      <c r="Z9" s="259" t="s">
        <v>136</v>
      </c>
      <c r="AA9" s="259" t="s">
        <v>136</v>
      </c>
      <c r="AB9" s="259" t="s">
        <v>136</v>
      </c>
      <c r="AC9" s="259" t="s">
        <v>136</v>
      </c>
      <c r="AD9" s="259" t="s">
        <v>136</v>
      </c>
      <c r="AE9" s="259" t="s">
        <v>136</v>
      </c>
      <c r="AF9" s="259" t="s">
        <v>4003</v>
      </c>
      <c r="AG9" s="259" t="s">
        <v>4003</v>
      </c>
      <c r="AH9" s="415" t="s">
        <v>4003</v>
      </c>
      <c r="AI9" s="262" t="str">
        <f t="shared" si="0"/>
        <v>count=4</v>
      </c>
      <c r="AJ9" s="309" t="s">
        <v>1</v>
      </c>
    </row>
    <row r="10" spans="1:36">
      <c r="A10" s="414" t="s">
        <v>498</v>
      </c>
      <c r="B10" s="296" t="s">
        <v>499</v>
      </c>
      <c r="C10" s="485" t="s">
        <v>500</v>
      </c>
      <c r="D10" s="486" t="s">
        <v>440</v>
      </c>
      <c r="E10" s="481" t="s">
        <v>3441</v>
      </c>
      <c r="F10" s="414" t="s">
        <v>136</v>
      </c>
      <c r="G10" s="259" t="s">
        <v>136</v>
      </c>
      <c r="H10" s="259" t="s">
        <v>136</v>
      </c>
      <c r="I10" s="259" t="s">
        <v>136</v>
      </c>
      <c r="J10" s="259" t="s">
        <v>136</v>
      </c>
      <c r="K10" s="259" t="s">
        <v>136</v>
      </c>
      <c r="L10" s="415" t="s">
        <v>136</v>
      </c>
      <c r="M10" s="470" t="s">
        <v>136</v>
      </c>
      <c r="N10" s="259" t="s">
        <v>136</v>
      </c>
      <c r="O10" s="259" t="s">
        <v>136</v>
      </c>
      <c r="P10" s="259" t="s">
        <v>136</v>
      </c>
      <c r="Q10" s="259" t="s">
        <v>136</v>
      </c>
      <c r="R10" s="259" t="s">
        <v>136</v>
      </c>
      <c r="S10" s="259" t="s">
        <v>136</v>
      </c>
      <c r="T10" s="259" t="s">
        <v>136</v>
      </c>
      <c r="U10" s="259" t="s">
        <v>136</v>
      </c>
      <c r="V10" s="259" t="s">
        <v>136</v>
      </c>
      <c r="W10" s="259" t="s">
        <v>136</v>
      </c>
      <c r="X10" s="259" t="s">
        <v>136</v>
      </c>
      <c r="Y10" s="259" t="s">
        <v>136</v>
      </c>
      <c r="Z10" s="259" t="s">
        <v>136</v>
      </c>
      <c r="AA10" s="259" t="s">
        <v>136</v>
      </c>
      <c r="AB10" s="259" t="s">
        <v>136</v>
      </c>
      <c r="AC10" s="259" t="s">
        <v>136</v>
      </c>
      <c r="AD10" s="259" t="s">
        <v>136</v>
      </c>
      <c r="AE10" s="259" t="s">
        <v>136</v>
      </c>
      <c r="AF10" s="259" t="s">
        <v>4003</v>
      </c>
      <c r="AG10" s="259" t="s">
        <v>4003</v>
      </c>
      <c r="AH10" s="415" t="s">
        <v>4003</v>
      </c>
      <c r="AI10" s="262" t="str">
        <f t="shared" si="0"/>
        <v>count=4</v>
      </c>
      <c r="AJ10" s="309" t="s">
        <v>1</v>
      </c>
    </row>
    <row r="11" spans="1:36">
      <c r="A11" s="414" t="s">
        <v>524</v>
      </c>
      <c r="B11" s="296" t="s">
        <v>525</v>
      </c>
      <c r="C11" s="485" t="s">
        <v>526</v>
      </c>
      <c r="D11" s="486" t="s">
        <v>440</v>
      </c>
      <c r="E11" s="481" t="s">
        <v>3458</v>
      </c>
      <c r="F11" s="414" t="s">
        <v>136</v>
      </c>
      <c r="G11" s="259" t="s">
        <v>136</v>
      </c>
      <c r="H11" s="259" t="s">
        <v>136</v>
      </c>
      <c r="I11" s="259" t="s">
        <v>136</v>
      </c>
      <c r="J11" s="259" t="s">
        <v>136</v>
      </c>
      <c r="K11" s="259" t="s">
        <v>136</v>
      </c>
      <c r="L11" s="415" t="s">
        <v>136</v>
      </c>
      <c r="M11" s="470" t="s">
        <v>136</v>
      </c>
      <c r="N11" s="259" t="s">
        <v>136</v>
      </c>
      <c r="O11" s="259" t="s">
        <v>136</v>
      </c>
      <c r="P11" s="259" t="s">
        <v>136</v>
      </c>
      <c r="Q11" s="259" t="s">
        <v>136</v>
      </c>
      <c r="R11" s="259" t="s">
        <v>136</v>
      </c>
      <c r="S11" s="259" t="s">
        <v>136</v>
      </c>
      <c r="T11" s="259" t="s">
        <v>136</v>
      </c>
      <c r="U11" s="259" t="s">
        <v>136</v>
      </c>
      <c r="V11" s="259" t="s">
        <v>136</v>
      </c>
      <c r="W11" s="259" t="s">
        <v>136</v>
      </c>
      <c r="X11" s="259" t="s">
        <v>136</v>
      </c>
      <c r="Y11" s="259" t="s">
        <v>136</v>
      </c>
      <c r="Z11" s="259" t="s">
        <v>136</v>
      </c>
      <c r="AA11" s="259" t="s">
        <v>136</v>
      </c>
      <c r="AB11" s="259" t="s">
        <v>136</v>
      </c>
      <c r="AC11" s="259" t="s">
        <v>136</v>
      </c>
      <c r="AD11" s="259" t="s">
        <v>136</v>
      </c>
      <c r="AE11" s="259" t="s">
        <v>136</v>
      </c>
      <c r="AF11" s="259" t="s">
        <v>4003</v>
      </c>
      <c r="AG11" s="259" t="s">
        <v>4003</v>
      </c>
      <c r="AH11" s="415" t="s">
        <v>4003</v>
      </c>
      <c r="AI11" s="262" t="str">
        <f t="shared" si="0"/>
        <v>count=4</v>
      </c>
      <c r="AJ11" s="309" t="s">
        <v>1</v>
      </c>
    </row>
    <row r="12" spans="1:36">
      <c r="A12" s="414" t="s">
        <v>549</v>
      </c>
      <c r="B12" s="296" t="s">
        <v>551</v>
      </c>
      <c r="C12" s="485" t="s">
        <v>552</v>
      </c>
      <c r="D12" s="480" t="s">
        <v>553</v>
      </c>
      <c r="E12" s="481" t="s">
        <v>3479</v>
      </c>
      <c r="F12" s="414" t="s">
        <v>4287</v>
      </c>
      <c r="G12" s="259" t="s">
        <v>4288</v>
      </c>
      <c r="H12" s="259" t="s">
        <v>136</v>
      </c>
      <c r="I12" s="273" t="s">
        <v>4289</v>
      </c>
      <c r="J12" s="273" t="s">
        <v>4290</v>
      </c>
      <c r="K12" s="273" t="s">
        <v>4291</v>
      </c>
      <c r="L12" s="486" t="s">
        <v>136</v>
      </c>
      <c r="M12" s="470" t="s">
        <v>136</v>
      </c>
      <c r="N12" s="259" t="s">
        <v>136</v>
      </c>
      <c r="O12" s="259" t="s">
        <v>136</v>
      </c>
      <c r="P12" s="259" t="s">
        <v>136</v>
      </c>
      <c r="Q12" s="259" t="s">
        <v>136</v>
      </c>
      <c r="R12" s="259" t="s">
        <v>136</v>
      </c>
      <c r="S12" s="259" t="s">
        <v>136</v>
      </c>
      <c r="T12" s="259" t="s">
        <v>136</v>
      </c>
      <c r="U12" s="259" t="s">
        <v>136</v>
      </c>
      <c r="V12" s="259" t="s">
        <v>136</v>
      </c>
      <c r="W12" s="259" t="s">
        <v>136</v>
      </c>
      <c r="X12" s="259" t="s">
        <v>136</v>
      </c>
      <c r="Y12" s="259" t="s">
        <v>136</v>
      </c>
      <c r="Z12" s="259" t="s">
        <v>136</v>
      </c>
      <c r="AA12" s="259" t="s">
        <v>136</v>
      </c>
      <c r="AB12" s="259" t="s">
        <v>136</v>
      </c>
      <c r="AC12" s="259" t="s">
        <v>136</v>
      </c>
      <c r="AD12" s="259" t="s">
        <v>136</v>
      </c>
      <c r="AE12" s="259" t="s">
        <v>136</v>
      </c>
      <c r="AF12" s="417" t="s">
        <v>4002</v>
      </c>
      <c r="AG12" s="417" t="s">
        <v>4002</v>
      </c>
      <c r="AH12" s="415" t="s">
        <v>4003</v>
      </c>
      <c r="AI12" s="262" t="str">
        <f t="shared" si="0"/>
        <v>count=9</v>
      </c>
      <c r="AJ12" s="309" t="s">
        <v>1</v>
      </c>
    </row>
    <row r="13" spans="1:36">
      <c r="A13" s="414" t="s">
        <v>576</v>
      </c>
      <c r="B13" s="296" t="s">
        <v>551</v>
      </c>
      <c r="C13" s="485" t="s">
        <v>552</v>
      </c>
      <c r="D13" s="480" t="s">
        <v>577</v>
      </c>
      <c r="E13" s="481" t="s">
        <v>3508</v>
      </c>
      <c r="F13" s="414" t="s">
        <v>4292</v>
      </c>
      <c r="G13" s="259" t="s">
        <v>4288</v>
      </c>
      <c r="H13" s="259" t="s">
        <v>136</v>
      </c>
      <c r="I13" s="273" t="s">
        <v>4289</v>
      </c>
      <c r="J13" s="273" t="s">
        <v>4290</v>
      </c>
      <c r="K13" s="273" t="s">
        <v>4291</v>
      </c>
      <c r="L13" s="486" t="s">
        <v>136</v>
      </c>
      <c r="M13" s="470" t="s">
        <v>136</v>
      </c>
      <c r="N13" s="259" t="s">
        <v>136</v>
      </c>
      <c r="O13" s="272" t="s">
        <v>4293</v>
      </c>
      <c r="P13" s="259" t="s">
        <v>136</v>
      </c>
      <c r="Q13" s="272" t="s">
        <v>2664</v>
      </c>
      <c r="R13" s="259" t="s">
        <v>136</v>
      </c>
      <c r="S13" s="259" t="s">
        <v>136</v>
      </c>
      <c r="T13" s="272" t="s">
        <v>4294</v>
      </c>
      <c r="U13" s="259" t="s">
        <v>136</v>
      </c>
      <c r="V13" s="259" t="s">
        <v>136</v>
      </c>
      <c r="W13" s="259" t="s">
        <v>136</v>
      </c>
      <c r="X13" s="272" t="s">
        <v>4295</v>
      </c>
      <c r="Y13" s="259" t="s">
        <v>136</v>
      </c>
      <c r="Z13" s="259" t="s">
        <v>136</v>
      </c>
      <c r="AA13" s="272" t="s">
        <v>4296</v>
      </c>
      <c r="AB13" s="259" t="s">
        <v>136</v>
      </c>
      <c r="AC13" s="272" t="s">
        <v>4297</v>
      </c>
      <c r="AD13" s="259" t="s">
        <v>136</v>
      </c>
      <c r="AE13" s="259" t="s">
        <v>136</v>
      </c>
      <c r="AF13" s="296" t="s">
        <v>4002</v>
      </c>
      <c r="AG13" s="417" t="s">
        <v>4002</v>
      </c>
      <c r="AH13" s="415" t="s">
        <v>4003</v>
      </c>
      <c r="AI13" s="262" t="str">
        <f t="shared" si="0"/>
        <v>count=15</v>
      </c>
      <c r="AJ13" s="309" t="s">
        <v>1</v>
      </c>
    </row>
    <row r="14" spans="1:36">
      <c r="A14" s="414" t="s">
        <v>602</v>
      </c>
      <c r="B14" s="296" t="s">
        <v>603</v>
      </c>
      <c r="C14" s="485" t="s">
        <v>605</v>
      </c>
      <c r="D14" s="480" t="s">
        <v>606</v>
      </c>
      <c r="E14" s="481" t="s">
        <v>3537</v>
      </c>
      <c r="F14" s="414" t="s">
        <v>4298</v>
      </c>
      <c r="G14" s="351" t="s">
        <v>4263</v>
      </c>
      <c r="H14" s="259" t="s">
        <v>4299</v>
      </c>
      <c r="I14" s="273" t="s">
        <v>4280</v>
      </c>
      <c r="J14" s="273" t="s">
        <v>4300</v>
      </c>
      <c r="K14" s="273" t="s">
        <v>4267</v>
      </c>
      <c r="L14" s="486" t="s">
        <v>136</v>
      </c>
      <c r="M14" s="482" t="s">
        <v>4301</v>
      </c>
      <c r="N14" s="259" t="s">
        <v>136</v>
      </c>
      <c r="O14" s="272" t="s">
        <v>4302</v>
      </c>
      <c r="P14" s="259" t="s">
        <v>136</v>
      </c>
      <c r="Q14" s="259" t="s">
        <v>136</v>
      </c>
      <c r="R14" s="272" t="s">
        <v>4303</v>
      </c>
      <c r="S14" s="259" t="s">
        <v>136</v>
      </c>
      <c r="T14" s="272" t="s">
        <v>4304</v>
      </c>
      <c r="U14" s="259" t="s">
        <v>136</v>
      </c>
      <c r="V14" s="259" t="s">
        <v>136</v>
      </c>
      <c r="W14" s="259" t="s">
        <v>136</v>
      </c>
      <c r="X14" s="272" t="s">
        <v>4305</v>
      </c>
      <c r="Y14" s="272" t="s">
        <v>4306</v>
      </c>
      <c r="Z14" s="259" t="s">
        <v>136</v>
      </c>
      <c r="AA14" s="259" t="s">
        <v>136</v>
      </c>
      <c r="AB14" s="259" t="s">
        <v>136</v>
      </c>
      <c r="AC14" s="272" t="s">
        <v>4307</v>
      </c>
      <c r="AD14" s="272" t="s">
        <v>1210</v>
      </c>
      <c r="AE14" s="272" t="s">
        <v>4308</v>
      </c>
      <c r="AF14" s="259" t="s">
        <v>4080</v>
      </c>
      <c r="AG14" s="259" t="s">
        <v>4080</v>
      </c>
      <c r="AH14" s="415" t="s">
        <v>4003</v>
      </c>
      <c r="AI14" s="262" t="str">
        <f t="shared" si="0"/>
        <v>count=19</v>
      </c>
      <c r="AJ14" s="309" t="s">
        <v>1</v>
      </c>
    </row>
    <row r="15" spans="1:36">
      <c r="A15" s="414" t="s">
        <v>723</v>
      </c>
      <c r="B15" s="296" t="s">
        <v>725</v>
      </c>
      <c r="C15" s="485" t="s">
        <v>729</v>
      </c>
      <c r="D15" s="480" t="s">
        <v>3560</v>
      </c>
      <c r="E15" s="481" t="s">
        <v>3565</v>
      </c>
      <c r="F15" s="414" t="s">
        <v>136</v>
      </c>
      <c r="G15" s="259" t="s">
        <v>4309</v>
      </c>
      <c r="H15" s="259" t="s">
        <v>4310</v>
      </c>
      <c r="I15" s="273" t="s">
        <v>4310</v>
      </c>
      <c r="J15" s="273" t="s">
        <v>4311</v>
      </c>
      <c r="K15" s="273" t="s">
        <v>4312</v>
      </c>
      <c r="L15" s="486" t="s">
        <v>4313</v>
      </c>
      <c r="M15" s="482" t="s">
        <v>4314</v>
      </c>
      <c r="N15" s="259" t="s">
        <v>136</v>
      </c>
      <c r="O15" s="272" t="s">
        <v>4315</v>
      </c>
      <c r="P15" s="259" t="s">
        <v>136</v>
      </c>
      <c r="Q15" s="259" t="s">
        <v>136</v>
      </c>
      <c r="R15" s="259" t="s">
        <v>136</v>
      </c>
      <c r="S15" s="259" t="s">
        <v>136</v>
      </c>
      <c r="T15" s="259" t="s">
        <v>136</v>
      </c>
      <c r="U15" s="259" t="s">
        <v>136</v>
      </c>
      <c r="V15" s="272" t="s">
        <v>4316</v>
      </c>
      <c r="W15" s="259" t="s">
        <v>136</v>
      </c>
      <c r="X15" s="259" t="s">
        <v>136</v>
      </c>
      <c r="Y15" s="272" t="s">
        <v>4317</v>
      </c>
      <c r="Z15" s="259" t="s">
        <v>136</v>
      </c>
      <c r="AA15" s="272" t="s">
        <v>4318</v>
      </c>
      <c r="AB15" s="259" t="s">
        <v>136</v>
      </c>
      <c r="AC15" s="272" t="s">
        <v>4319</v>
      </c>
      <c r="AD15" s="259" t="s">
        <v>136</v>
      </c>
      <c r="AE15" s="259" t="s">
        <v>136</v>
      </c>
      <c r="AF15" s="259" t="s">
        <v>4080</v>
      </c>
      <c r="AG15" s="259" t="s">
        <v>4080</v>
      </c>
      <c r="AH15" s="415" t="s">
        <v>4003</v>
      </c>
      <c r="AI15" s="262" t="str">
        <f t="shared" si="0"/>
        <v>count=16</v>
      </c>
      <c r="AJ15" s="309" t="s">
        <v>1</v>
      </c>
    </row>
    <row r="16" spans="1:36">
      <c r="A16" s="414" t="s">
        <v>802</v>
      </c>
      <c r="B16" s="296" t="s">
        <v>803</v>
      </c>
      <c r="C16" s="487" t="s">
        <v>817</v>
      </c>
      <c r="D16" s="480" t="s">
        <v>3592</v>
      </c>
      <c r="E16" s="481" t="s">
        <v>3596</v>
      </c>
      <c r="F16" s="414" t="s">
        <v>4298</v>
      </c>
      <c r="G16" s="351" t="s">
        <v>4263</v>
      </c>
      <c r="H16" s="259" t="s">
        <v>4299</v>
      </c>
      <c r="I16" s="273" t="s">
        <v>4280</v>
      </c>
      <c r="J16" s="273" t="s">
        <v>4300</v>
      </c>
      <c r="K16" s="273" t="s">
        <v>4267</v>
      </c>
      <c r="L16" s="486" t="s">
        <v>136</v>
      </c>
      <c r="M16" s="470" t="s">
        <v>136</v>
      </c>
      <c r="N16" s="259" t="s">
        <v>136</v>
      </c>
      <c r="O16" s="272" t="s">
        <v>4320</v>
      </c>
      <c r="P16" s="259" t="s">
        <v>136</v>
      </c>
      <c r="Q16" s="259" t="s">
        <v>136</v>
      </c>
      <c r="R16" s="272" t="s">
        <v>4321</v>
      </c>
      <c r="S16" s="259" t="s">
        <v>136</v>
      </c>
      <c r="T16" s="272" t="s">
        <v>4322</v>
      </c>
      <c r="U16" s="259" t="s">
        <v>136</v>
      </c>
      <c r="V16" s="259" t="s">
        <v>136</v>
      </c>
      <c r="W16" s="259" t="s">
        <v>136</v>
      </c>
      <c r="X16" s="272" t="s">
        <v>4323</v>
      </c>
      <c r="Y16" s="272" t="s">
        <v>4324</v>
      </c>
      <c r="Z16" s="259" t="s">
        <v>136</v>
      </c>
      <c r="AA16" s="259" t="s">
        <v>136</v>
      </c>
      <c r="AB16" s="259" t="s">
        <v>136</v>
      </c>
      <c r="AC16" s="272" t="s">
        <v>4325</v>
      </c>
      <c r="AD16" s="272" t="s">
        <v>1218</v>
      </c>
      <c r="AE16" s="272" t="s">
        <v>4326</v>
      </c>
      <c r="AF16" s="259" t="s">
        <v>4080</v>
      </c>
      <c r="AG16" s="259" t="s">
        <v>4080</v>
      </c>
      <c r="AH16" s="415" t="s">
        <v>4003</v>
      </c>
      <c r="AI16" s="262" t="str">
        <f t="shared" si="0"/>
        <v>count=18</v>
      </c>
      <c r="AJ16" s="309" t="s">
        <v>1</v>
      </c>
    </row>
    <row r="17" spans="1:36">
      <c r="A17" s="414" t="s">
        <v>883</v>
      </c>
      <c r="B17" s="296" t="s">
        <v>803</v>
      </c>
      <c r="C17" s="487" t="s">
        <v>805</v>
      </c>
      <c r="D17" s="480" t="s">
        <v>884</v>
      </c>
      <c r="E17" s="311" t="s">
        <v>4276</v>
      </c>
      <c r="F17" s="414" t="s">
        <v>4327</v>
      </c>
      <c r="G17" s="259" t="s">
        <v>4328</v>
      </c>
      <c r="H17" s="259" t="s">
        <v>136</v>
      </c>
      <c r="I17" s="273" t="s">
        <v>4329</v>
      </c>
      <c r="J17" s="273" t="s">
        <v>4330</v>
      </c>
      <c r="K17" s="273" t="s">
        <v>4331</v>
      </c>
      <c r="L17" s="486" t="s">
        <v>136</v>
      </c>
      <c r="M17" s="470" t="s">
        <v>136</v>
      </c>
      <c r="N17" s="259" t="s">
        <v>136</v>
      </c>
      <c r="O17" s="272" t="s">
        <v>4332</v>
      </c>
      <c r="P17" s="259" t="s">
        <v>136</v>
      </c>
      <c r="Q17" s="259" t="s">
        <v>136</v>
      </c>
      <c r="R17" s="259" t="s">
        <v>136</v>
      </c>
      <c r="S17" s="259" t="s">
        <v>136</v>
      </c>
      <c r="T17" s="259" t="s">
        <v>136</v>
      </c>
      <c r="U17" s="259" t="s">
        <v>136</v>
      </c>
      <c r="V17" s="272" t="s">
        <v>4333</v>
      </c>
      <c r="W17" s="259" t="s">
        <v>136</v>
      </c>
      <c r="X17" s="272" t="s">
        <v>4334</v>
      </c>
      <c r="Y17" s="272" t="s">
        <v>4335</v>
      </c>
      <c r="Z17" s="272" t="s">
        <v>4336</v>
      </c>
      <c r="AA17" s="272" t="s">
        <v>4337</v>
      </c>
      <c r="AB17" s="259" t="s">
        <v>136</v>
      </c>
      <c r="AC17" s="272" t="s">
        <v>4338</v>
      </c>
      <c r="AD17" s="259" t="s">
        <v>136</v>
      </c>
      <c r="AE17" s="259" t="s">
        <v>136</v>
      </c>
      <c r="AF17" s="259" t="s">
        <v>4003</v>
      </c>
      <c r="AG17" s="296" t="s">
        <v>4002</v>
      </c>
      <c r="AH17" s="484" t="s">
        <v>4002</v>
      </c>
      <c r="AI17" s="262" t="str">
        <f t="shared" si="0"/>
        <v>count=16</v>
      </c>
      <c r="AJ17" s="309" t="s">
        <v>1</v>
      </c>
    </row>
    <row r="18" spans="1:36">
      <c r="A18" s="414" t="s">
        <v>919</v>
      </c>
      <c r="B18" s="296" t="s">
        <v>920</v>
      </c>
      <c r="C18" s="485" t="s">
        <v>923</v>
      </c>
      <c r="D18" s="486" t="s">
        <v>924</v>
      </c>
      <c r="E18" s="481" t="s">
        <v>3638</v>
      </c>
      <c r="F18" s="414" t="s">
        <v>136</v>
      </c>
      <c r="G18" s="259" t="s">
        <v>136</v>
      </c>
      <c r="H18" s="259" t="s">
        <v>136</v>
      </c>
      <c r="I18" s="273" t="s">
        <v>136</v>
      </c>
      <c r="J18" s="273" t="s">
        <v>136</v>
      </c>
      <c r="K18" s="273" t="s">
        <v>136</v>
      </c>
      <c r="L18" s="486" t="s">
        <v>136</v>
      </c>
      <c r="M18" s="470" t="s">
        <v>136</v>
      </c>
      <c r="N18" s="259" t="s">
        <v>136</v>
      </c>
      <c r="O18" s="259" t="s">
        <v>136</v>
      </c>
      <c r="P18" s="259" t="s">
        <v>136</v>
      </c>
      <c r="Q18" s="259" t="s">
        <v>136</v>
      </c>
      <c r="R18" s="259" t="s">
        <v>136</v>
      </c>
      <c r="S18" s="259" t="s">
        <v>136</v>
      </c>
      <c r="T18" s="259" t="s">
        <v>136</v>
      </c>
      <c r="U18" s="259" t="s">
        <v>136</v>
      </c>
      <c r="V18" s="259" t="s">
        <v>136</v>
      </c>
      <c r="W18" s="259" t="s">
        <v>136</v>
      </c>
      <c r="X18" s="259" t="s">
        <v>136</v>
      </c>
      <c r="Y18" s="259" t="s">
        <v>136</v>
      </c>
      <c r="Z18" s="259" t="s">
        <v>136</v>
      </c>
      <c r="AA18" s="259" t="s">
        <v>136</v>
      </c>
      <c r="AB18" s="259" t="s">
        <v>136</v>
      </c>
      <c r="AC18" s="259" t="s">
        <v>136</v>
      </c>
      <c r="AD18" s="259" t="s">
        <v>136</v>
      </c>
      <c r="AE18" s="259" t="s">
        <v>136</v>
      </c>
      <c r="AF18" s="259" t="s">
        <v>4003</v>
      </c>
      <c r="AG18" s="259" t="s">
        <v>4003</v>
      </c>
      <c r="AH18" s="415" t="s">
        <v>4003</v>
      </c>
      <c r="AI18" s="262" t="str">
        <f t="shared" si="0"/>
        <v>count=4</v>
      </c>
      <c r="AJ18" s="309" t="s">
        <v>1</v>
      </c>
    </row>
    <row r="19" spans="1:36">
      <c r="A19" s="414" t="s">
        <v>977</v>
      </c>
      <c r="B19" s="296" t="s">
        <v>978</v>
      </c>
      <c r="C19" s="485" t="s">
        <v>979</v>
      </c>
      <c r="D19" s="480" t="s">
        <v>3650</v>
      </c>
      <c r="E19" s="481" t="s">
        <v>3654</v>
      </c>
      <c r="F19" s="414" t="s">
        <v>136</v>
      </c>
      <c r="G19" s="259" t="s">
        <v>136</v>
      </c>
      <c r="H19" s="259" t="s">
        <v>4339</v>
      </c>
      <c r="I19" s="273" t="s">
        <v>136</v>
      </c>
      <c r="J19" s="273" t="s">
        <v>4340</v>
      </c>
      <c r="K19" s="273" t="s">
        <v>4341</v>
      </c>
      <c r="L19" s="486" t="s">
        <v>136</v>
      </c>
      <c r="M19" s="482" t="s">
        <v>4342</v>
      </c>
      <c r="N19" s="259" t="s">
        <v>136</v>
      </c>
      <c r="O19" s="259" t="s">
        <v>136</v>
      </c>
      <c r="P19" s="259" t="s">
        <v>136</v>
      </c>
      <c r="Q19" s="259" t="s">
        <v>136</v>
      </c>
      <c r="R19" s="259" t="s">
        <v>136</v>
      </c>
      <c r="S19" s="259" t="s">
        <v>136</v>
      </c>
      <c r="T19" s="259" t="s">
        <v>136</v>
      </c>
      <c r="U19" s="259" t="s">
        <v>136</v>
      </c>
      <c r="V19" s="259" t="s">
        <v>136</v>
      </c>
      <c r="W19" s="259" t="s">
        <v>136</v>
      </c>
      <c r="X19" s="259" t="s">
        <v>136</v>
      </c>
      <c r="Y19" s="259" t="s">
        <v>136</v>
      </c>
      <c r="Z19" s="259" t="s">
        <v>136</v>
      </c>
      <c r="AA19" s="259" t="s">
        <v>136</v>
      </c>
      <c r="AB19" s="259" t="s">
        <v>136</v>
      </c>
      <c r="AC19" s="259" t="s">
        <v>136</v>
      </c>
      <c r="AD19" s="259" t="s">
        <v>136</v>
      </c>
      <c r="AE19" s="259" t="s">
        <v>136</v>
      </c>
      <c r="AF19" s="296" t="s">
        <v>4002</v>
      </c>
      <c r="AG19" s="259" t="s">
        <v>4003</v>
      </c>
      <c r="AH19" s="484" t="s">
        <v>4002</v>
      </c>
      <c r="AI19" s="262" t="str">
        <f t="shared" si="0"/>
        <v>count=8</v>
      </c>
      <c r="AJ19" s="309" t="s">
        <v>1</v>
      </c>
    </row>
    <row r="20" spans="1:36">
      <c r="A20" s="414" t="s">
        <v>1039</v>
      </c>
      <c r="B20" s="296" t="s">
        <v>1041</v>
      </c>
      <c r="C20" s="485" t="s">
        <v>1046</v>
      </c>
      <c r="D20" s="480" t="s">
        <v>3650</v>
      </c>
      <c r="E20" s="481" t="s">
        <v>3681</v>
      </c>
      <c r="F20" s="414" t="s">
        <v>136</v>
      </c>
      <c r="G20" s="259" t="s">
        <v>136</v>
      </c>
      <c r="H20" s="259" t="s">
        <v>4339</v>
      </c>
      <c r="I20" s="273" t="s">
        <v>136</v>
      </c>
      <c r="J20" s="273" t="s">
        <v>4340</v>
      </c>
      <c r="K20" s="273" t="s">
        <v>4341</v>
      </c>
      <c r="L20" s="486" t="s">
        <v>136</v>
      </c>
      <c r="M20" s="482" t="s">
        <v>4343</v>
      </c>
      <c r="N20" s="259" t="s">
        <v>136</v>
      </c>
      <c r="O20" s="259" t="s">
        <v>136</v>
      </c>
      <c r="P20" s="259" t="s">
        <v>136</v>
      </c>
      <c r="Q20" s="259" t="s">
        <v>136</v>
      </c>
      <c r="R20" s="259" t="s">
        <v>136</v>
      </c>
      <c r="S20" s="259" t="s">
        <v>136</v>
      </c>
      <c r="T20" s="259" t="s">
        <v>136</v>
      </c>
      <c r="U20" s="259" t="s">
        <v>136</v>
      </c>
      <c r="V20" s="259" t="s">
        <v>136</v>
      </c>
      <c r="W20" s="259" t="s">
        <v>136</v>
      </c>
      <c r="X20" s="259" t="s">
        <v>136</v>
      </c>
      <c r="Y20" s="259" t="s">
        <v>136</v>
      </c>
      <c r="Z20" s="259" t="s">
        <v>136</v>
      </c>
      <c r="AA20" s="259" t="s">
        <v>136</v>
      </c>
      <c r="AB20" s="259" t="s">
        <v>136</v>
      </c>
      <c r="AC20" s="259" t="s">
        <v>136</v>
      </c>
      <c r="AD20" s="259" t="s">
        <v>136</v>
      </c>
      <c r="AE20" s="259" t="s">
        <v>136</v>
      </c>
      <c r="AF20" s="296" t="s">
        <v>4002</v>
      </c>
      <c r="AG20" s="259" t="s">
        <v>4003</v>
      </c>
      <c r="AH20" s="484" t="s">
        <v>4002</v>
      </c>
      <c r="AI20" s="262" t="str">
        <f t="shared" si="0"/>
        <v>count=8</v>
      </c>
      <c r="AJ20" s="309" t="s">
        <v>1</v>
      </c>
    </row>
    <row r="21" spans="1:36">
      <c r="A21" s="414" t="s">
        <v>1245</v>
      </c>
      <c r="B21" s="296" t="s">
        <v>1246</v>
      </c>
      <c r="C21" s="259" t="s">
        <v>1247</v>
      </c>
      <c r="D21" s="486" t="s">
        <v>440</v>
      </c>
      <c r="E21" s="481" t="s">
        <v>3701</v>
      </c>
      <c r="F21" s="414" t="s">
        <v>136</v>
      </c>
      <c r="G21" s="259" t="s">
        <v>136</v>
      </c>
      <c r="H21" s="259" t="s">
        <v>136</v>
      </c>
      <c r="I21" s="273" t="s">
        <v>136</v>
      </c>
      <c r="J21" s="273" t="s">
        <v>136</v>
      </c>
      <c r="K21" s="273" t="s">
        <v>136</v>
      </c>
      <c r="L21" s="486" t="s">
        <v>136</v>
      </c>
      <c r="M21" s="470" t="s">
        <v>136</v>
      </c>
      <c r="N21" s="259" t="s">
        <v>136</v>
      </c>
      <c r="O21" s="259" t="s">
        <v>136</v>
      </c>
      <c r="P21" s="259" t="s">
        <v>136</v>
      </c>
      <c r="Q21" s="259" t="s">
        <v>136</v>
      </c>
      <c r="R21" s="259" t="s">
        <v>136</v>
      </c>
      <c r="S21" s="259" t="s">
        <v>136</v>
      </c>
      <c r="T21" s="259" t="s">
        <v>136</v>
      </c>
      <c r="U21" s="259" t="s">
        <v>136</v>
      </c>
      <c r="V21" s="259" t="s">
        <v>136</v>
      </c>
      <c r="W21" s="259" t="s">
        <v>136</v>
      </c>
      <c r="X21" s="259" t="s">
        <v>136</v>
      </c>
      <c r="Y21" s="259" t="s">
        <v>136</v>
      </c>
      <c r="Z21" s="259" t="s">
        <v>136</v>
      </c>
      <c r="AA21" s="259" t="s">
        <v>136</v>
      </c>
      <c r="AB21" s="259" t="s">
        <v>136</v>
      </c>
      <c r="AC21" s="259" t="s">
        <v>136</v>
      </c>
      <c r="AD21" s="259" t="s">
        <v>136</v>
      </c>
      <c r="AE21" s="259" t="s">
        <v>136</v>
      </c>
      <c r="AF21" s="259" t="s">
        <v>4003</v>
      </c>
      <c r="AG21" s="259" t="s">
        <v>4003</v>
      </c>
      <c r="AH21" s="415" t="s">
        <v>4003</v>
      </c>
      <c r="AI21" s="262" t="str">
        <f t="shared" si="0"/>
        <v>count=4</v>
      </c>
      <c r="AJ21" s="309" t="s">
        <v>1</v>
      </c>
    </row>
    <row r="22" spans="1:36">
      <c r="A22" s="414" t="s">
        <v>1262</v>
      </c>
      <c r="B22" s="296" t="s">
        <v>1264</v>
      </c>
      <c r="C22" s="485" t="s">
        <v>1267</v>
      </c>
      <c r="D22" s="480" t="s">
        <v>133</v>
      </c>
      <c r="E22" s="481" t="s">
        <v>3717</v>
      </c>
      <c r="F22" s="414" t="s">
        <v>136</v>
      </c>
      <c r="G22" s="351" t="s">
        <v>4263</v>
      </c>
      <c r="H22" s="259" t="s">
        <v>4264</v>
      </c>
      <c r="I22" s="351" t="s">
        <v>4265</v>
      </c>
      <c r="J22" s="259" t="s">
        <v>4266</v>
      </c>
      <c r="K22" s="273" t="s">
        <v>4267</v>
      </c>
      <c r="L22" s="486" t="s">
        <v>136</v>
      </c>
      <c r="M22" s="470" t="s">
        <v>136</v>
      </c>
      <c r="N22" s="259" t="s">
        <v>136</v>
      </c>
      <c r="O22" s="272" t="s">
        <v>4344</v>
      </c>
      <c r="P22" s="259" t="s">
        <v>136</v>
      </c>
      <c r="Q22" s="259" t="s">
        <v>136</v>
      </c>
      <c r="R22" s="259" t="s">
        <v>136</v>
      </c>
      <c r="S22" s="259" t="s">
        <v>136</v>
      </c>
      <c r="T22" s="272" t="s">
        <v>4345</v>
      </c>
      <c r="U22" s="259" t="s">
        <v>136</v>
      </c>
      <c r="V22" s="259" t="s">
        <v>136</v>
      </c>
      <c r="W22" s="259" t="s">
        <v>136</v>
      </c>
      <c r="X22" s="272" t="s">
        <v>4346</v>
      </c>
      <c r="Y22" s="272" t="s">
        <v>4347</v>
      </c>
      <c r="Z22" s="272" t="s">
        <v>576</v>
      </c>
      <c r="AA22" s="259" t="s">
        <v>136</v>
      </c>
      <c r="AB22" s="259" t="s">
        <v>136</v>
      </c>
      <c r="AC22" s="259" t="s">
        <v>136</v>
      </c>
      <c r="AD22" s="259" t="s">
        <v>136</v>
      </c>
      <c r="AE22" s="259" t="s">
        <v>136</v>
      </c>
      <c r="AF22" s="259" t="s">
        <v>4003</v>
      </c>
      <c r="AG22" s="296" t="s">
        <v>4002</v>
      </c>
      <c r="AH22" s="415" t="s">
        <v>4003</v>
      </c>
      <c r="AI22" s="262" t="str">
        <f t="shared" si="0"/>
        <v>count=14</v>
      </c>
      <c r="AJ22" s="309" t="s">
        <v>1</v>
      </c>
    </row>
    <row r="23" spans="1:36">
      <c r="A23" s="414" t="s">
        <v>1333</v>
      </c>
      <c r="B23" s="296" t="s">
        <v>1334</v>
      </c>
      <c r="C23" s="485" t="s">
        <v>1337</v>
      </c>
      <c r="D23" s="486" t="s">
        <v>440</v>
      </c>
      <c r="E23" s="481" t="s">
        <v>3743</v>
      </c>
      <c r="F23" s="414" t="s">
        <v>136</v>
      </c>
      <c r="G23" s="259" t="s">
        <v>136</v>
      </c>
      <c r="H23" s="259" t="s">
        <v>136</v>
      </c>
      <c r="I23" s="273" t="s">
        <v>136</v>
      </c>
      <c r="J23" s="273" t="s">
        <v>136</v>
      </c>
      <c r="K23" s="273" t="s">
        <v>136</v>
      </c>
      <c r="L23" s="486" t="s">
        <v>136</v>
      </c>
      <c r="M23" s="470" t="s">
        <v>136</v>
      </c>
      <c r="N23" s="259" t="s">
        <v>136</v>
      </c>
      <c r="O23" s="259" t="s">
        <v>136</v>
      </c>
      <c r="P23" s="259" t="s">
        <v>136</v>
      </c>
      <c r="Q23" s="259" t="s">
        <v>136</v>
      </c>
      <c r="R23" s="259" t="s">
        <v>136</v>
      </c>
      <c r="S23" s="259" t="s">
        <v>136</v>
      </c>
      <c r="T23" s="259" t="s">
        <v>136</v>
      </c>
      <c r="U23" s="259" t="s">
        <v>136</v>
      </c>
      <c r="V23" s="259" t="s">
        <v>136</v>
      </c>
      <c r="W23" s="259" t="s">
        <v>136</v>
      </c>
      <c r="X23" s="259" t="s">
        <v>136</v>
      </c>
      <c r="Y23" s="259" t="s">
        <v>136</v>
      </c>
      <c r="Z23" s="259" t="s">
        <v>136</v>
      </c>
      <c r="AA23" s="259" t="s">
        <v>136</v>
      </c>
      <c r="AB23" s="259" t="s">
        <v>136</v>
      </c>
      <c r="AC23" s="259" t="s">
        <v>136</v>
      </c>
      <c r="AD23" s="259" t="s">
        <v>136</v>
      </c>
      <c r="AE23" s="259" t="s">
        <v>136</v>
      </c>
      <c r="AF23" s="259" t="s">
        <v>4003</v>
      </c>
      <c r="AG23" s="259" t="s">
        <v>4003</v>
      </c>
      <c r="AH23" s="415" t="s">
        <v>4003</v>
      </c>
      <c r="AI23" s="262" t="str">
        <f t="shared" si="0"/>
        <v>count=4</v>
      </c>
      <c r="AJ23" s="309" t="s">
        <v>1</v>
      </c>
    </row>
    <row r="24" spans="1:36">
      <c r="A24" s="414" t="s">
        <v>1358</v>
      </c>
      <c r="B24" s="296" t="s">
        <v>1359</v>
      </c>
      <c r="C24" s="488" t="s">
        <v>1362</v>
      </c>
      <c r="D24" s="415" t="s">
        <v>440</v>
      </c>
      <c r="E24" s="311" t="s">
        <v>136</v>
      </c>
      <c r="F24" s="414" t="s">
        <v>136</v>
      </c>
      <c r="G24" s="259" t="s">
        <v>136</v>
      </c>
      <c r="H24" s="259" t="s">
        <v>136</v>
      </c>
      <c r="I24" s="273" t="s">
        <v>136</v>
      </c>
      <c r="J24" s="273" t="s">
        <v>136</v>
      </c>
      <c r="K24" s="273" t="s">
        <v>136</v>
      </c>
      <c r="L24" s="486" t="s">
        <v>136</v>
      </c>
      <c r="M24" s="470" t="s">
        <v>136</v>
      </c>
      <c r="N24" s="259" t="s">
        <v>136</v>
      </c>
      <c r="O24" s="259" t="s">
        <v>136</v>
      </c>
      <c r="P24" s="259" t="s">
        <v>136</v>
      </c>
      <c r="Q24" s="259" t="s">
        <v>136</v>
      </c>
      <c r="R24" s="259" t="s">
        <v>136</v>
      </c>
      <c r="S24" s="259" t="s">
        <v>136</v>
      </c>
      <c r="T24" s="259" t="s">
        <v>136</v>
      </c>
      <c r="U24" s="259" t="s">
        <v>136</v>
      </c>
      <c r="V24" s="259" t="s">
        <v>136</v>
      </c>
      <c r="W24" s="259" t="s">
        <v>136</v>
      </c>
      <c r="X24" s="259" t="s">
        <v>136</v>
      </c>
      <c r="Y24" s="259" t="s">
        <v>136</v>
      </c>
      <c r="Z24" s="259" t="s">
        <v>136</v>
      </c>
      <c r="AA24" s="259" t="s">
        <v>136</v>
      </c>
      <c r="AB24" s="259" t="s">
        <v>136</v>
      </c>
      <c r="AC24" s="259" t="s">
        <v>136</v>
      </c>
      <c r="AD24" s="259" t="s">
        <v>136</v>
      </c>
      <c r="AE24" s="259" t="s">
        <v>136</v>
      </c>
      <c r="AF24" s="259" t="s">
        <v>4003</v>
      </c>
      <c r="AG24" s="259" t="s">
        <v>4003</v>
      </c>
      <c r="AH24" s="415" t="s">
        <v>4003</v>
      </c>
      <c r="AI24" s="262" t="str">
        <f t="shared" si="0"/>
        <v>count=3</v>
      </c>
      <c r="AJ24" s="309" t="s">
        <v>1</v>
      </c>
    </row>
    <row r="25" spans="1:36">
      <c r="A25" s="414" t="s">
        <v>1387</v>
      </c>
      <c r="B25" s="296" t="s">
        <v>1388</v>
      </c>
      <c r="C25" s="485" t="s">
        <v>1393</v>
      </c>
      <c r="D25" s="480" t="s">
        <v>3650</v>
      </c>
      <c r="E25" s="481" t="s">
        <v>3760</v>
      </c>
      <c r="F25" s="414" t="s">
        <v>136</v>
      </c>
      <c r="G25" s="259" t="s">
        <v>136</v>
      </c>
      <c r="H25" s="259" t="s">
        <v>4339</v>
      </c>
      <c r="I25" s="273" t="s">
        <v>136</v>
      </c>
      <c r="J25" s="273" t="s">
        <v>4340</v>
      </c>
      <c r="K25" s="273" t="s">
        <v>4341</v>
      </c>
      <c r="L25" s="486" t="s">
        <v>136</v>
      </c>
      <c r="M25" s="482" t="s">
        <v>4348</v>
      </c>
      <c r="N25" s="259" t="s">
        <v>136</v>
      </c>
      <c r="O25" s="259" t="s">
        <v>136</v>
      </c>
      <c r="P25" s="259" t="s">
        <v>136</v>
      </c>
      <c r="Q25" s="259" t="s">
        <v>136</v>
      </c>
      <c r="R25" s="259" t="s">
        <v>136</v>
      </c>
      <c r="S25" s="259" t="s">
        <v>136</v>
      </c>
      <c r="T25" s="259" t="s">
        <v>136</v>
      </c>
      <c r="U25" s="259" t="s">
        <v>136</v>
      </c>
      <c r="V25" s="259" t="s">
        <v>136</v>
      </c>
      <c r="W25" s="259" t="s">
        <v>136</v>
      </c>
      <c r="X25" s="259" t="s">
        <v>136</v>
      </c>
      <c r="Y25" s="259" t="s">
        <v>136</v>
      </c>
      <c r="Z25" s="259" t="s">
        <v>136</v>
      </c>
      <c r="AA25" s="259" t="s">
        <v>136</v>
      </c>
      <c r="AB25" s="259" t="s">
        <v>136</v>
      </c>
      <c r="AC25" s="259" t="s">
        <v>136</v>
      </c>
      <c r="AD25" s="259" t="s">
        <v>136</v>
      </c>
      <c r="AE25" s="259" t="s">
        <v>136</v>
      </c>
      <c r="AF25" s="296" t="s">
        <v>4002</v>
      </c>
      <c r="AG25" s="259" t="s">
        <v>4003</v>
      </c>
      <c r="AH25" s="484" t="s">
        <v>4002</v>
      </c>
      <c r="AI25" s="262" t="str">
        <f t="shared" si="0"/>
        <v>count=8</v>
      </c>
      <c r="AJ25" s="309" t="s">
        <v>1</v>
      </c>
    </row>
    <row r="26" spans="1:36">
      <c r="A26" s="414" t="s">
        <v>1439</v>
      </c>
      <c r="B26" s="296" t="s">
        <v>1388</v>
      </c>
      <c r="C26" s="485" t="s">
        <v>1393</v>
      </c>
      <c r="D26" s="486" t="s">
        <v>440</v>
      </c>
      <c r="E26" s="311" t="s">
        <v>136</v>
      </c>
      <c r="F26" s="414" t="s">
        <v>136</v>
      </c>
      <c r="G26" s="259" t="s">
        <v>136</v>
      </c>
      <c r="H26" s="259" t="s">
        <v>136</v>
      </c>
      <c r="I26" s="273" t="s">
        <v>136</v>
      </c>
      <c r="J26" s="273" t="s">
        <v>136</v>
      </c>
      <c r="K26" s="273" t="s">
        <v>136</v>
      </c>
      <c r="L26" s="486" t="s">
        <v>136</v>
      </c>
      <c r="M26" s="470" t="s">
        <v>136</v>
      </c>
      <c r="N26" s="259" t="s">
        <v>136</v>
      </c>
      <c r="O26" s="259" t="s">
        <v>136</v>
      </c>
      <c r="P26" s="259" t="s">
        <v>136</v>
      </c>
      <c r="Q26" s="259" t="s">
        <v>136</v>
      </c>
      <c r="R26" s="259" t="s">
        <v>136</v>
      </c>
      <c r="S26" s="259" t="s">
        <v>136</v>
      </c>
      <c r="T26" s="259" t="s">
        <v>136</v>
      </c>
      <c r="U26" s="259" t="s">
        <v>136</v>
      </c>
      <c r="V26" s="259" t="s">
        <v>136</v>
      </c>
      <c r="W26" s="259" t="s">
        <v>136</v>
      </c>
      <c r="X26" s="259" t="s">
        <v>136</v>
      </c>
      <c r="Y26" s="259" t="s">
        <v>136</v>
      </c>
      <c r="Z26" s="259" t="s">
        <v>136</v>
      </c>
      <c r="AA26" s="259" t="s">
        <v>136</v>
      </c>
      <c r="AB26" s="259" t="s">
        <v>136</v>
      </c>
      <c r="AC26" s="259" t="s">
        <v>136</v>
      </c>
      <c r="AD26" s="259" t="s">
        <v>136</v>
      </c>
      <c r="AE26" s="259" t="s">
        <v>136</v>
      </c>
      <c r="AF26" s="259" t="s">
        <v>4003</v>
      </c>
      <c r="AG26" s="259" t="s">
        <v>4003</v>
      </c>
      <c r="AH26" s="415" t="s">
        <v>4003</v>
      </c>
      <c r="AI26" s="262" t="str">
        <f t="shared" si="0"/>
        <v>count=3</v>
      </c>
      <c r="AJ26" s="309" t="s">
        <v>1</v>
      </c>
    </row>
    <row r="27" spans="1:36">
      <c r="A27" s="414" t="s">
        <v>1454</v>
      </c>
      <c r="B27" s="296" t="s">
        <v>1456</v>
      </c>
      <c r="C27" s="485" t="s">
        <v>1462</v>
      </c>
      <c r="D27" s="486" t="s">
        <v>440</v>
      </c>
      <c r="E27" s="481" t="s">
        <v>3783</v>
      </c>
      <c r="F27" s="414" t="s">
        <v>136</v>
      </c>
      <c r="G27" s="259" t="s">
        <v>136</v>
      </c>
      <c r="H27" s="259" t="s">
        <v>136</v>
      </c>
      <c r="I27" s="273" t="s">
        <v>136</v>
      </c>
      <c r="J27" s="273" t="s">
        <v>136</v>
      </c>
      <c r="K27" s="273" t="s">
        <v>136</v>
      </c>
      <c r="L27" s="486" t="s">
        <v>136</v>
      </c>
      <c r="M27" s="470" t="s">
        <v>136</v>
      </c>
      <c r="N27" s="259" t="s">
        <v>136</v>
      </c>
      <c r="O27" s="259" t="s">
        <v>136</v>
      </c>
      <c r="P27" s="259" t="s">
        <v>136</v>
      </c>
      <c r="Q27" s="259" t="s">
        <v>136</v>
      </c>
      <c r="R27" s="259" t="s">
        <v>136</v>
      </c>
      <c r="S27" s="259" t="s">
        <v>136</v>
      </c>
      <c r="T27" s="259" t="s">
        <v>136</v>
      </c>
      <c r="U27" s="259" t="s">
        <v>136</v>
      </c>
      <c r="V27" s="259" t="s">
        <v>136</v>
      </c>
      <c r="W27" s="259" t="s">
        <v>136</v>
      </c>
      <c r="X27" s="259" t="s">
        <v>136</v>
      </c>
      <c r="Y27" s="259" t="s">
        <v>136</v>
      </c>
      <c r="Z27" s="259" t="s">
        <v>136</v>
      </c>
      <c r="AA27" s="259" t="s">
        <v>136</v>
      </c>
      <c r="AB27" s="259" t="s">
        <v>136</v>
      </c>
      <c r="AC27" s="259" t="s">
        <v>136</v>
      </c>
      <c r="AD27" s="259" t="s">
        <v>136</v>
      </c>
      <c r="AE27" s="259" t="s">
        <v>136</v>
      </c>
      <c r="AF27" s="259" t="s">
        <v>4003</v>
      </c>
      <c r="AG27" s="259" t="s">
        <v>4003</v>
      </c>
      <c r="AH27" s="415" t="s">
        <v>4003</v>
      </c>
      <c r="AI27" s="262" t="str">
        <f t="shared" si="0"/>
        <v>count=4</v>
      </c>
      <c r="AJ27" s="309" t="s">
        <v>1</v>
      </c>
    </row>
    <row r="28" spans="1:36">
      <c r="A28" s="414" t="s">
        <v>1494</v>
      </c>
      <c r="B28" s="296" t="s">
        <v>1495</v>
      </c>
      <c r="C28" s="488" t="s">
        <v>1497</v>
      </c>
      <c r="D28" s="415" t="s">
        <v>440</v>
      </c>
      <c r="E28" s="311" t="s">
        <v>136</v>
      </c>
      <c r="F28" s="414" t="s">
        <v>136</v>
      </c>
      <c r="G28" s="259" t="s">
        <v>136</v>
      </c>
      <c r="H28" s="259" t="s">
        <v>136</v>
      </c>
      <c r="I28" s="273" t="s">
        <v>136</v>
      </c>
      <c r="J28" s="273" t="s">
        <v>136</v>
      </c>
      <c r="K28" s="273" t="s">
        <v>136</v>
      </c>
      <c r="L28" s="486" t="s">
        <v>136</v>
      </c>
      <c r="M28" s="470" t="s">
        <v>136</v>
      </c>
      <c r="N28" s="259" t="s">
        <v>136</v>
      </c>
      <c r="O28" s="259" t="s">
        <v>136</v>
      </c>
      <c r="P28" s="259" t="s">
        <v>136</v>
      </c>
      <c r="Q28" s="259" t="s">
        <v>136</v>
      </c>
      <c r="R28" s="259" t="s">
        <v>136</v>
      </c>
      <c r="S28" s="259" t="s">
        <v>136</v>
      </c>
      <c r="T28" s="259" t="s">
        <v>136</v>
      </c>
      <c r="U28" s="259" t="s">
        <v>136</v>
      </c>
      <c r="V28" s="259" t="s">
        <v>136</v>
      </c>
      <c r="W28" s="259" t="s">
        <v>136</v>
      </c>
      <c r="X28" s="259" t="s">
        <v>136</v>
      </c>
      <c r="Y28" s="259" t="s">
        <v>136</v>
      </c>
      <c r="Z28" s="259" t="s">
        <v>136</v>
      </c>
      <c r="AA28" s="259" t="s">
        <v>136</v>
      </c>
      <c r="AB28" s="259" t="s">
        <v>136</v>
      </c>
      <c r="AC28" s="259" t="s">
        <v>136</v>
      </c>
      <c r="AD28" s="259" t="s">
        <v>136</v>
      </c>
      <c r="AE28" s="259" t="s">
        <v>136</v>
      </c>
      <c r="AF28" s="259" t="s">
        <v>4003</v>
      </c>
      <c r="AG28" s="259" t="s">
        <v>4003</v>
      </c>
      <c r="AH28" s="415" t="s">
        <v>4003</v>
      </c>
      <c r="AI28" s="262" t="str">
        <f t="shared" si="0"/>
        <v>count=3</v>
      </c>
      <c r="AJ28" s="309" t="s">
        <v>1</v>
      </c>
    </row>
    <row r="29" spans="1:36">
      <c r="A29" s="414" t="s">
        <v>1512</v>
      </c>
      <c r="B29" s="296" t="s">
        <v>1513</v>
      </c>
      <c r="C29" s="485" t="s">
        <v>1519</v>
      </c>
      <c r="D29" s="480" t="s">
        <v>1520</v>
      </c>
      <c r="E29" s="481" t="s">
        <v>3800</v>
      </c>
      <c r="F29" s="414" t="s">
        <v>136</v>
      </c>
      <c r="G29" s="259" t="s">
        <v>136</v>
      </c>
      <c r="H29" s="259" t="s">
        <v>136</v>
      </c>
      <c r="I29" s="273" t="s">
        <v>136</v>
      </c>
      <c r="J29" s="273" t="s">
        <v>136</v>
      </c>
      <c r="K29" s="273" t="s">
        <v>136</v>
      </c>
      <c r="L29" s="486" t="s">
        <v>136</v>
      </c>
      <c r="M29" s="470" t="s">
        <v>136</v>
      </c>
      <c r="N29" s="259" t="s">
        <v>136</v>
      </c>
      <c r="O29" s="259" t="s">
        <v>136</v>
      </c>
      <c r="P29" s="259" t="s">
        <v>136</v>
      </c>
      <c r="Q29" s="259" t="s">
        <v>136</v>
      </c>
      <c r="R29" s="259" t="s">
        <v>136</v>
      </c>
      <c r="S29" s="259" t="s">
        <v>136</v>
      </c>
      <c r="T29" s="259" t="s">
        <v>136</v>
      </c>
      <c r="U29" s="259" t="s">
        <v>136</v>
      </c>
      <c r="V29" s="259" t="s">
        <v>136</v>
      </c>
      <c r="W29" s="259" t="s">
        <v>136</v>
      </c>
      <c r="X29" s="259" t="s">
        <v>136</v>
      </c>
      <c r="Y29" s="259" t="s">
        <v>136</v>
      </c>
      <c r="Z29" s="259" t="s">
        <v>136</v>
      </c>
      <c r="AA29" s="259" t="s">
        <v>136</v>
      </c>
      <c r="AB29" s="259" t="s">
        <v>136</v>
      </c>
      <c r="AC29" s="259" t="s">
        <v>136</v>
      </c>
      <c r="AD29" s="259" t="s">
        <v>136</v>
      </c>
      <c r="AE29" s="259" t="s">
        <v>136</v>
      </c>
      <c r="AF29" s="259" t="s">
        <v>4003</v>
      </c>
      <c r="AG29" s="259" t="s">
        <v>4003</v>
      </c>
      <c r="AH29" s="415" t="s">
        <v>4003</v>
      </c>
      <c r="AI29" s="262" t="str">
        <f t="shared" si="0"/>
        <v>count=4</v>
      </c>
      <c r="AJ29" s="309" t="s">
        <v>1</v>
      </c>
    </row>
    <row r="30" spans="1:36">
      <c r="A30" s="414" t="s">
        <v>1540</v>
      </c>
      <c r="B30" s="296" t="s">
        <v>1542</v>
      </c>
      <c r="C30" s="485" t="s">
        <v>1543</v>
      </c>
      <c r="D30" s="480" t="s">
        <v>1544</v>
      </c>
      <c r="E30" s="481" t="s">
        <v>3820</v>
      </c>
      <c r="F30" s="414" t="s">
        <v>136</v>
      </c>
      <c r="G30" s="259" t="s">
        <v>4349</v>
      </c>
      <c r="H30" s="259" t="s">
        <v>4310</v>
      </c>
      <c r="I30" s="273" t="s">
        <v>4350</v>
      </c>
      <c r="J30" s="273" t="s">
        <v>4351</v>
      </c>
      <c r="K30" s="273" t="s">
        <v>4352</v>
      </c>
      <c r="L30" s="486" t="s">
        <v>136</v>
      </c>
      <c r="M30" s="470" t="s">
        <v>136</v>
      </c>
      <c r="N30" s="259" t="s">
        <v>136</v>
      </c>
      <c r="O30" s="272" t="s">
        <v>4353</v>
      </c>
      <c r="P30" s="259" t="s">
        <v>136</v>
      </c>
      <c r="Q30" s="259" t="s">
        <v>136</v>
      </c>
      <c r="R30" s="259" t="s">
        <v>136</v>
      </c>
      <c r="S30" s="259" t="s">
        <v>136</v>
      </c>
      <c r="T30" s="272" t="s">
        <v>4354</v>
      </c>
      <c r="U30" s="259" t="s">
        <v>136</v>
      </c>
      <c r="V30" s="259" t="s">
        <v>136</v>
      </c>
      <c r="W30" s="259" t="s">
        <v>136</v>
      </c>
      <c r="X30" s="272" t="s">
        <v>1600</v>
      </c>
      <c r="Y30" s="272" t="s">
        <v>4355</v>
      </c>
      <c r="Z30" s="259" t="s">
        <v>136</v>
      </c>
      <c r="AA30" s="272" t="s">
        <v>4356</v>
      </c>
      <c r="AB30" s="259" t="s">
        <v>136</v>
      </c>
      <c r="AC30" s="272" t="s">
        <v>4357</v>
      </c>
      <c r="AD30" s="259" t="s">
        <v>136</v>
      </c>
      <c r="AE30" s="259" t="s">
        <v>136</v>
      </c>
      <c r="AF30" s="296" t="s">
        <v>4002</v>
      </c>
      <c r="AG30" s="296" t="s">
        <v>4002</v>
      </c>
      <c r="AH30" s="415" t="s">
        <v>4003</v>
      </c>
      <c r="AI30" s="262" t="str">
        <f t="shared" si="0"/>
        <v>count=15</v>
      </c>
      <c r="AJ30" s="309" t="s">
        <v>1</v>
      </c>
    </row>
    <row r="31" spans="1:36">
      <c r="A31" s="414" t="s">
        <v>1549</v>
      </c>
      <c r="B31" s="296" t="s">
        <v>1542</v>
      </c>
      <c r="C31" s="485" t="s">
        <v>1543</v>
      </c>
      <c r="D31" s="480" t="s">
        <v>1520</v>
      </c>
      <c r="E31" s="481" t="s">
        <v>3844</v>
      </c>
      <c r="F31" s="414" t="s">
        <v>136</v>
      </c>
      <c r="G31" s="259" t="s">
        <v>136</v>
      </c>
      <c r="H31" s="259" t="s">
        <v>136</v>
      </c>
      <c r="I31" s="273" t="s">
        <v>136</v>
      </c>
      <c r="J31" s="273" t="s">
        <v>136</v>
      </c>
      <c r="K31" s="273" t="s">
        <v>136</v>
      </c>
      <c r="L31" s="486" t="s">
        <v>136</v>
      </c>
      <c r="M31" s="470" t="s">
        <v>136</v>
      </c>
      <c r="N31" s="259" t="s">
        <v>136</v>
      </c>
      <c r="O31" s="259" t="s">
        <v>136</v>
      </c>
      <c r="P31" s="259" t="s">
        <v>136</v>
      </c>
      <c r="Q31" s="259" t="s">
        <v>136</v>
      </c>
      <c r="R31" s="259" t="s">
        <v>136</v>
      </c>
      <c r="S31" s="259" t="s">
        <v>136</v>
      </c>
      <c r="T31" s="259" t="s">
        <v>136</v>
      </c>
      <c r="U31" s="259" t="s">
        <v>136</v>
      </c>
      <c r="V31" s="259" t="s">
        <v>136</v>
      </c>
      <c r="W31" s="259" t="s">
        <v>136</v>
      </c>
      <c r="X31" s="259" t="s">
        <v>136</v>
      </c>
      <c r="Y31" s="259" t="s">
        <v>136</v>
      </c>
      <c r="Z31" s="259" t="s">
        <v>136</v>
      </c>
      <c r="AA31" s="259" t="s">
        <v>136</v>
      </c>
      <c r="AB31" s="259" t="s">
        <v>136</v>
      </c>
      <c r="AC31" s="259" t="s">
        <v>136</v>
      </c>
      <c r="AD31" s="259" t="s">
        <v>136</v>
      </c>
      <c r="AE31" s="259" t="s">
        <v>136</v>
      </c>
      <c r="AF31" s="259" t="s">
        <v>4003</v>
      </c>
      <c r="AG31" s="259" t="s">
        <v>4003</v>
      </c>
      <c r="AH31" s="415" t="s">
        <v>4003</v>
      </c>
      <c r="AI31" s="262" t="str">
        <f t="shared" si="0"/>
        <v>count=4</v>
      </c>
      <c r="AJ31" s="309" t="s">
        <v>1</v>
      </c>
    </row>
    <row r="32" spans="1:36">
      <c r="A32" s="414" t="s">
        <v>1561</v>
      </c>
      <c r="B32" s="296" t="s">
        <v>1562</v>
      </c>
      <c r="C32" s="485" t="s">
        <v>1563</v>
      </c>
      <c r="D32" s="480" t="s">
        <v>1564</v>
      </c>
      <c r="E32" s="481" t="s">
        <v>3861</v>
      </c>
      <c r="F32" s="489" t="s">
        <v>4358</v>
      </c>
      <c r="G32" s="259" t="s">
        <v>4358</v>
      </c>
      <c r="H32" s="259" t="s">
        <v>4358</v>
      </c>
      <c r="I32" s="259" t="s">
        <v>4358</v>
      </c>
      <c r="J32" s="273" t="s">
        <v>136</v>
      </c>
      <c r="K32" s="273" t="s">
        <v>136</v>
      </c>
      <c r="L32" s="486" t="s">
        <v>136</v>
      </c>
      <c r="M32" s="470" t="s">
        <v>136</v>
      </c>
      <c r="N32" s="259" t="s">
        <v>136</v>
      </c>
      <c r="O32" s="259" t="s">
        <v>136</v>
      </c>
      <c r="P32" s="259" t="s">
        <v>136</v>
      </c>
      <c r="Q32" s="259" t="s">
        <v>136</v>
      </c>
      <c r="R32" s="259" t="s">
        <v>136</v>
      </c>
      <c r="S32" s="259" t="s">
        <v>136</v>
      </c>
      <c r="T32" s="259" t="s">
        <v>136</v>
      </c>
      <c r="U32" s="259" t="s">
        <v>136</v>
      </c>
      <c r="V32" s="259" t="s">
        <v>136</v>
      </c>
      <c r="W32" s="259" t="s">
        <v>136</v>
      </c>
      <c r="X32" s="259" t="s">
        <v>136</v>
      </c>
      <c r="Y32" s="259" t="s">
        <v>136</v>
      </c>
      <c r="Z32" s="259" t="s">
        <v>136</v>
      </c>
      <c r="AA32" s="259" t="s">
        <v>136</v>
      </c>
      <c r="AB32" s="259" t="s">
        <v>136</v>
      </c>
      <c r="AC32" s="259" t="s">
        <v>136</v>
      </c>
      <c r="AD32" s="259" t="s">
        <v>136</v>
      </c>
      <c r="AE32" s="259" t="s">
        <v>136</v>
      </c>
      <c r="AF32" s="259" t="s">
        <v>4003</v>
      </c>
      <c r="AG32" s="259" t="s">
        <v>4003</v>
      </c>
      <c r="AH32" s="415" t="s">
        <v>4003</v>
      </c>
      <c r="AI32" s="262" t="str">
        <f t="shared" si="0"/>
        <v>count=8</v>
      </c>
      <c r="AJ32" s="309" t="s">
        <v>1</v>
      </c>
    </row>
    <row r="33" spans="1:36">
      <c r="A33" s="414" t="s">
        <v>1561</v>
      </c>
      <c r="B33" s="296" t="s">
        <v>1562</v>
      </c>
      <c r="C33" s="485" t="s">
        <v>1563</v>
      </c>
      <c r="D33" s="480" t="s">
        <v>1564</v>
      </c>
      <c r="E33" s="481" t="s">
        <v>3885</v>
      </c>
      <c r="F33" s="414" t="s">
        <v>136</v>
      </c>
      <c r="G33" s="259" t="s">
        <v>4359</v>
      </c>
      <c r="H33" s="259" t="s">
        <v>4360</v>
      </c>
      <c r="I33" s="273" t="s">
        <v>136</v>
      </c>
      <c r="J33" s="273" t="s">
        <v>136</v>
      </c>
      <c r="K33" s="273" t="s">
        <v>4361</v>
      </c>
      <c r="L33" s="486" t="s">
        <v>4362</v>
      </c>
      <c r="M33" s="482" t="s">
        <v>4363</v>
      </c>
      <c r="N33" s="272" t="s">
        <v>4364</v>
      </c>
      <c r="O33" s="272" t="s">
        <v>4365</v>
      </c>
      <c r="P33" s="272" t="s">
        <v>1955</v>
      </c>
      <c r="Q33" s="272" t="s">
        <v>4366</v>
      </c>
      <c r="R33" s="259" t="s">
        <v>136</v>
      </c>
      <c r="S33" s="259" t="s">
        <v>136</v>
      </c>
      <c r="T33" s="272" t="s">
        <v>4367</v>
      </c>
      <c r="U33" s="272" t="s">
        <v>4368</v>
      </c>
      <c r="V33" s="272" t="s">
        <v>4369</v>
      </c>
      <c r="W33" s="272" t="s">
        <v>4370</v>
      </c>
      <c r="X33" s="272" t="s">
        <v>4371</v>
      </c>
      <c r="Y33" s="272" t="s">
        <v>4372</v>
      </c>
      <c r="Z33" s="259" t="s">
        <v>136</v>
      </c>
      <c r="AA33" s="272" t="s">
        <v>4373</v>
      </c>
      <c r="AB33" s="259" t="s">
        <v>136</v>
      </c>
      <c r="AC33" s="272" t="s">
        <v>4374</v>
      </c>
      <c r="AD33" s="259" t="s">
        <v>136</v>
      </c>
      <c r="AE33" s="272" t="s">
        <v>4375</v>
      </c>
      <c r="AF33" s="259" t="s">
        <v>4003</v>
      </c>
      <c r="AG33" s="296" t="s">
        <v>4376</v>
      </c>
      <c r="AH33" s="415" t="s">
        <v>4003</v>
      </c>
      <c r="AI33" s="262" t="str">
        <f t="shared" si="0"/>
        <v>count=22</v>
      </c>
      <c r="AJ33" s="309" t="s">
        <v>1</v>
      </c>
    </row>
    <row r="34" spans="1:36">
      <c r="A34" s="414" t="s">
        <v>1669</v>
      </c>
      <c r="B34" s="296" t="s">
        <v>1562</v>
      </c>
      <c r="C34" s="485" t="s">
        <v>1563</v>
      </c>
      <c r="D34" s="415" t="s">
        <v>1670</v>
      </c>
      <c r="E34" s="311" t="s">
        <v>136</v>
      </c>
      <c r="F34" s="414" t="s">
        <v>136</v>
      </c>
      <c r="G34" s="259" t="s">
        <v>136</v>
      </c>
      <c r="H34" s="259" t="s">
        <v>4310</v>
      </c>
      <c r="I34" s="273" t="s">
        <v>136</v>
      </c>
      <c r="J34" s="273" t="s">
        <v>4377</v>
      </c>
      <c r="K34" s="273" t="s">
        <v>136</v>
      </c>
      <c r="L34" s="486" t="s">
        <v>136</v>
      </c>
      <c r="M34" s="470" t="s">
        <v>136</v>
      </c>
      <c r="N34" s="259" t="s">
        <v>136</v>
      </c>
      <c r="O34" s="272" t="s">
        <v>4378</v>
      </c>
      <c r="P34" s="259" t="s">
        <v>136</v>
      </c>
      <c r="Q34" s="259" t="s">
        <v>136</v>
      </c>
      <c r="R34" s="259" t="s">
        <v>136</v>
      </c>
      <c r="S34" s="259" t="s">
        <v>136</v>
      </c>
      <c r="T34" s="272" t="s">
        <v>4379</v>
      </c>
      <c r="U34" s="259" t="s">
        <v>136</v>
      </c>
      <c r="V34" s="259" t="s">
        <v>136</v>
      </c>
      <c r="W34" s="259" t="s">
        <v>136</v>
      </c>
      <c r="X34" s="259" t="s">
        <v>136</v>
      </c>
      <c r="Y34" s="259" t="s">
        <v>136</v>
      </c>
      <c r="Z34" s="259" t="s">
        <v>136</v>
      </c>
      <c r="AA34" s="259" t="s">
        <v>136</v>
      </c>
      <c r="AB34" s="259" t="s">
        <v>136</v>
      </c>
      <c r="AC34" s="259" t="s">
        <v>136</v>
      </c>
      <c r="AD34" s="259" t="s">
        <v>136</v>
      </c>
      <c r="AE34" s="259" t="s">
        <v>136</v>
      </c>
      <c r="AF34" s="296" t="s">
        <v>4002</v>
      </c>
      <c r="AG34" s="296" t="s">
        <v>4002</v>
      </c>
      <c r="AH34" s="415" t="s">
        <v>4003</v>
      </c>
      <c r="AI34" s="262" t="str">
        <f>_xlfn.CONCAT("count=",COUNTIFS(F34:AH34,"&lt;&gt;no_info",F34:AH34,"&lt;&gt;NA",F34:AH34,"&lt;&gt;count*",F34:AH34,"&lt;&gt;ADD",F34:AH34,"&lt;&gt;blank_data",F34:AH34,"&lt;&gt;not_yet",F34:AH34,"&lt;&gt;not_informed"))</f>
        <v>count=7</v>
      </c>
      <c r="AJ34" s="309" t="s">
        <v>1</v>
      </c>
    </row>
    <row r="35" spans="1:36">
      <c r="A35" s="414" t="s">
        <v>1671</v>
      </c>
      <c r="B35" s="296" t="s">
        <v>1562</v>
      </c>
      <c r="C35" s="485" t="s">
        <v>1563</v>
      </c>
      <c r="D35" s="415" t="s">
        <v>1672</v>
      </c>
      <c r="E35" s="311" t="s">
        <v>136</v>
      </c>
      <c r="F35" s="414" t="s">
        <v>136</v>
      </c>
      <c r="G35" s="259" t="s">
        <v>136</v>
      </c>
      <c r="H35" s="259" t="s">
        <v>136</v>
      </c>
      <c r="I35" s="273" t="s">
        <v>136</v>
      </c>
      <c r="J35" s="273" t="s">
        <v>136</v>
      </c>
      <c r="K35" s="273" t="s">
        <v>136</v>
      </c>
      <c r="L35" s="486" t="s">
        <v>136</v>
      </c>
      <c r="M35" s="470" t="s">
        <v>136</v>
      </c>
      <c r="N35" s="259" t="s">
        <v>136</v>
      </c>
      <c r="O35" s="259" t="s">
        <v>136</v>
      </c>
      <c r="P35" s="259" t="s">
        <v>136</v>
      </c>
      <c r="Q35" s="259" t="s">
        <v>136</v>
      </c>
      <c r="R35" s="259" t="s">
        <v>136</v>
      </c>
      <c r="S35" s="259" t="s">
        <v>136</v>
      </c>
      <c r="T35" s="259" t="s">
        <v>136</v>
      </c>
      <c r="U35" s="259" t="s">
        <v>136</v>
      </c>
      <c r="V35" s="259" t="s">
        <v>136</v>
      </c>
      <c r="W35" s="259" t="s">
        <v>136</v>
      </c>
      <c r="X35" s="259" t="s">
        <v>136</v>
      </c>
      <c r="Y35" s="259" t="s">
        <v>136</v>
      </c>
      <c r="Z35" s="259" t="s">
        <v>136</v>
      </c>
      <c r="AA35" s="259" t="s">
        <v>136</v>
      </c>
      <c r="AB35" s="259" t="s">
        <v>136</v>
      </c>
      <c r="AC35" s="259" t="s">
        <v>136</v>
      </c>
      <c r="AD35" s="259" t="s">
        <v>136</v>
      </c>
      <c r="AE35" s="259" t="s">
        <v>136</v>
      </c>
      <c r="AF35" s="259" t="s">
        <v>4003</v>
      </c>
      <c r="AG35" s="259" t="s">
        <v>4003</v>
      </c>
      <c r="AH35" s="415" t="s">
        <v>4003</v>
      </c>
      <c r="AI35" s="262" t="str">
        <f>_xlfn.CONCAT("count=",COUNTIFS(E35:AH35,"&lt;&gt;no_info",E35:AH35,"&lt;&gt;NA",E35:AH35,"&lt;&gt;count*",E35:AH35,"&lt;&gt;ADD",E35:AH35,"&lt;&gt;blank_data",E35:AH35,"&lt;&gt;not_yet",E35:AH35,"&lt;&gt;not_informed"))</f>
        <v>count=3</v>
      </c>
      <c r="AJ35" s="309" t="s">
        <v>1</v>
      </c>
    </row>
    <row r="36" spans="1:36">
      <c r="A36" s="414" t="s">
        <v>1717</v>
      </c>
      <c r="B36" s="296" t="s">
        <v>1718</v>
      </c>
      <c r="C36" s="485" t="s">
        <v>1722</v>
      </c>
      <c r="D36" s="486" t="s">
        <v>440</v>
      </c>
      <c r="E36" s="311" t="s">
        <v>136</v>
      </c>
      <c r="F36" s="414" t="s">
        <v>136</v>
      </c>
      <c r="G36" s="259" t="s">
        <v>136</v>
      </c>
      <c r="H36" s="259" t="s">
        <v>136</v>
      </c>
      <c r="I36" s="273" t="s">
        <v>136</v>
      </c>
      <c r="J36" s="273" t="s">
        <v>136</v>
      </c>
      <c r="K36" s="273" t="s">
        <v>136</v>
      </c>
      <c r="L36" s="486" t="s">
        <v>136</v>
      </c>
      <c r="M36" s="470" t="s">
        <v>136</v>
      </c>
      <c r="N36" s="259" t="s">
        <v>136</v>
      </c>
      <c r="O36" s="259" t="s">
        <v>136</v>
      </c>
      <c r="P36" s="259" t="s">
        <v>136</v>
      </c>
      <c r="Q36" s="259" t="s">
        <v>136</v>
      </c>
      <c r="R36" s="259" t="s">
        <v>136</v>
      </c>
      <c r="S36" s="259" t="s">
        <v>136</v>
      </c>
      <c r="T36" s="259" t="s">
        <v>136</v>
      </c>
      <c r="U36" s="259" t="s">
        <v>136</v>
      </c>
      <c r="V36" s="259" t="s">
        <v>136</v>
      </c>
      <c r="W36" s="259" t="s">
        <v>136</v>
      </c>
      <c r="X36" s="259" t="s">
        <v>136</v>
      </c>
      <c r="Y36" s="259" t="s">
        <v>136</v>
      </c>
      <c r="Z36" s="259" t="s">
        <v>136</v>
      </c>
      <c r="AA36" s="259" t="s">
        <v>136</v>
      </c>
      <c r="AB36" s="259" t="s">
        <v>136</v>
      </c>
      <c r="AC36" s="259" t="s">
        <v>136</v>
      </c>
      <c r="AD36" s="259" t="s">
        <v>136</v>
      </c>
      <c r="AE36" s="259" t="s">
        <v>136</v>
      </c>
      <c r="AF36" s="259" t="s">
        <v>4003</v>
      </c>
      <c r="AG36" s="259" t="s">
        <v>4003</v>
      </c>
      <c r="AH36" s="415" t="s">
        <v>4003</v>
      </c>
      <c r="AI36" s="262" t="str">
        <f>_xlfn.CONCAT("count=",COUNTIFS(E36:AH36,"&lt;&gt;no_info",E36:AH36,"&lt;&gt;NA",E36:AH36,"&lt;&gt;count*",E36:AH36,"&lt;&gt;ADD",E36:AH36,"&lt;&gt;blank_data",E36:AH36,"&lt;&gt;not_yet",E36:AH36,"&lt;&gt;not_informed"))</f>
        <v>count=3</v>
      </c>
      <c r="AJ36" s="309" t="s">
        <v>1</v>
      </c>
    </row>
    <row r="37" spans="1:36">
      <c r="A37" s="414" t="s">
        <v>1736</v>
      </c>
      <c r="B37" s="296" t="s">
        <v>1737</v>
      </c>
      <c r="C37" s="488" t="s">
        <v>1741</v>
      </c>
      <c r="D37" s="490" t="s">
        <v>1670</v>
      </c>
      <c r="E37" s="311" t="s">
        <v>136</v>
      </c>
      <c r="F37" s="414" t="s">
        <v>136</v>
      </c>
      <c r="G37" s="259" t="s">
        <v>136</v>
      </c>
      <c r="H37" s="259" t="s">
        <v>136</v>
      </c>
      <c r="I37" s="273" t="s">
        <v>136</v>
      </c>
      <c r="J37" s="273" t="s">
        <v>136</v>
      </c>
      <c r="K37" s="273" t="s">
        <v>136</v>
      </c>
      <c r="L37" s="486" t="s">
        <v>136</v>
      </c>
      <c r="M37" s="470" t="s">
        <v>136</v>
      </c>
      <c r="N37" s="259" t="s">
        <v>136</v>
      </c>
      <c r="O37" s="259" t="s">
        <v>136</v>
      </c>
      <c r="P37" s="259" t="s">
        <v>136</v>
      </c>
      <c r="Q37" s="259" t="s">
        <v>136</v>
      </c>
      <c r="R37" s="259" t="s">
        <v>136</v>
      </c>
      <c r="S37" s="259" t="s">
        <v>136</v>
      </c>
      <c r="T37" s="259" t="s">
        <v>136</v>
      </c>
      <c r="U37" s="259" t="s">
        <v>136</v>
      </c>
      <c r="V37" s="259" t="s">
        <v>136</v>
      </c>
      <c r="W37" s="259" t="s">
        <v>136</v>
      </c>
      <c r="X37" s="259" t="s">
        <v>136</v>
      </c>
      <c r="Y37" s="259" t="s">
        <v>136</v>
      </c>
      <c r="Z37" s="259" t="s">
        <v>136</v>
      </c>
      <c r="AA37" s="259" t="s">
        <v>136</v>
      </c>
      <c r="AB37" s="259" t="s">
        <v>136</v>
      </c>
      <c r="AC37" s="259" t="s">
        <v>136</v>
      </c>
      <c r="AD37" s="259" t="s">
        <v>136</v>
      </c>
      <c r="AE37" s="259" t="s">
        <v>136</v>
      </c>
      <c r="AF37" s="259" t="s">
        <v>4003</v>
      </c>
      <c r="AG37" s="259" t="s">
        <v>4003</v>
      </c>
      <c r="AH37" s="415" t="s">
        <v>4003</v>
      </c>
      <c r="AI37" s="262" t="str">
        <f>_xlfn.CONCAT("count=",COUNTIFS(E37:AH37,"&lt;&gt;no_info",E37:AH37,"&lt;&gt;NA",E37:AH37,"&lt;&gt;count*",E37:AH37,"&lt;&gt;ADD",E37:AH37,"&lt;&gt;blank_data",E37:AH37,"&lt;&gt;not_yet",E37:AH37,"&lt;&gt;not_informed"))</f>
        <v>count=3</v>
      </c>
      <c r="AJ37" s="309" t="s">
        <v>1</v>
      </c>
    </row>
    <row r="38" spans="1:36">
      <c r="A38" s="414" t="s">
        <v>1779</v>
      </c>
      <c r="B38" s="296" t="s">
        <v>4215</v>
      </c>
      <c r="C38" s="752" t="s">
        <v>4602</v>
      </c>
      <c r="D38" s="486" t="s">
        <v>440</v>
      </c>
      <c r="E38" s="311" t="s">
        <v>136</v>
      </c>
      <c r="F38" s="414" t="s">
        <v>136</v>
      </c>
      <c r="G38" s="259" t="s">
        <v>136</v>
      </c>
      <c r="H38" s="259" t="s">
        <v>136</v>
      </c>
      <c r="I38" s="273" t="s">
        <v>136</v>
      </c>
      <c r="J38" s="273" t="s">
        <v>136</v>
      </c>
      <c r="K38" s="273" t="s">
        <v>136</v>
      </c>
      <c r="L38" s="486" t="s">
        <v>136</v>
      </c>
      <c r="M38" s="470" t="s">
        <v>136</v>
      </c>
      <c r="N38" s="259" t="s">
        <v>136</v>
      </c>
      <c r="O38" s="259" t="s">
        <v>136</v>
      </c>
      <c r="P38" s="259" t="s">
        <v>136</v>
      </c>
      <c r="Q38" s="259" t="s">
        <v>136</v>
      </c>
      <c r="R38" s="259" t="s">
        <v>136</v>
      </c>
      <c r="S38" s="259" t="s">
        <v>136</v>
      </c>
      <c r="T38" s="259" t="s">
        <v>136</v>
      </c>
      <c r="U38" s="259" t="s">
        <v>136</v>
      </c>
      <c r="V38" s="259" t="s">
        <v>136</v>
      </c>
      <c r="W38" s="259" t="s">
        <v>136</v>
      </c>
      <c r="X38" s="259" t="s">
        <v>136</v>
      </c>
      <c r="Y38" s="259" t="s">
        <v>136</v>
      </c>
      <c r="Z38" s="259" t="s">
        <v>136</v>
      </c>
      <c r="AA38" s="259" t="s">
        <v>136</v>
      </c>
      <c r="AB38" s="259" t="s">
        <v>136</v>
      </c>
      <c r="AC38" s="259" t="s">
        <v>136</v>
      </c>
      <c r="AD38" s="259" t="s">
        <v>136</v>
      </c>
      <c r="AE38" s="259" t="s">
        <v>136</v>
      </c>
      <c r="AF38" s="259" t="s">
        <v>4003</v>
      </c>
      <c r="AG38" s="259" t="s">
        <v>4003</v>
      </c>
      <c r="AH38" s="415" t="s">
        <v>4003</v>
      </c>
      <c r="AI38" s="262" t="str">
        <f>_xlfn.CONCAT("count=",COUNTIFS(E38:AH38,"&lt;&gt;no_info",E38:AH38,"&lt;&gt;NA",E38:AH38,"&lt;&gt;count*",E38:AH38,"&lt;&gt;ADD",E38:AH38,"&lt;&gt;blank_data",E38:AH38,"&lt;&gt;not_yet",E38:AH38,"&lt;&gt;not_informed"))</f>
        <v>count=3</v>
      </c>
      <c r="AJ38" s="309" t="s">
        <v>1</v>
      </c>
    </row>
    <row r="39" spans="1:36">
      <c r="A39" s="414" t="s">
        <v>1804</v>
      </c>
      <c r="B39" s="248" t="s">
        <v>1806</v>
      </c>
      <c r="C39" s="491" t="s">
        <v>1810</v>
      </c>
      <c r="D39" s="492" t="s">
        <v>1811</v>
      </c>
      <c r="E39" s="493" t="s">
        <v>3910</v>
      </c>
      <c r="F39" s="435" t="s">
        <v>136</v>
      </c>
      <c r="G39" s="287" t="s">
        <v>4380</v>
      </c>
      <c r="H39" s="287" t="s">
        <v>136</v>
      </c>
      <c r="I39" s="494" t="s">
        <v>4381</v>
      </c>
      <c r="J39" s="494" t="s">
        <v>4382</v>
      </c>
      <c r="K39" s="494" t="s">
        <v>4383</v>
      </c>
      <c r="L39" s="495" t="s">
        <v>136</v>
      </c>
      <c r="M39" s="496" t="s">
        <v>136</v>
      </c>
      <c r="N39" s="497" t="s">
        <v>4384</v>
      </c>
      <c r="O39" s="497" t="s">
        <v>4385</v>
      </c>
      <c r="P39" s="287" t="s">
        <v>136</v>
      </c>
      <c r="Q39" s="287" t="s">
        <v>136</v>
      </c>
      <c r="R39" s="287" t="s">
        <v>4003</v>
      </c>
      <c r="S39" s="287" t="s">
        <v>136</v>
      </c>
      <c r="T39" s="497" t="s">
        <v>4386</v>
      </c>
      <c r="U39" s="287" t="s">
        <v>136</v>
      </c>
      <c r="V39" s="287" t="s">
        <v>136</v>
      </c>
      <c r="W39" s="287" t="s">
        <v>136</v>
      </c>
      <c r="X39" s="497" t="s">
        <v>1600</v>
      </c>
      <c r="Y39" s="287" t="s">
        <v>136</v>
      </c>
      <c r="Z39" s="287" t="s">
        <v>136</v>
      </c>
      <c r="AA39" s="287" t="s">
        <v>136</v>
      </c>
      <c r="AB39" s="287" t="s">
        <v>136</v>
      </c>
      <c r="AC39" s="287" t="s">
        <v>136</v>
      </c>
      <c r="AD39" s="287" t="s">
        <v>136</v>
      </c>
      <c r="AE39" s="287" t="s">
        <v>136</v>
      </c>
      <c r="AF39" s="248" t="s">
        <v>4002</v>
      </c>
      <c r="AG39" s="248" t="s">
        <v>4002</v>
      </c>
      <c r="AH39" s="436" t="s">
        <v>4003</v>
      </c>
      <c r="AI39" s="206" t="str">
        <f>_xlfn.CONCAT("count=",COUNTIFS(E39:AH39,"&lt;&gt;no_info",E39:AH39,"&lt;&gt;NA",E39:AH39,"&lt;&gt;count*",E39:AH39,"&lt;&gt;ADD",E39:AH39,"&lt;&gt;blank_data",E39:AH39,"&lt;&gt;not_yet",E39:AH39,"&lt;&gt;not_informed"))</f>
        <v>count=13</v>
      </c>
      <c r="AJ39" s="206" t="s">
        <v>1</v>
      </c>
    </row>
    <row r="40" spans="1:36">
      <c r="A40" s="372" t="s">
        <v>1</v>
      </c>
      <c r="B40" s="372" t="s">
        <v>1</v>
      </c>
      <c r="C40" s="372" t="s">
        <v>1</v>
      </c>
      <c r="D40" s="372" t="s">
        <v>1</v>
      </c>
      <c r="E40" s="372" t="s">
        <v>1</v>
      </c>
      <c r="F40" s="372" t="s">
        <v>1</v>
      </c>
      <c r="G40" s="372" t="s">
        <v>1</v>
      </c>
      <c r="H40" s="372" t="s">
        <v>1</v>
      </c>
      <c r="I40" s="498" t="s">
        <v>1</v>
      </c>
      <c r="J40" s="498" t="s">
        <v>1</v>
      </c>
      <c r="K40" s="498" t="s">
        <v>1</v>
      </c>
      <c r="L40" s="498" t="s">
        <v>1</v>
      </c>
      <c r="M40" s="372"/>
      <c r="N40" s="372"/>
      <c r="O40" s="372" t="s">
        <v>1</v>
      </c>
      <c r="P40" s="372"/>
      <c r="Q40" s="372"/>
      <c r="R40" s="372" t="s">
        <v>1</v>
      </c>
      <c r="S40" s="372"/>
      <c r="T40" s="372" t="s">
        <v>1</v>
      </c>
      <c r="U40" s="372"/>
      <c r="V40" s="372" t="s">
        <v>1</v>
      </c>
      <c r="W40" s="372" t="s">
        <v>1</v>
      </c>
      <c r="X40" s="372" t="s">
        <v>1</v>
      </c>
      <c r="Y40" s="372" t="s">
        <v>1</v>
      </c>
      <c r="Z40" s="372" t="s">
        <v>1</v>
      </c>
      <c r="AA40" s="372" t="s">
        <v>1</v>
      </c>
      <c r="AB40" s="372"/>
      <c r="AC40" s="372" t="s">
        <v>1</v>
      </c>
      <c r="AD40" s="372" t="s">
        <v>1</v>
      </c>
      <c r="AE40" s="372" t="s">
        <v>1</v>
      </c>
      <c r="AF40" s="372" t="s">
        <v>1</v>
      </c>
      <c r="AG40" s="372" t="s">
        <v>1</v>
      </c>
      <c r="AH40" s="372" t="s">
        <v>1</v>
      </c>
      <c r="AI40" s="372" t="s">
        <v>1</v>
      </c>
      <c r="AJ40" s="379" t="s">
        <v>1</v>
      </c>
    </row>
  </sheetData>
  <mergeCells count="41">
    <mergeCell ref="AE3:AE4"/>
    <mergeCell ref="AF3:AF4"/>
    <mergeCell ref="AG3:AG4"/>
    <mergeCell ref="AH3:AH4"/>
    <mergeCell ref="Z3:Z4"/>
    <mergeCell ref="AA3:AA4"/>
    <mergeCell ref="AB3:AB4"/>
    <mergeCell ref="AC3:AC4"/>
    <mergeCell ref="AD3:AD4"/>
    <mergeCell ref="U3:U4"/>
    <mergeCell ref="V3:V4"/>
    <mergeCell ref="W3:W4"/>
    <mergeCell ref="X3:X4"/>
    <mergeCell ref="Y3:Y4"/>
    <mergeCell ref="M1:AB1"/>
    <mergeCell ref="AC1:AE2"/>
    <mergeCell ref="AF1:AH2"/>
    <mergeCell ref="AI1:AI4"/>
    <mergeCell ref="AJ1:AJ4"/>
    <mergeCell ref="M2:Q2"/>
    <mergeCell ref="R2:Y2"/>
    <mergeCell ref="Z2:AB2"/>
    <mergeCell ref="M3:M4"/>
    <mergeCell ref="N3:N4"/>
    <mergeCell ref="O3:O4"/>
    <mergeCell ref="P3:P4"/>
    <mergeCell ref="Q3:Q4"/>
    <mergeCell ref="R3:R4"/>
    <mergeCell ref="S3:S4"/>
    <mergeCell ref="T3:T4"/>
    <mergeCell ref="A1:A4"/>
    <mergeCell ref="B1:C2"/>
    <mergeCell ref="D1:D4"/>
    <mergeCell ref="E1:E4"/>
    <mergeCell ref="F1:L2"/>
    <mergeCell ref="B3:B4"/>
    <mergeCell ref="C3:C4"/>
    <mergeCell ref="F3:H3"/>
    <mergeCell ref="I3:J3"/>
    <mergeCell ref="K3:K4"/>
    <mergeCell ref="L3:L4"/>
  </mergeCells>
  <hyperlinks>
    <hyperlink ref="B1" r:id="rId1" xr:uid="{00000000-0004-0000-0700-000000000000}"/>
    <hyperlink ref="B5" r:id="rId2" xr:uid="{00000000-0004-0000-0700-000001000000}"/>
    <hyperlink ref="D5" r:id="rId3" xr:uid="{00000000-0004-0000-0700-000002000000}"/>
    <hyperlink ref="E5" r:id="rId4" xr:uid="{00000000-0004-0000-0700-000003000000}"/>
    <hyperlink ref="AF5" r:id="rId5" xr:uid="{00000000-0004-0000-0700-000004000000}"/>
    <hyperlink ref="AG5" r:id="rId6" xr:uid="{00000000-0004-0000-0700-000005000000}"/>
    <hyperlink ref="B6" r:id="rId7" xr:uid="{00000000-0004-0000-0700-000006000000}"/>
    <hyperlink ref="D6" r:id="rId8" xr:uid="{00000000-0004-0000-0700-000007000000}"/>
    <hyperlink ref="E6" r:id="rId9" xr:uid="{00000000-0004-0000-0700-000008000000}"/>
    <hyperlink ref="AF6" r:id="rId10" xr:uid="{00000000-0004-0000-0700-000009000000}"/>
    <hyperlink ref="AG6" r:id="rId11" xr:uid="{00000000-0004-0000-0700-00000A000000}"/>
    <hyperlink ref="B7" r:id="rId12" xr:uid="{00000000-0004-0000-0700-00000B000000}"/>
    <hyperlink ref="D7" r:id="rId13" xr:uid="{00000000-0004-0000-0700-00000C000000}"/>
    <hyperlink ref="AF7" r:id="rId14" xr:uid="{00000000-0004-0000-0700-00000D000000}"/>
    <hyperlink ref="AG7" r:id="rId15" xr:uid="{00000000-0004-0000-0700-00000E000000}"/>
    <hyperlink ref="AH7" r:id="rId16" xr:uid="{00000000-0004-0000-0700-00000F000000}"/>
    <hyperlink ref="B8" r:id="rId17" xr:uid="{00000000-0004-0000-0700-000010000000}"/>
    <hyperlink ref="E8" r:id="rId18" xr:uid="{00000000-0004-0000-0700-000011000000}"/>
    <hyperlink ref="B9" r:id="rId19" xr:uid="{00000000-0004-0000-0700-000012000000}"/>
    <hyperlink ref="E9" r:id="rId20" xr:uid="{00000000-0004-0000-0700-000013000000}"/>
    <hyperlink ref="B10" r:id="rId21" xr:uid="{00000000-0004-0000-0700-000014000000}"/>
    <hyperlink ref="E10" r:id="rId22" xr:uid="{00000000-0004-0000-0700-000015000000}"/>
    <hyperlink ref="B11" r:id="rId23" xr:uid="{00000000-0004-0000-0700-000016000000}"/>
    <hyperlink ref="E11" r:id="rId24" xr:uid="{00000000-0004-0000-0700-000017000000}"/>
    <hyperlink ref="B12" r:id="rId25" xr:uid="{00000000-0004-0000-0700-000018000000}"/>
    <hyperlink ref="D12" r:id="rId26" xr:uid="{00000000-0004-0000-0700-000019000000}"/>
    <hyperlink ref="E12" r:id="rId27" xr:uid="{00000000-0004-0000-0700-00001A000000}"/>
    <hyperlink ref="AF12" r:id="rId28" xr:uid="{00000000-0004-0000-0700-00001B000000}"/>
    <hyperlink ref="AG12" r:id="rId29" xr:uid="{00000000-0004-0000-0700-00001C000000}"/>
    <hyperlink ref="B13" r:id="rId30" xr:uid="{00000000-0004-0000-0700-00001D000000}"/>
    <hyperlink ref="D13" r:id="rId31" xr:uid="{00000000-0004-0000-0700-00001E000000}"/>
    <hyperlink ref="E13" r:id="rId32" xr:uid="{00000000-0004-0000-0700-00001F000000}"/>
    <hyperlink ref="AF13" r:id="rId33" xr:uid="{00000000-0004-0000-0700-000020000000}"/>
    <hyperlink ref="AG13" r:id="rId34" xr:uid="{00000000-0004-0000-0700-000021000000}"/>
    <hyperlink ref="B14" r:id="rId35" xr:uid="{00000000-0004-0000-0700-000022000000}"/>
    <hyperlink ref="D14" r:id="rId36" xr:uid="{00000000-0004-0000-0700-000023000000}"/>
    <hyperlink ref="E14" r:id="rId37" xr:uid="{00000000-0004-0000-0700-000024000000}"/>
    <hyperlink ref="B15" r:id="rId38" xr:uid="{00000000-0004-0000-0700-000025000000}"/>
    <hyperlink ref="D15" r:id="rId39" xr:uid="{00000000-0004-0000-0700-000026000000}"/>
    <hyperlink ref="E15" r:id="rId40" xr:uid="{00000000-0004-0000-0700-000027000000}"/>
    <hyperlink ref="B16" r:id="rId41" xr:uid="{00000000-0004-0000-0700-000028000000}"/>
    <hyperlink ref="D16" r:id="rId42" xr:uid="{00000000-0004-0000-0700-000029000000}"/>
    <hyperlink ref="E16" r:id="rId43" xr:uid="{00000000-0004-0000-0700-00002A000000}"/>
    <hyperlink ref="B17" r:id="rId44" xr:uid="{00000000-0004-0000-0700-00002B000000}"/>
    <hyperlink ref="D17" r:id="rId45" xr:uid="{00000000-0004-0000-0700-00002C000000}"/>
    <hyperlink ref="AG17" r:id="rId46" xr:uid="{00000000-0004-0000-0700-00002D000000}"/>
    <hyperlink ref="AH17" r:id="rId47" xr:uid="{00000000-0004-0000-0700-00002E000000}"/>
    <hyperlink ref="B18" r:id="rId48" xr:uid="{00000000-0004-0000-0700-00002F000000}"/>
    <hyperlink ref="E18" r:id="rId49" xr:uid="{00000000-0004-0000-0700-000030000000}"/>
    <hyperlink ref="B19" r:id="rId50" xr:uid="{00000000-0004-0000-0700-000031000000}"/>
    <hyperlink ref="D19" r:id="rId51" xr:uid="{00000000-0004-0000-0700-000032000000}"/>
    <hyperlink ref="E19" r:id="rId52" xr:uid="{00000000-0004-0000-0700-000033000000}"/>
    <hyperlink ref="AF19" r:id="rId53" xr:uid="{00000000-0004-0000-0700-000034000000}"/>
    <hyperlink ref="AH19" r:id="rId54" xr:uid="{00000000-0004-0000-0700-000035000000}"/>
    <hyperlink ref="B20" r:id="rId55" xr:uid="{00000000-0004-0000-0700-000036000000}"/>
    <hyperlink ref="D20" r:id="rId56" xr:uid="{00000000-0004-0000-0700-000037000000}"/>
    <hyperlink ref="E20" r:id="rId57" xr:uid="{00000000-0004-0000-0700-000038000000}"/>
    <hyperlink ref="AF20" r:id="rId58" xr:uid="{00000000-0004-0000-0700-000039000000}"/>
    <hyperlink ref="AH20" r:id="rId59" xr:uid="{00000000-0004-0000-0700-00003A000000}"/>
    <hyperlink ref="B21" r:id="rId60" xr:uid="{00000000-0004-0000-0700-00003B000000}"/>
    <hyperlink ref="E21" r:id="rId61" xr:uid="{00000000-0004-0000-0700-00003C000000}"/>
    <hyperlink ref="B22" r:id="rId62" xr:uid="{00000000-0004-0000-0700-00003D000000}"/>
    <hyperlink ref="D22" r:id="rId63" xr:uid="{00000000-0004-0000-0700-00003E000000}"/>
    <hyperlink ref="E22" r:id="rId64" xr:uid="{00000000-0004-0000-0700-00003F000000}"/>
    <hyperlink ref="AG22" r:id="rId65" xr:uid="{00000000-0004-0000-0700-000040000000}"/>
    <hyperlink ref="B23" r:id="rId66" xr:uid="{00000000-0004-0000-0700-000041000000}"/>
    <hyperlink ref="E23" r:id="rId67" xr:uid="{00000000-0004-0000-0700-000042000000}"/>
    <hyperlink ref="B24" r:id="rId68" xr:uid="{00000000-0004-0000-0700-000043000000}"/>
    <hyperlink ref="B25" r:id="rId69" xr:uid="{00000000-0004-0000-0700-000044000000}"/>
    <hyperlink ref="D25" r:id="rId70" xr:uid="{00000000-0004-0000-0700-000045000000}"/>
    <hyperlink ref="E25" r:id="rId71" xr:uid="{00000000-0004-0000-0700-000046000000}"/>
    <hyperlink ref="AF25" r:id="rId72" xr:uid="{00000000-0004-0000-0700-000047000000}"/>
    <hyperlink ref="AH25" r:id="rId73" xr:uid="{00000000-0004-0000-0700-000048000000}"/>
    <hyperlink ref="B26" r:id="rId74" xr:uid="{00000000-0004-0000-0700-000049000000}"/>
    <hyperlink ref="B27" r:id="rId75" xr:uid="{00000000-0004-0000-0700-00004A000000}"/>
    <hyperlink ref="E27" r:id="rId76" xr:uid="{00000000-0004-0000-0700-00004B000000}"/>
    <hyperlink ref="B28" r:id="rId77" xr:uid="{00000000-0004-0000-0700-00004C000000}"/>
    <hyperlink ref="B29" r:id="rId78" xr:uid="{00000000-0004-0000-0700-00004D000000}"/>
    <hyperlink ref="D29" r:id="rId79" xr:uid="{00000000-0004-0000-0700-00004E000000}"/>
    <hyperlink ref="E29" r:id="rId80" xr:uid="{00000000-0004-0000-0700-00004F000000}"/>
    <hyperlink ref="B30" r:id="rId81" xr:uid="{00000000-0004-0000-0700-000050000000}"/>
    <hyperlink ref="D30" r:id="rId82" xr:uid="{00000000-0004-0000-0700-000051000000}"/>
    <hyperlink ref="E30" r:id="rId83" xr:uid="{00000000-0004-0000-0700-000052000000}"/>
    <hyperlink ref="AF30" r:id="rId84" xr:uid="{00000000-0004-0000-0700-000053000000}"/>
    <hyperlink ref="AG30" r:id="rId85" xr:uid="{00000000-0004-0000-0700-000054000000}"/>
    <hyperlink ref="B31" r:id="rId86" xr:uid="{00000000-0004-0000-0700-000055000000}"/>
    <hyperlink ref="D31" r:id="rId87" xr:uid="{00000000-0004-0000-0700-000056000000}"/>
    <hyperlink ref="E31" r:id="rId88" xr:uid="{00000000-0004-0000-0700-000057000000}"/>
    <hyperlink ref="B32" r:id="rId89" xr:uid="{00000000-0004-0000-0700-000058000000}"/>
    <hyperlink ref="D32" r:id="rId90" xr:uid="{00000000-0004-0000-0700-000059000000}"/>
    <hyperlink ref="E32" r:id="rId91" xr:uid="{00000000-0004-0000-0700-00005A000000}"/>
    <hyperlink ref="F32" r:id="rId92" xr:uid="{00000000-0004-0000-0700-00005B000000}"/>
    <hyperlink ref="B33" r:id="rId93" xr:uid="{00000000-0004-0000-0700-00005C000000}"/>
    <hyperlink ref="D33" r:id="rId94" xr:uid="{00000000-0004-0000-0700-00005D000000}"/>
    <hyperlink ref="E33" r:id="rId95" xr:uid="{00000000-0004-0000-0700-00005E000000}"/>
    <hyperlink ref="AG33" r:id="rId96" xr:uid="{00000000-0004-0000-0700-00005F000000}"/>
    <hyperlink ref="B34" r:id="rId97" xr:uid="{00000000-0004-0000-0700-000060000000}"/>
    <hyperlink ref="AF34" r:id="rId98" xr:uid="{00000000-0004-0000-0700-000061000000}"/>
    <hyperlink ref="AG34" r:id="rId99" xr:uid="{00000000-0004-0000-0700-000062000000}"/>
    <hyperlink ref="B35" r:id="rId100" xr:uid="{00000000-0004-0000-0700-000063000000}"/>
    <hyperlink ref="B36" r:id="rId101" xr:uid="{00000000-0004-0000-0700-000064000000}"/>
    <hyperlink ref="B37" r:id="rId102" xr:uid="{00000000-0004-0000-0700-000065000000}"/>
    <hyperlink ref="B38" r:id="rId103" xr:uid="{00000000-0004-0000-0700-000066000000}"/>
    <hyperlink ref="B39" r:id="rId104" xr:uid="{00000000-0004-0000-0700-000067000000}"/>
    <hyperlink ref="D39" r:id="rId105" xr:uid="{00000000-0004-0000-0700-000068000000}"/>
    <hyperlink ref="E39" r:id="rId106" xr:uid="{00000000-0004-0000-0700-000069000000}"/>
    <hyperlink ref="AF39" r:id="rId107" xr:uid="{00000000-0004-0000-0700-00006A000000}"/>
    <hyperlink ref="AG39" r:id="rId108" xr:uid="{00000000-0004-0000-0700-00006B000000}"/>
  </hyperlinks>
  <pageMargins left="0.75" right="0.75" top="1" bottom="1" header="0.51180555555555496" footer="0.51180555555555496"/>
  <pageSetup paperSize="9" firstPageNumber="0" orientation="portrait" horizontalDpi="300" verticalDpi="300"/>
  <legacyDrawing r:id="rId10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40"/>
  <sheetViews>
    <sheetView zoomScaleNormal="100" workbookViewId="0">
      <selection activeCell="A42" sqref="A42"/>
    </sheetView>
  </sheetViews>
  <sheetFormatPr defaultColWidth="14.42578125" defaultRowHeight="12.75"/>
  <cols>
    <col min="1" max="1" width="5.85546875" style="204" customWidth="1"/>
    <col min="2" max="2" width="11.5703125" style="204" customWidth="1"/>
    <col min="3" max="3" width="27.140625" style="204" customWidth="1"/>
    <col min="4" max="4" width="19.7109375" style="204" customWidth="1"/>
    <col min="5" max="5" width="21.42578125" style="204" customWidth="1"/>
    <col min="6" max="6" width="13.7109375" style="204" customWidth="1"/>
    <col min="7" max="7" width="17.28515625" style="204" customWidth="1"/>
    <col min="8" max="9" width="11.7109375" style="204" customWidth="1"/>
    <col min="10" max="10" width="21.140625" style="204" customWidth="1"/>
    <col min="11" max="11" width="12.140625" style="204" customWidth="1"/>
    <col min="12" max="12" width="17.5703125" style="204" customWidth="1"/>
    <col min="13" max="13" width="16.140625" style="204" customWidth="1"/>
    <col min="14" max="14" width="21" style="204" customWidth="1"/>
    <col min="15" max="15" width="24.42578125" style="204" customWidth="1"/>
    <col min="16" max="16" width="18.7109375" style="204" customWidth="1"/>
    <col min="17" max="17" width="15" style="204" customWidth="1"/>
    <col min="18" max="18" width="11.7109375" style="204" customWidth="1"/>
    <col min="19" max="19" width="17.140625" style="204" customWidth="1"/>
    <col min="20" max="21" width="11.7109375" style="204" customWidth="1"/>
    <col min="22" max="22" width="15.140625" style="204" customWidth="1"/>
    <col min="23" max="23" width="16" style="204" customWidth="1"/>
    <col min="24" max="24" width="15.140625" style="204" customWidth="1"/>
    <col min="25" max="25" width="11.7109375" style="204" customWidth="1"/>
    <col min="26" max="26" width="12.42578125" style="204" customWidth="1"/>
    <col min="27" max="27" width="12.28515625" style="204" customWidth="1"/>
    <col min="28" max="28" width="12.140625" style="204" customWidth="1"/>
    <col min="29" max="30" width="19.7109375" style="204" customWidth="1"/>
    <col min="31" max="33" width="18.85546875" style="204" customWidth="1"/>
    <col min="34" max="34" width="14.140625" style="204" customWidth="1"/>
    <col min="35" max="35" width="26.42578125" style="204" customWidth="1"/>
    <col min="36" max="36" width="11.7109375" style="204" customWidth="1"/>
    <col min="37" max="37" width="15.28515625" style="204" customWidth="1"/>
    <col min="38" max="38" width="18.7109375" style="204" customWidth="1"/>
    <col min="39" max="39" width="20.28515625" style="204" customWidth="1"/>
    <col min="40" max="40" width="21" style="204" customWidth="1"/>
    <col min="41" max="41" width="16.7109375" style="204" customWidth="1"/>
    <col min="42" max="42" width="21.7109375" style="204" customWidth="1"/>
    <col min="43" max="43" width="16.42578125" style="204" customWidth="1"/>
    <col min="44" max="44" width="23.42578125" style="204" customWidth="1"/>
    <col min="45" max="45" width="16.42578125" style="204" customWidth="1"/>
    <col min="46" max="48" width="14.42578125" style="204"/>
    <col min="49" max="49" width="15.42578125" style="204" customWidth="1"/>
    <col min="50" max="50" width="18.42578125" style="204" customWidth="1"/>
    <col min="51" max="51" width="5" style="204" customWidth="1"/>
    <col min="52" max="1024" width="14.42578125" style="204"/>
  </cols>
  <sheetData>
    <row r="1" spans="1:54" ht="12.75" customHeight="1">
      <c r="A1" s="593" t="s">
        <v>36</v>
      </c>
      <c r="B1" s="673" t="s">
        <v>3934</v>
      </c>
      <c r="C1" s="673"/>
      <c r="D1" s="674" t="s">
        <v>3251</v>
      </c>
      <c r="E1" s="675" t="s">
        <v>4387</v>
      </c>
      <c r="F1" s="675"/>
      <c r="G1" s="675"/>
      <c r="H1" s="675"/>
      <c r="I1" s="675"/>
      <c r="J1" s="675"/>
      <c r="K1" s="598" t="s">
        <v>4388</v>
      </c>
      <c r="L1" s="598"/>
      <c r="M1" s="598"/>
      <c r="N1" s="598"/>
      <c r="O1" s="598"/>
      <c r="P1" s="676" t="s">
        <v>4389</v>
      </c>
      <c r="Q1" s="676"/>
      <c r="R1" s="676"/>
      <c r="S1" s="676"/>
      <c r="T1" s="676"/>
      <c r="U1" s="676"/>
      <c r="V1" s="676"/>
      <c r="W1" s="676"/>
      <c r="X1" s="676"/>
      <c r="Y1" s="676"/>
      <c r="Z1" s="676"/>
      <c r="AA1" s="676"/>
      <c r="AB1" s="676"/>
      <c r="AC1" s="676"/>
      <c r="AD1" s="676"/>
      <c r="AE1" s="676"/>
      <c r="AF1" s="676"/>
      <c r="AG1" s="676"/>
      <c r="AH1" s="676"/>
      <c r="AI1" s="676"/>
      <c r="AJ1" s="676"/>
      <c r="AK1" s="676"/>
      <c r="AL1" s="677" t="s">
        <v>4390</v>
      </c>
      <c r="AM1" s="677"/>
      <c r="AN1" s="677"/>
      <c r="AO1" s="677"/>
      <c r="AP1" s="677"/>
      <c r="AQ1" s="759" t="s">
        <v>4391</v>
      </c>
      <c r="AR1" s="759"/>
      <c r="AS1" s="759"/>
      <c r="AT1" s="759"/>
      <c r="AU1" s="759"/>
      <c r="AV1" s="759"/>
      <c r="AW1" s="760"/>
      <c r="AX1" s="674" t="s">
        <v>4392</v>
      </c>
      <c r="AY1" s="678" t="s">
        <v>1</v>
      </c>
    </row>
    <row r="2" spans="1:54" ht="15.75" customHeight="1">
      <c r="A2" s="593"/>
      <c r="B2" s="673"/>
      <c r="C2" s="673"/>
      <c r="D2" s="674"/>
      <c r="E2" s="679" t="s">
        <v>4393</v>
      </c>
      <c r="F2" s="680" t="s">
        <v>4394</v>
      </c>
      <c r="G2" s="680"/>
      <c r="H2" s="680"/>
      <c r="I2" s="680"/>
      <c r="J2" s="680"/>
      <c r="K2" s="681" t="s">
        <v>4395</v>
      </c>
      <c r="L2" s="604" t="s">
        <v>4396</v>
      </c>
      <c r="M2" s="604" t="s">
        <v>4397</v>
      </c>
      <c r="N2" s="500" t="s">
        <v>3258</v>
      </c>
      <c r="O2" s="298" t="s">
        <v>4398</v>
      </c>
      <c r="P2" s="682" t="s">
        <v>4399</v>
      </c>
      <c r="Q2" s="682"/>
      <c r="R2" s="682"/>
      <c r="S2" s="683" t="s">
        <v>4400</v>
      </c>
      <c r="T2" s="683"/>
      <c r="U2" s="683"/>
      <c r="V2" s="683"/>
      <c r="W2" s="683"/>
      <c r="X2" s="683"/>
      <c r="Y2" s="683"/>
      <c r="Z2" s="683"/>
      <c r="AA2" s="683"/>
      <c r="AB2" s="683"/>
      <c r="AC2" s="683"/>
      <c r="AD2" s="501" t="s">
        <v>4401</v>
      </c>
      <c r="AE2" s="684" t="s">
        <v>4402</v>
      </c>
      <c r="AF2" s="684"/>
      <c r="AG2" s="684"/>
      <c r="AH2" s="685" t="s">
        <v>3257</v>
      </c>
      <c r="AI2" s="685"/>
      <c r="AJ2" s="685"/>
      <c r="AK2" s="685"/>
      <c r="AL2" s="686" t="s">
        <v>4403</v>
      </c>
      <c r="AM2" s="686"/>
      <c r="AN2" s="686"/>
      <c r="AO2" s="686"/>
      <c r="AP2" s="686"/>
      <c r="AQ2" s="676" t="s">
        <v>4404</v>
      </c>
      <c r="AR2" s="676"/>
      <c r="AS2" s="676"/>
      <c r="AT2" s="676"/>
      <c r="AU2" s="502"/>
      <c r="AV2" s="755"/>
      <c r="AW2" s="757" t="s">
        <v>4405</v>
      </c>
      <c r="AX2" s="674"/>
      <c r="AY2" s="678"/>
    </row>
    <row r="3" spans="1:54" ht="12.75" customHeight="1">
      <c r="A3" s="593"/>
      <c r="B3" s="503"/>
      <c r="C3" s="499"/>
      <c r="D3" s="674"/>
      <c r="E3" s="679"/>
      <c r="F3" s="688" t="s">
        <v>4406</v>
      </c>
      <c r="G3" s="688" t="s">
        <v>4407</v>
      </c>
      <c r="H3" s="688" t="s">
        <v>4408</v>
      </c>
      <c r="I3" s="688" t="s">
        <v>4409</v>
      </c>
      <c r="J3" s="689" t="s">
        <v>4410</v>
      </c>
      <c r="K3" s="681"/>
      <c r="L3" s="604"/>
      <c r="M3" s="604"/>
      <c r="N3" s="690" t="s">
        <v>2516</v>
      </c>
      <c r="O3" s="691" t="s">
        <v>4411</v>
      </c>
      <c r="P3" s="692" t="s">
        <v>4412</v>
      </c>
      <c r="Q3" s="692"/>
      <c r="R3" s="692"/>
      <c r="S3" s="692"/>
      <c r="T3" s="692"/>
      <c r="U3" s="692"/>
      <c r="V3" s="692"/>
      <c r="W3" s="692"/>
      <c r="X3" s="692"/>
      <c r="Y3" s="692"/>
      <c r="Z3" s="692"/>
      <c r="AA3" s="692"/>
      <c r="AB3" s="687" t="s">
        <v>4413</v>
      </c>
      <c r="AC3" s="687" t="s">
        <v>4414</v>
      </c>
      <c r="AD3" s="693" t="s">
        <v>4415</v>
      </c>
      <c r="AE3" s="694" t="s">
        <v>4416</v>
      </c>
      <c r="AF3" s="687" t="s">
        <v>4417</v>
      </c>
      <c r="AG3" s="694" t="s">
        <v>4418</v>
      </c>
      <c r="AH3" s="695" t="s">
        <v>3321</v>
      </c>
      <c r="AI3" s="695" t="s">
        <v>340</v>
      </c>
      <c r="AJ3" s="695" t="s">
        <v>4419</v>
      </c>
      <c r="AK3" s="689" t="s">
        <v>4420</v>
      </c>
      <c r="AL3" s="696" t="s">
        <v>3952</v>
      </c>
      <c r="AM3" s="697" t="s">
        <v>3953</v>
      </c>
      <c r="AN3" s="697" t="s">
        <v>3954</v>
      </c>
      <c r="AO3" s="697" t="s">
        <v>3955</v>
      </c>
      <c r="AP3" s="698" t="s">
        <v>3956</v>
      </c>
      <c r="AQ3" s="699" t="s">
        <v>4236</v>
      </c>
      <c r="AR3" s="700" t="s">
        <v>4238</v>
      </c>
      <c r="AS3" s="700" t="s">
        <v>4243</v>
      </c>
      <c r="AT3" s="701" t="s">
        <v>4247</v>
      </c>
      <c r="AU3" s="702" t="s">
        <v>4248</v>
      </c>
      <c r="AV3" s="703" t="s">
        <v>4250</v>
      </c>
      <c r="AW3" s="758"/>
      <c r="AX3" s="674"/>
      <c r="AY3" s="678"/>
    </row>
    <row r="4" spans="1:54" ht="25.5">
      <c r="A4" s="593"/>
      <c r="B4" s="505" t="s">
        <v>38</v>
      </c>
      <c r="C4" s="506" t="s">
        <v>51</v>
      </c>
      <c r="D4" s="674"/>
      <c r="E4" s="679"/>
      <c r="F4" s="688"/>
      <c r="G4" s="688"/>
      <c r="H4" s="688"/>
      <c r="I4" s="688"/>
      <c r="J4" s="689"/>
      <c r="K4" s="681"/>
      <c r="L4" s="604"/>
      <c r="M4" s="604"/>
      <c r="N4" s="604"/>
      <c r="O4" s="691"/>
      <c r="P4" s="507" t="s">
        <v>4421</v>
      </c>
      <c r="Q4" s="504" t="s">
        <v>4422</v>
      </c>
      <c r="R4" s="504" t="s">
        <v>4423</v>
      </c>
      <c r="S4" s="508" t="s">
        <v>4424</v>
      </c>
      <c r="T4" s="508" t="s">
        <v>4425</v>
      </c>
      <c r="U4" s="508" t="s">
        <v>4426</v>
      </c>
      <c r="V4" s="508" t="s">
        <v>3309</v>
      </c>
      <c r="W4" s="214" t="s">
        <v>3311</v>
      </c>
      <c r="X4" s="508" t="s">
        <v>4427</v>
      </c>
      <c r="Y4" s="508" t="s">
        <v>4428</v>
      </c>
      <c r="Z4" s="508" t="s">
        <v>4429</v>
      </c>
      <c r="AA4" s="508" t="s">
        <v>4430</v>
      </c>
      <c r="AB4" s="687"/>
      <c r="AC4" s="687"/>
      <c r="AD4" s="687"/>
      <c r="AE4" s="694"/>
      <c r="AF4" s="687"/>
      <c r="AG4" s="694"/>
      <c r="AH4" s="695"/>
      <c r="AI4" s="695"/>
      <c r="AJ4" s="695"/>
      <c r="AK4" s="689"/>
      <c r="AL4" s="696"/>
      <c r="AM4" s="697"/>
      <c r="AN4" s="697"/>
      <c r="AO4" s="697"/>
      <c r="AP4" s="698"/>
      <c r="AQ4" s="699"/>
      <c r="AR4" s="700"/>
      <c r="AS4" s="700"/>
      <c r="AT4" s="701"/>
      <c r="AU4" s="702"/>
      <c r="AV4" s="702"/>
      <c r="AW4" s="758"/>
      <c r="AX4" s="674"/>
      <c r="AY4" s="678"/>
    </row>
    <row r="5" spans="1:54">
      <c r="A5" s="244">
        <v>1</v>
      </c>
      <c r="B5" s="509" t="s">
        <v>126</v>
      </c>
      <c r="C5" s="724" t="s">
        <v>4601</v>
      </c>
      <c r="D5" s="510" t="s">
        <v>133</v>
      </c>
      <c r="E5" s="511" t="s">
        <v>134</v>
      </c>
      <c r="F5" s="226" t="s">
        <v>140</v>
      </c>
      <c r="G5" s="232" t="s">
        <v>141</v>
      </c>
      <c r="H5" s="239" t="s">
        <v>802</v>
      </c>
      <c r="I5" s="239" t="s">
        <v>4431</v>
      </c>
      <c r="J5" s="403" t="s">
        <v>156</v>
      </c>
      <c r="K5" s="238" t="s">
        <v>2664</v>
      </c>
      <c r="L5" s="239" t="s">
        <v>136</v>
      </c>
      <c r="M5" s="239" t="s">
        <v>136</v>
      </c>
      <c r="N5" s="239" t="s">
        <v>4432</v>
      </c>
      <c r="O5" s="239" t="s">
        <v>4433</v>
      </c>
      <c r="P5" s="512" t="s">
        <v>3332</v>
      </c>
      <c r="Q5" s="513" t="s">
        <v>4434</v>
      </c>
      <c r="R5" s="513" t="s">
        <v>3362</v>
      </c>
      <c r="S5" s="239" t="s">
        <v>3352</v>
      </c>
      <c r="T5" s="513" t="s">
        <v>3345</v>
      </c>
      <c r="U5" s="513" t="s">
        <v>3342</v>
      </c>
      <c r="V5" s="239" t="s">
        <v>3350</v>
      </c>
      <c r="W5" s="239" t="s">
        <v>3351</v>
      </c>
      <c r="X5" s="513" t="s">
        <v>3344</v>
      </c>
      <c r="Y5" s="513" t="s">
        <v>3343</v>
      </c>
      <c r="Z5" s="513" t="s">
        <v>3347</v>
      </c>
      <c r="AA5" s="513" t="s">
        <v>1631</v>
      </c>
      <c r="AB5" s="513" t="s">
        <v>3354</v>
      </c>
      <c r="AC5" s="254" t="s">
        <v>136</v>
      </c>
      <c r="AD5" s="513" t="s">
        <v>136</v>
      </c>
      <c r="AE5" s="513" t="s">
        <v>4435</v>
      </c>
      <c r="AF5" s="513" t="s">
        <v>4436</v>
      </c>
      <c r="AG5" s="513" t="s">
        <v>4437</v>
      </c>
      <c r="AH5" s="514">
        <v>8060</v>
      </c>
      <c r="AI5" s="514" t="s">
        <v>3361</v>
      </c>
      <c r="AJ5" s="515" t="s">
        <v>3362</v>
      </c>
      <c r="AK5" s="516" t="s">
        <v>3363</v>
      </c>
      <c r="AL5" s="396" t="s">
        <v>3996</v>
      </c>
      <c r="AM5" s="396" t="s">
        <v>3997</v>
      </c>
      <c r="AN5" s="396" t="s">
        <v>3998</v>
      </c>
      <c r="AO5" s="396" t="s">
        <v>136</v>
      </c>
      <c r="AP5" s="401" t="s">
        <v>136</v>
      </c>
      <c r="AQ5" s="472" t="s">
        <v>136</v>
      </c>
      <c r="AR5" s="472" t="s">
        <v>4268</v>
      </c>
      <c r="AS5" s="472" t="s">
        <v>4269</v>
      </c>
      <c r="AT5" s="472" t="s">
        <v>4270</v>
      </c>
      <c r="AU5" s="472" t="s">
        <v>4271</v>
      </c>
      <c r="AV5" s="472" t="s">
        <v>136</v>
      </c>
      <c r="AW5" s="226" t="s">
        <v>2664</v>
      </c>
      <c r="AX5" s="360" t="str">
        <f t="shared" ref="AX5:AX39" si="0">_xlfn.CONCAT("count=",COUNTIFS(E5:AW5,"&lt;&gt;no_info",E5:AW5,"&lt;&gt;NA",E5:AW5,"&lt;&gt;count*",E5:AW5,"&lt;&gt;ADD",E5:AW5,"&lt;&gt;blank_data",E5:AW5,"&lt;&gt;not_yet",E5:AW5,"&lt;&gt;not_informed"))</f>
        <v>count=37</v>
      </c>
      <c r="AY5" s="206" t="s">
        <v>1</v>
      </c>
    </row>
    <row r="6" spans="1:54">
      <c r="A6" s="263">
        <v>2</v>
      </c>
      <c r="B6" s="517" t="s">
        <v>287</v>
      </c>
      <c r="C6" s="761" t="s">
        <v>4596</v>
      </c>
      <c r="D6" s="518" t="s">
        <v>133</v>
      </c>
      <c r="E6" s="511" t="s">
        <v>134</v>
      </c>
      <c r="F6" s="296" t="s">
        <v>291</v>
      </c>
      <c r="G6" s="255" t="s">
        <v>292</v>
      </c>
      <c r="H6" s="259" t="s">
        <v>438</v>
      </c>
      <c r="I6" s="259" t="s">
        <v>4438</v>
      </c>
      <c r="J6" s="415" t="s">
        <v>156</v>
      </c>
      <c r="K6" s="295" t="s">
        <v>2664</v>
      </c>
      <c r="L6" s="259" t="s">
        <v>136</v>
      </c>
      <c r="M6" s="259" t="s">
        <v>136</v>
      </c>
      <c r="N6" s="259" t="s">
        <v>4439</v>
      </c>
      <c r="O6" s="259" t="s">
        <v>4440</v>
      </c>
      <c r="P6" s="519" t="s">
        <v>3367</v>
      </c>
      <c r="Q6" s="259" t="s">
        <v>3801</v>
      </c>
      <c r="R6" s="259" t="s">
        <v>3388</v>
      </c>
      <c r="S6" s="259" t="s">
        <v>3380</v>
      </c>
      <c r="T6" s="259" t="s">
        <v>3373</v>
      </c>
      <c r="U6" s="259" t="s">
        <v>3371</v>
      </c>
      <c r="V6" s="259" t="s">
        <v>3378</v>
      </c>
      <c r="W6" s="259" t="s">
        <v>3379</v>
      </c>
      <c r="X6" s="259" t="s">
        <v>3372</v>
      </c>
      <c r="Y6" s="259" t="s">
        <v>2740</v>
      </c>
      <c r="Z6" s="259" t="s">
        <v>3375</v>
      </c>
      <c r="AA6" s="259" t="s">
        <v>3374</v>
      </c>
      <c r="AB6" s="259" t="s">
        <v>3382</v>
      </c>
      <c r="AC6" s="257" t="s">
        <v>4441</v>
      </c>
      <c r="AD6" s="259" t="s">
        <v>136</v>
      </c>
      <c r="AE6" s="259" t="s">
        <v>4442</v>
      </c>
      <c r="AF6" s="259" t="s">
        <v>4443</v>
      </c>
      <c r="AG6" s="259" t="s">
        <v>4444</v>
      </c>
      <c r="AH6" s="255">
        <v>76108</v>
      </c>
      <c r="AI6" s="255" t="s">
        <v>3387</v>
      </c>
      <c r="AJ6" s="254" t="s">
        <v>3388</v>
      </c>
      <c r="AK6" s="309" t="s">
        <v>3389</v>
      </c>
      <c r="AL6" s="259" t="s">
        <v>4007</v>
      </c>
      <c r="AM6" s="259" t="s">
        <v>4008</v>
      </c>
      <c r="AN6" s="259" t="s">
        <v>4009</v>
      </c>
      <c r="AO6" s="259" t="s">
        <v>136</v>
      </c>
      <c r="AP6" s="309" t="s">
        <v>136</v>
      </c>
      <c r="AQ6" s="259" t="s">
        <v>136</v>
      </c>
      <c r="AR6" s="259" t="s">
        <v>4273</v>
      </c>
      <c r="AS6" s="259" t="s">
        <v>4274</v>
      </c>
      <c r="AT6" s="259" t="s">
        <v>1998</v>
      </c>
      <c r="AU6" s="259" t="s">
        <v>4275</v>
      </c>
      <c r="AV6" s="259" t="s">
        <v>136</v>
      </c>
      <c r="AW6" s="296" t="s">
        <v>2664</v>
      </c>
      <c r="AX6" s="360" t="str">
        <f t="shared" si="0"/>
        <v>count=38</v>
      </c>
      <c r="AY6" s="206" t="s">
        <v>1</v>
      </c>
    </row>
    <row r="7" spans="1:54">
      <c r="A7" s="263">
        <v>3</v>
      </c>
      <c r="B7" s="517" t="s">
        <v>287</v>
      </c>
      <c r="C7" s="761" t="s">
        <v>4597</v>
      </c>
      <c r="D7" s="518" t="s">
        <v>337</v>
      </c>
      <c r="E7" s="511" t="s">
        <v>338</v>
      </c>
      <c r="F7" s="255" t="s">
        <v>343</v>
      </c>
      <c r="G7" s="254" t="s">
        <v>136</v>
      </c>
      <c r="H7" s="273" t="s">
        <v>576</v>
      </c>
      <c r="I7" s="259" t="s">
        <v>4445</v>
      </c>
      <c r="J7" s="415" t="s">
        <v>3394</v>
      </c>
      <c r="K7" s="258" t="s">
        <v>136</v>
      </c>
      <c r="L7" s="259" t="s">
        <v>2664</v>
      </c>
      <c r="M7" s="259" t="s">
        <v>136</v>
      </c>
      <c r="N7" s="240" t="s">
        <v>4446</v>
      </c>
      <c r="O7" s="259" t="s">
        <v>136</v>
      </c>
      <c r="P7" s="470" t="s">
        <v>136</v>
      </c>
      <c r="Q7" s="259" t="s">
        <v>136</v>
      </c>
      <c r="R7" s="259" t="s">
        <v>3400</v>
      </c>
      <c r="S7" s="259" t="s">
        <v>136</v>
      </c>
      <c r="T7" s="259" t="s">
        <v>3395</v>
      </c>
      <c r="U7" s="259" t="s">
        <v>3397</v>
      </c>
      <c r="V7" s="259" t="s">
        <v>136</v>
      </c>
      <c r="W7" s="259" t="s">
        <v>136</v>
      </c>
      <c r="X7" s="259" t="s">
        <v>2699</v>
      </c>
      <c r="Y7" s="259" t="s">
        <v>136</v>
      </c>
      <c r="Z7" s="259" t="s">
        <v>3396</v>
      </c>
      <c r="AA7" s="259" t="s">
        <v>136</v>
      </c>
      <c r="AB7" s="259" t="s">
        <v>3382</v>
      </c>
      <c r="AC7" s="254" t="s">
        <v>136</v>
      </c>
      <c r="AD7" s="259" t="s">
        <v>136</v>
      </c>
      <c r="AE7" s="259" t="s">
        <v>4447</v>
      </c>
      <c r="AF7" s="259" t="s">
        <v>136</v>
      </c>
      <c r="AG7" s="259" t="s">
        <v>136</v>
      </c>
      <c r="AH7" s="259" t="s">
        <v>136</v>
      </c>
      <c r="AI7" s="259" t="s">
        <v>136</v>
      </c>
      <c r="AJ7" s="259" t="s">
        <v>136</v>
      </c>
      <c r="AK7" s="309" t="s">
        <v>4448</v>
      </c>
      <c r="AL7" s="259" t="s">
        <v>4013</v>
      </c>
      <c r="AM7" s="259" t="s">
        <v>4014</v>
      </c>
      <c r="AN7" s="259" t="e">
        <f>AM7-(AO7+AP7)</f>
        <v>#VALUE!</v>
      </c>
      <c r="AO7" s="259" t="s">
        <v>4015</v>
      </c>
      <c r="AP7" s="309" t="s">
        <v>4016</v>
      </c>
      <c r="AQ7" s="259" t="s">
        <v>4283</v>
      </c>
      <c r="AR7" s="259" t="s">
        <v>4284</v>
      </c>
      <c r="AS7" s="259" t="s">
        <v>136</v>
      </c>
      <c r="AT7" s="259" t="s">
        <v>136</v>
      </c>
      <c r="AU7" s="259" t="s">
        <v>136</v>
      </c>
      <c r="AV7" s="259" t="s">
        <v>136</v>
      </c>
      <c r="AW7" s="296" t="s">
        <v>2664</v>
      </c>
      <c r="AX7" s="360" t="str">
        <f t="shared" si="0"/>
        <v>count=23</v>
      </c>
      <c r="AY7" s="206" t="s">
        <v>1</v>
      </c>
    </row>
    <row r="8" spans="1:54">
      <c r="A8" s="263">
        <v>4</v>
      </c>
      <c r="B8" s="517" t="s">
        <v>287</v>
      </c>
      <c r="C8" s="520" t="s">
        <v>456</v>
      </c>
      <c r="D8" s="311" t="s">
        <v>440</v>
      </c>
      <c r="E8" s="247" t="s">
        <v>136</v>
      </c>
      <c r="F8" s="301" t="s">
        <v>444</v>
      </c>
      <c r="G8" s="283" t="s">
        <v>445</v>
      </c>
      <c r="H8" s="254">
        <v>2</v>
      </c>
      <c r="I8" s="259" t="s">
        <v>4449</v>
      </c>
      <c r="J8" s="271" t="s">
        <v>3407</v>
      </c>
      <c r="K8" s="258" t="s">
        <v>136</v>
      </c>
      <c r="L8" s="254" t="s">
        <v>136</v>
      </c>
      <c r="M8" s="259" t="s">
        <v>136</v>
      </c>
      <c r="N8" s="259" t="s">
        <v>4450</v>
      </c>
      <c r="O8" s="259" t="s">
        <v>136</v>
      </c>
      <c r="P8" s="521" t="s">
        <v>3404</v>
      </c>
      <c r="Q8" s="254" t="s">
        <v>4451</v>
      </c>
      <c r="R8" s="254">
        <v>40.9</v>
      </c>
      <c r="S8" s="254" t="s">
        <v>3415</v>
      </c>
      <c r="T8" s="259" t="s">
        <v>3412</v>
      </c>
      <c r="U8" s="259" t="s">
        <v>136</v>
      </c>
      <c r="V8" s="287" t="s">
        <v>3413</v>
      </c>
      <c r="W8" s="286" t="s">
        <v>3414</v>
      </c>
      <c r="X8" s="259" t="s">
        <v>3411</v>
      </c>
      <c r="Y8" s="259" t="s">
        <v>3410</v>
      </c>
      <c r="Z8" s="259" t="s">
        <v>136</v>
      </c>
      <c r="AA8" s="259" t="s">
        <v>136</v>
      </c>
      <c r="AB8" s="259" t="s">
        <v>3382</v>
      </c>
      <c r="AC8" s="254" t="s">
        <v>136</v>
      </c>
      <c r="AD8" s="254" t="s">
        <v>136</v>
      </c>
      <c r="AE8" s="254" t="s">
        <v>136</v>
      </c>
      <c r="AF8" s="254" t="s">
        <v>136</v>
      </c>
      <c r="AG8" s="254" t="s">
        <v>136</v>
      </c>
      <c r="AH8" s="255">
        <v>88142</v>
      </c>
      <c r="AI8" s="255" t="s">
        <v>3417</v>
      </c>
      <c r="AJ8" s="254">
        <v>40.9</v>
      </c>
      <c r="AK8" s="434" t="s">
        <v>3419</v>
      </c>
      <c r="AL8" s="259" t="s">
        <v>136</v>
      </c>
      <c r="AM8" s="259" t="s">
        <v>136</v>
      </c>
      <c r="AN8" s="259" t="s">
        <v>136</v>
      </c>
      <c r="AO8" s="259" t="s">
        <v>136</v>
      </c>
      <c r="AP8" s="309" t="s">
        <v>136</v>
      </c>
      <c r="AQ8" s="259" t="s">
        <v>136</v>
      </c>
      <c r="AR8" s="259" t="s">
        <v>136</v>
      </c>
      <c r="AS8" s="259" t="s">
        <v>136</v>
      </c>
      <c r="AT8" s="259" t="s">
        <v>136</v>
      </c>
      <c r="AU8" s="259" t="s">
        <v>136</v>
      </c>
      <c r="AV8" s="259" t="s">
        <v>136</v>
      </c>
      <c r="AW8" s="301" t="s">
        <v>4452</v>
      </c>
      <c r="AX8" s="360" t="str">
        <f t="shared" si="0"/>
        <v>count=21</v>
      </c>
      <c r="AY8" s="206" t="s">
        <v>1</v>
      </c>
    </row>
    <row r="9" spans="1:54">
      <c r="A9" s="263">
        <v>5</v>
      </c>
      <c r="B9" s="517" t="s">
        <v>472</v>
      </c>
      <c r="C9" s="522" t="s">
        <v>475</v>
      </c>
      <c r="D9" s="311" t="s">
        <v>440</v>
      </c>
      <c r="E9" s="247" t="s">
        <v>136</v>
      </c>
      <c r="F9" s="305" t="s">
        <v>478</v>
      </c>
      <c r="G9" s="302" t="s">
        <v>479</v>
      </c>
      <c r="H9" s="254">
        <v>2</v>
      </c>
      <c r="I9" s="259" t="s">
        <v>4453</v>
      </c>
      <c r="J9" s="415" t="s">
        <v>3407</v>
      </c>
      <c r="K9" s="258" t="s">
        <v>136</v>
      </c>
      <c r="L9" s="259" t="s">
        <v>136</v>
      </c>
      <c r="M9" s="259" t="s">
        <v>136</v>
      </c>
      <c r="N9" s="259" t="s">
        <v>4454</v>
      </c>
      <c r="O9" s="259" t="s">
        <v>136</v>
      </c>
      <c r="P9" s="519" t="s">
        <v>3422</v>
      </c>
      <c r="Q9" s="254" t="s">
        <v>4434</v>
      </c>
      <c r="R9" s="254">
        <v>42.1</v>
      </c>
      <c r="S9" s="259" t="s">
        <v>3434</v>
      </c>
      <c r="T9" s="259" t="s">
        <v>3428</v>
      </c>
      <c r="U9" s="259" t="s">
        <v>3425</v>
      </c>
      <c r="V9" s="259" t="s">
        <v>3432</v>
      </c>
      <c r="W9" s="273" t="s">
        <v>3433</v>
      </c>
      <c r="X9" s="259" t="s">
        <v>3427</v>
      </c>
      <c r="Y9" s="259" t="s">
        <v>3426</v>
      </c>
      <c r="Z9" s="259" t="s">
        <v>3429</v>
      </c>
      <c r="AA9" s="259" t="s">
        <v>524</v>
      </c>
      <c r="AB9" s="259" t="s">
        <v>3382</v>
      </c>
      <c r="AC9" s="254" t="s">
        <v>136</v>
      </c>
      <c r="AD9" s="254" t="s">
        <v>136</v>
      </c>
      <c r="AE9" s="254" t="s">
        <v>136</v>
      </c>
      <c r="AF9" s="254" t="s">
        <v>136</v>
      </c>
      <c r="AG9" s="254" t="s">
        <v>136</v>
      </c>
      <c r="AH9" s="255">
        <v>96488</v>
      </c>
      <c r="AI9" s="255" t="s">
        <v>3436</v>
      </c>
      <c r="AJ9" s="254">
        <v>42.1</v>
      </c>
      <c r="AK9" s="309" t="s">
        <v>3438</v>
      </c>
      <c r="AL9" s="259" t="s">
        <v>136</v>
      </c>
      <c r="AM9" s="259" t="s">
        <v>136</v>
      </c>
      <c r="AN9" s="259" t="s">
        <v>136</v>
      </c>
      <c r="AO9" s="259" t="s">
        <v>136</v>
      </c>
      <c r="AP9" s="309" t="s">
        <v>136</v>
      </c>
      <c r="AQ9" s="259" t="s">
        <v>136</v>
      </c>
      <c r="AR9" s="259" t="s">
        <v>136</v>
      </c>
      <c r="AS9" s="259" t="s">
        <v>136</v>
      </c>
      <c r="AT9" s="259" t="s">
        <v>136</v>
      </c>
      <c r="AU9" s="259" t="s">
        <v>136</v>
      </c>
      <c r="AV9" s="259" t="s">
        <v>136</v>
      </c>
      <c r="AW9" s="301" t="s">
        <v>4452</v>
      </c>
      <c r="AX9" s="360" t="str">
        <f t="shared" si="0"/>
        <v>count=24</v>
      </c>
      <c r="AY9" s="206" t="s">
        <v>1</v>
      </c>
    </row>
    <row r="10" spans="1:54">
      <c r="A10" s="263">
        <v>6</v>
      </c>
      <c r="B10" s="517" t="s">
        <v>499</v>
      </c>
      <c r="C10" s="522" t="s">
        <v>500</v>
      </c>
      <c r="D10" s="311" t="s">
        <v>440</v>
      </c>
      <c r="E10" s="247" t="s">
        <v>136</v>
      </c>
      <c r="F10" s="301" t="s">
        <v>503</v>
      </c>
      <c r="G10" s="301" t="s">
        <v>504</v>
      </c>
      <c r="H10" s="254">
        <v>2</v>
      </c>
      <c r="I10" s="259" t="s">
        <v>4455</v>
      </c>
      <c r="J10" s="415" t="s">
        <v>4456</v>
      </c>
      <c r="K10" s="258" t="s">
        <v>136</v>
      </c>
      <c r="L10" s="254" t="s">
        <v>136</v>
      </c>
      <c r="M10" s="259" t="s">
        <v>136</v>
      </c>
      <c r="N10" s="259" t="s">
        <v>4457</v>
      </c>
      <c r="O10" s="259" t="s">
        <v>136</v>
      </c>
      <c r="P10" s="519" t="s">
        <v>3441</v>
      </c>
      <c r="Q10" s="254" t="s">
        <v>3845</v>
      </c>
      <c r="R10" s="254">
        <v>40.200000000000003</v>
      </c>
      <c r="S10" s="259" t="s">
        <v>3451</v>
      </c>
      <c r="T10" s="259" t="s">
        <v>3448</v>
      </c>
      <c r="U10" s="259" t="s">
        <v>136</v>
      </c>
      <c r="V10" s="259" t="s">
        <v>3449</v>
      </c>
      <c r="W10" s="273" t="s">
        <v>3450</v>
      </c>
      <c r="X10" s="259" t="s">
        <v>3447</v>
      </c>
      <c r="Y10" s="259" t="s">
        <v>3446</v>
      </c>
      <c r="Z10" s="259" t="s">
        <v>136</v>
      </c>
      <c r="AA10" s="259" t="s">
        <v>136</v>
      </c>
      <c r="AB10" s="259" t="s">
        <v>3382</v>
      </c>
      <c r="AC10" s="254" t="s">
        <v>136</v>
      </c>
      <c r="AD10" s="254" t="s">
        <v>136</v>
      </c>
      <c r="AE10" s="254" t="s">
        <v>136</v>
      </c>
      <c r="AF10" s="254" t="s">
        <v>136</v>
      </c>
      <c r="AG10" s="254" t="s">
        <v>136</v>
      </c>
      <c r="AH10" s="255">
        <v>88489</v>
      </c>
      <c r="AI10" s="255" t="s">
        <v>3453</v>
      </c>
      <c r="AJ10" s="254">
        <v>40.200000000000003</v>
      </c>
      <c r="AK10" s="309" t="s">
        <v>3455</v>
      </c>
      <c r="AL10" s="259" t="s">
        <v>136</v>
      </c>
      <c r="AM10" s="259" t="s">
        <v>136</v>
      </c>
      <c r="AN10" s="259" t="s">
        <v>136</v>
      </c>
      <c r="AO10" s="259" t="s">
        <v>136</v>
      </c>
      <c r="AP10" s="309" t="s">
        <v>136</v>
      </c>
      <c r="AQ10" s="259" t="s">
        <v>136</v>
      </c>
      <c r="AR10" s="259" t="s">
        <v>136</v>
      </c>
      <c r="AS10" s="259" t="s">
        <v>136</v>
      </c>
      <c r="AT10" s="259" t="s">
        <v>136</v>
      </c>
      <c r="AU10" s="259" t="s">
        <v>136</v>
      </c>
      <c r="AV10" s="259" t="s">
        <v>136</v>
      </c>
      <c r="AW10" s="301" t="s">
        <v>4452</v>
      </c>
      <c r="AX10" s="360" t="str">
        <f t="shared" si="0"/>
        <v>count=21</v>
      </c>
      <c r="AY10" s="206" t="s">
        <v>1</v>
      </c>
    </row>
    <row r="11" spans="1:54">
      <c r="A11" s="263">
        <v>7</v>
      </c>
      <c r="B11" s="517" t="s">
        <v>525</v>
      </c>
      <c r="C11" s="522" t="s">
        <v>526</v>
      </c>
      <c r="D11" s="311" t="s">
        <v>440</v>
      </c>
      <c r="E11" s="247" t="s">
        <v>136</v>
      </c>
      <c r="F11" s="305" t="s">
        <v>529</v>
      </c>
      <c r="G11" s="233" t="s">
        <v>530</v>
      </c>
      <c r="H11" s="254">
        <v>2</v>
      </c>
      <c r="I11" s="259" t="s">
        <v>4458</v>
      </c>
      <c r="J11" s="415" t="s">
        <v>3407</v>
      </c>
      <c r="K11" s="258" t="s">
        <v>136</v>
      </c>
      <c r="L11" s="254" t="s">
        <v>136</v>
      </c>
      <c r="M11" s="259" t="s">
        <v>136</v>
      </c>
      <c r="N11" s="259" t="s">
        <v>4459</v>
      </c>
      <c r="O11" s="259" t="s">
        <v>136</v>
      </c>
      <c r="P11" s="519" t="s">
        <v>3458</v>
      </c>
      <c r="Q11" s="254" t="s">
        <v>4460</v>
      </c>
      <c r="R11" s="254">
        <v>37.6</v>
      </c>
      <c r="S11" s="259" t="s">
        <v>3468</v>
      </c>
      <c r="T11" s="259" t="s">
        <v>3465</v>
      </c>
      <c r="U11" s="259" t="s">
        <v>136</v>
      </c>
      <c r="V11" s="259" t="s">
        <v>3466</v>
      </c>
      <c r="W11" s="273" t="s">
        <v>3467</v>
      </c>
      <c r="X11" s="259" t="s">
        <v>3464</v>
      </c>
      <c r="Y11" s="259" t="s">
        <v>3463</v>
      </c>
      <c r="Z11" s="259" t="s">
        <v>136</v>
      </c>
      <c r="AA11" s="259" t="s">
        <v>136</v>
      </c>
      <c r="AB11" s="259" t="s">
        <v>3470</v>
      </c>
      <c r="AC11" s="254" t="s">
        <v>136</v>
      </c>
      <c r="AD11" s="254" t="s">
        <v>136</v>
      </c>
      <c r="AE11" s="254" t="s">
        <v>136</v>
      </c>
      <c r="AF11" s="254" t="s">
        <v>136</v>
      </c>
      <c r="AG11" s="254" t="s">
        <v>136</v>
      </c>
      <c r="AH11" s="255">
        <v>86993</v>
      </c>
      <c r="AI11" s="255" t="s">
        <v>3471</v>
      </c>
      <c r="AJ11" s="254">
        <v>37.6</v>
      </c>
      <c r="AK11" s="309" t="s">
        <v>3473</v>
      </c>
      <c r="AL11" s="259" t="s">
        <v>136</v>
      </c>
      <c r="AM11" s="259" t="s">
        <v>136</v>
      </c>
      <c r="AN11" s="259" t="s">
        <v>136</v>
      </c>
      <c r="AO11" s="259" t="s">
        <v>136</v>
      </c>
      <c r="AP11" s="309" t="s">
        <v>136</v>
      </c>
      <c r="AQ11" s="259" t="s">
        <v>136</v>
      </c>
      <c r="AR11" s="259" t="s">
        <v>136</v>
      </c>
      <c r="AS11" s="259" t="s">
        <v>136</v>
      </c>
      <c r="AT11" s="259" t="s">
        <v>136</v>
      </c>
      <c r="AU11" s="259" t="s">
        <v>136</v>
      </c>
      <c r="AV11" s="259" t="s">
        <v>136</v>
      </c>
      <c r="AW11" s="301" t="s">
        <v>4452</v>
      </c>
      <c r="AX11" s="360" t="str">
        <f t="shared" si="0"/>
        <v>count=21</v>
      </c>
      <c r="AY11" s="206" t="s">
        <v>1</v>
      </c>
    </row>
    <row r="12" spans="1:54">
      <c r="A12" s="263">
        <v>8</v>
      </c>
      <c r="B12" s="517" t="s">
        <v>551</v>
      </c>
      <c r="C12" s="522" t="s">
        <v>552</v>
      </c>
      <c r="D12" s="518" t="s">
        <v>553</v>
      </c>
      <c r="E12" s="511" t="s">
        <v>554</v>
      </c>
      <c r="F12" s="301" t="s">
        <v>558</v>
      </c>
      <c r="G12" s="301" t="s">
        <v>559</v>
      </c>
      <c r="H12" s="254">
        <v>1</v>
      </c>
      <c r="I12" s="240" t="s">
        <v>4461</v>
      </c>
      <c r="J12" s="415" t="s">
        <v>4462</v>
      </c>
      <c r="K12" s="250" t="s">
        <v>2664</v>
      </c>
      <c r="L12" s="254" t="s">
        <v>136</v>
      </c>
      <c r="M12" s="259" t="s">
        <v>136</v>
      </c>
      <c r="N12" s="259" t="s">
        <v>2665</v>
      </c>
      <c r="O12" s="259" t="s">
        <v>136</v>
      </c>
      <c r="P12" s="519" t="s">
        <v>3479</v>
      </c>
      <c r="Q12" s="254" t="s">
        <v>4463</v>
      </c>
      <c r="R12" s="254">
        <v>35.700000000000003</v>
      </c>
      <c r="S12" s="259" t="s">
        <v>3492</v>
      </c>
      <c r="T12" s="259" t="s">
        <v>3487</v>
      </c>
      <c r="U12" s="259" t="s">
        <v>3485</v>
      </c>
      <c r="V12" s="259" t="s">
        <v>3490</v>
      </c>
      <c r="W12" s="273" t="s">
        <v>3491</v>
      </c>
      <c r="X12" s="259" t="s">
        <v>3486</v>
      </c>
      <c r="Y12" s="259" t="s">
        <v>1412</v>
      </c>
      <c r="Z12" s="259" t="s">
        <v>3488</v>
      </c>
      <c r="AA12" s="259" t="s">
        <v>1494</v>
      </c>
      <c r="AB12" s="259" t="s">
        <v>3494</v>
      </c>
      <c r="AC12" s="254" t="s">
        <v>136</v>
      </c>
      <c r="AD12" s="259" t="s">
        <v>136</v>
      </c>
      <c r="AE12" s="259" t="s">
        <v>4464</v>
      </c>
      <c r="AF12" s="259" t="s">
        <v>4465</v>
      </c>
      <c r="AG12" s="259" t="s">
        <v>4466</v>
      </c>
      <c r="AH12" s="255">
        <v>986591</v>
      </c>
      <c r="AI12" s="254" t="s">
        <v>136</v>
      </c>
      <c r="AJ12" s="254">
        <v>35.700000000000003</v>
      </c>
      <c r="AK12" s="309" t="s">
        <v>3502</v>
      </c>
      <c r="AL12" s="259" t="s">
        <v>136</v>
      </c>
      <c r="AM12" s="259" t="s">
        <v>136</v>
      </c>
      <c r="AN12" s="259" t="s">
        <v>136</v>
      </c>
      <c r="AO12" s="259" t="s">
        <v>136</v>
      </c>
      <c r="AP12" s="309" t="s">
        <v>136</v>
      </c>
      <c r="AQ12" s="259" t="s">
        <v>136</v>
      </c>
      <c r="AR12" s="259" t="s">
        <v>136</v>
      </c>
      <c r="AS12" s="259" t="s">
        <v>136</v>
      </c>
      <c r="AT12" s="259" t="s">
        <v>136</v>
      </c>
      <c r="AU12" s="259" t="s">
        <v>136</v>
      </c>
      <c r="AV12" s="259" t="s">
        <v>136</v>
      </c>
      <c r="AW12" s="254" t="s">
        <v>136</v>
      </c>
      <c r="AX12" s="360" t="str">
        <f t="shared" si="0"/>
        <v>count=27</v>
      </c>
      <c r="AY12" s="206" t="s">
        <v>1</v>
      </c>
      <c r="BB12" s="756"/>
    </row>
    <row r="13" spans="1:54">
      <c r="A13" s="263">
        <v>9</v>
      </c>
      <c r="B13" s="517" t="s">
        <v>551</v>
      </c>
      <c r="C13" s="522" t="s">
        <v>552</v>
      </c>
      <c r="D13" s="518" t="s">
        <v>577</v>
      </c>
      <c r="E13" s="511" t="s">
        <v>554</v>
      </c>
      <c r="F13" s="301" t="s">
        <v>581</v>
      </c>
      <c r="G13" s="301" t="s">
        <v>582</v>
      </c>
      <c r="H13" s="254">
        <v>3</v>
      </c>
      <c r="I13" s="259" t="s">
        <v>4467</v>
      </c>
      <c r="J13" s="415" t="s">
        <v>4456</v>
      </c>
      <c r="K13" s="250" t="s">
        <v>2664</v>
      </c>
      <c r="L13" s="259" t="s">
        <v>2664</v>
      </c>
      <c r="M13" s="259" t="s">
        <v>136</v>
      </c>
      <c r="N13" s="259" t="s">
        <v>4468</v>
      </c>
      <c r="O13" s="259" t="s">
        <v>4469</v>
      </c>
      <c r="P13" s="519" t="s">
        <v>3508</v>
      </c>
      <c r="Q13" s="254" t="s">
        <v>4470</v>
      </c>
      <c r="R13" s="254">
        <v>35.6</v>
      </c>
      <c r="S13" s="259" t="s">
        <v>3520</v>
      </c>
      <c r="T13" s="259" t="s">
        <v>3514</v>
      </c>
      <c r="U13" s="259" t="s">
        <v>3512</v>
      </c>
      <c r="V13" s="259" t="s">
        <v>3518</v>
      </c>
      <c r="W13" s="273" t="s">
        <v>3519</v>
      </c>
      <c r="X13" s="259" t="s">
        <v>3513</v>
      </c>
      <c r="Y13" s="259" t="s">
        <v>1600</v>
      </c>
      <c r="Z13" s="259" t="s">
        <v>3515</v>
      </c>
      <c r="AA13" s="259" t="s">
        <v>1618</v>
      </c>
      <c r="AB13" s="259" t="s">
        <v>3521</v>
      </c>
      <c r="AC13" s="254" t="s">
        <v>136</v>
      </c>
      <c r="AD13" s="259" t="s">
        <v>3522</v>
      </c>
      <c r="AE13" s="259" t="s">
        <v>4471</v>
      </c>
      <c r="AF13" s="259" t="s">
        <v>4472</v>
      </c>
      <c r="AG13" s="259" t="s">
        <v>4473</v>
      </c>
      <c r="AH13" s="255">
        <v>16902</v>
      </c>
      <c r="AI13" s="254" t="s">
        <v>136</v>
      </c>
      <c r="AJ13" s="254">
        <v>35.6</v>
      </c>
      <c r="AK13" s="309" t="s">
        <v>3529</v>
      </c>
      <c r="AL13" s="259" t="s">
        <v>4038</v>
      </c>
      <c r="AM13" s="259" t="s">
        <v>4039</v>
      </c>
      <c r="AN13" s="259">
        <f>40.78-20.66</f>
        <v>20.12</v>
      </c>
      <c r="AO13" s="259" t="s">
        <v>4040</v>
      </c>
      <c r="AP13" s="309" t="s">
        <v>136</v>
      </c>
      <c r="AQ13" s="259" t="s">
        <v>136</v>
      </c>
      <c r="AR13" s="259" t="s">
        <v>4293</v>
      </c>
      <c r="AS13" s="259" t="s">
        <v>4294</v>
      </c>
      <c r="AT13" s="259" t="s">
        <v>4295</v>
      </c>
      <c r="AU13" s="259" t="s">
        <v>136</v>
      </c>
      <c r="AV13" s="259" t="s">
        <v>4296</v>
      </c>
      <c r="AW13" s="254" t="s">
        <v>136</v>
      </c>
      <c r="AX13" s="360" t="str">
        <f t="shared" si="0"/>
        <v>count=38</v>
      </c>
      <c r="AY13" s="206" t="s">
        <v>1</v>
      </c>
    </row>
    <row r="14" spans="1:54">
      <c r="A14" s="263">
        <v>10</v>
      </c>
      <c r="B14" s="517" t="s">
        <v>603</v>
      </c>
      <c r="C14" s="522" t="s">
        <v>605</v>
      </c>
      <c r="D14" s="518" t="s">
        <v>606</v>
      </c>
      <c r="E14" s="295" t="s">
        <v>136</v>
      </c>
      <c r="F14" s="301" t="s">
        <v>610</v>
      </c>
      <c r="G14" s="301" t="s">
        <v>3536</v>
      </c>
      <c r="H14" s="254">
        <v>9</v>
      </c>
      <c r="I14" s="259" t="s">
        <v>4474</v>
      </c>
      <c r="J14" s="415" t="s">
        <v>4475</v>
      </c>
      <c r="K14" s="250" t="s">
        <v>2664</v>
      </c>
      <c r="L14" s="254" t="s">
        <v>136</v>
      </c>
      <c r="M14" s="254" t="s">
        <v>2664</v>
      </c>
      <c r="N14" s="240" t="s">
        <v>4476</v>
      </c>
      <c r="O14" s="259" t="s">
        <v>3552</v>
      </c>
      <c r="P14" s="519" t="s">
        <v>3537</v>
      </c>
      <c r="Q14" s="254" t="s">
        <v>4477</v>
      </c>
      <c r="R14" s="254" t="s">
        <v>3558</v>
      </c>
      <c r="S14" s="259" t="s">
        <v>3552</v>
      </c>
      <c r="T14" s="259" t="s">
        <v>3547</v>
      </c>
      <c r="U14" s="259" t="s">
        <v>3544</v>
      </c>
      <c r="V14" s="259" t="s">
        <v>2280</v>
      </c>
      <c r="W14" s="259" t="s">
        <v>3551</v>
      </c>
      <c r="X14" s="259" t="s">
        <v>3546</v>
      </c>
      <c r="Y14" s="259" t="s">
        <v>3545</v>
      </c>
      <c r="Z14" s="259" t="s">
        <v>3548</v>
      </c>
      <c r="AA14" s="259" t="s">
        <v>1039</v>
      </c>
      <c r="AB14" s="259" t="s">
        <v>3494</v>
      </c>
      <c r="AC14" s="254" t="s">
        <v>136</v>
      </c>
      <c r="AD14" s="259" t="s">
        <v>136</v>
      </c>
      <c r="AE14" s="259" t="s">
        <v>4478</v>
      </c>
      <c r="AF14" s="259" t="s">
        <v>136</v>
      </c>
      <c r="AG14" s="259" t="s">
        <v>4479</v>
      </c>
      <c r="AH14" s="255">
        <v>91523</v>
      </c>
      <c r="AI14" s="255" t="s">
        <v>3557</v>
      </c>
      <c r="AJ14" s="254" t="s">
        <v>3558</v>
      </c>
      <c r="AK14" s="490" t="s">
        <v>4480</v>
      </c>
      <c r="AL14" s="470" t="s">
        <v>4057</v>
      </c>
      <c r="AM14" s="259" t="s">
        <v>4058</v>
      </c>
      <c r="AN14" s="259" t="s">
        <v>4059</v>
      </c>
      <c r="AO14" s="259" t="s">
        <v>4060</v>
      </c>
      <c r="AP14" s="309" t="s">
        <v>4061</v>
      </c>
      <c r="AQ14" s="259" t="s">
        <v>4301</v>
      </c>
      <c r="AR14" s="259" t="s">
        <v>4302</v>
      </c>
      <c r="AS14" s="259" t="s">
        <v>4304</v>
      </c>
      <c r="AT14" s="259" t="s">
        <v>4305</v>
      </c>
      <c r="AU14" s="259" t="s">
        <v>4306</v>
      </c>
      <c r="AV14" s="259" t="s">
        <v>136</v>
      </c>
      <c r="AW14" s="254" t="s">
        <v>136</v>
      </c>
      <c r="AX14" s="360" t="str">
        <f t="shared" si="0"/>
        <v>count=38</v>
      </c>
      <c r="AY14" s="206" t="s">
        <v>1</v>
      </c>
    </row>
    <row r="15" spans="1:54">
      <c r="A15" s="263">
        <v>11</v>
      </c>
      <c r="B15" s="517" t="s">
        <v>725</v>
      </c>
      <c r="C15" s="520" t="s">
        <v>729</v>
      </c>
      <c r="D15" s="518" t="s">
        <v>730</v>
      </c>
      <c r="E15" s="511" t="s">
        <v>731</v>
      </c>
      <c r="F15" s="255" t="s">
        <v>735</v>
      </c>
      <c r="G15" s="305" t="s">
        <v>736</v>
      </c>
      <c r="H15" s="259" t="s">
        <v>524</v>
      </c>
      <c r="I15" s="259" t="s">
        <v>4481</v>
      </c>
      <c r="J15" s="415" t="s">
        <v>4482</v>
      </c>
      <c r="K15" s="258" t="s">
        <v>136</v>
      </c>
      <c r="L15" s="254" t="s">
        <v>136</v>
      </c>
      <c r="M15" s="259" t="s">
        <v>136</v>
      </c>
      <c r="N15" s="259" t="s">
        <v>4483</v>
      </c>
      <c r="O15" s="259" t="s">
        <v>4484</v>
      </c>
      <c r="P15" s="519" t="s">
        <v>3565</v>
      </c>
      <c r="Q15" s="259" t="s">
        <v>4485</v>
      </c>
      <c r="R15" s="259">
        <v>38.4</v>
      </c>
      <c r="S15" s="259" t="s">
        <v>3579</v>
      </c>
      <c r="T15" s="259" t="s">
        <v>3571</v>
      </c>
      <c r="U15" s="259" t="s">
        <v>3576</v>
      </c>
      <c r="V15" s="259" t="s">
        <v>3577</v>
      </c>
      <c r="W15" s="259" t="s">
        <v>3578</v>
      </c>
      <c r="X15" s="259" t="s">
        <v>3572</v>
      </c>
      <c r="Y15" s="259" t="s">
        <v>1200</v>
      </c>
      <c r="Z15" s="259" t="s">
        <v>3573</v>
      </c>
      <c r="AA15" s="259" t="s">
        <v>1561</v>
      </c>
      <c r="AB15" s="259" t="s">
        <v>3494</v>
      </c>
      <c r="AC15" s="254" t="s">
        <v>136</v>
      </c>
      <c r="AD15" s="259" t="s">
        <v>3581</v>
      </c>
      <c r="AE15" s="259" t="s">
        <v>136</v>
      </c>
      <c r="AF15" s="259" t="s">
        <v>4486</v>
      </c>
      <c r="AG15" s="259" t="s">
        <v>4487</v>
      </c>
      <c r="AH15" s="255">
        <v>56798</v>
      </c>
      <c r="AI15" s="255" t="s">
        <v>3587</v>
      </c>
      <c r="AJ15" s="254">
        <v>38.4</v>
      </c>
      <c r="AK15" s="309" t="s">
        <v>3589</v>
      </c>
      <c r="AL15" s="259" t="s">
        <v>4085</v>
      </c>
      <c r="AM15" s="259" t="s">
        <v>4086</v>
      </c>
      <c r="AN15" s="259" t="e">
        <f>AM15-12.8</f>
        <v>#VALUE!</v>
      </c>
      <c r="AO15" s="259" t="s">
        <v>4088</v>
      </c>
      <c r="AP15" s="309" t="s">
        <v>4089</v>
      </c>
      <c r="AQ15" s="259" t="s">
        <v>4314</v>
      </c>
      <c r="AR15" s="259" t="s">
        <v>4315</v>
      </c>
      <c r="AS15" s="259" t="s">
        <v>136</v>
      </c>
      <c r="AT15" s="259" t="s">
        <v>136</v>
      </c>
      <c r="AU15" s="259" t="s">
        <v>4317</v>
      </c>
      <c r="AV15" s="259" t="s">
        <v>4318</v>
      </c>
      <c r="AW15" s="254" t="s">
        <v>136</v>
      </c>
      <c r="AX15" s="360" t="str">
        <f t="shared" si="0"/>
        <v>count=37</v>
      </c>
      <c r="AY15" s="206" t="s">
        <v>1</v>
      </c>
    </row>
    <row r="16" spans="1:54">
      <c r="A16" s="263">
        <v>12</v>
      </c>
      <c r="B16" s="517" t="s">
        <v>803</v>
      </c>
      <c r="C16" s="523" t="s">
        <v>805</v>
      </c>
      <c r="D16" s="518" t="s">
        <v>606</v>
      </c>
      <c r="E16" s="260" t="s">
        <v>136</v>
      </c>
      <c r="F16" s="301" t="s">
        <v>610</v>
      </c>
      <c r="G16" s="255" t="s">
        <v>3595</v>
      </c>
      <c r="H16" s="259" t="s">
        <v>524</v>
      </c>
      <c r="I16" s="259" t="s">
        <v>4488</v>
      </c>
      <c r="J16" s="415" t="s">
        <v>3600</v>
      </c>
      <c r="K16" s="250" t="s">
        <v>2664</v>
      </c>
      <c r="L16" s="254" t="s">
        <v>136</v>
      </c>
      <c r="M16" s="254" t="s">
        <v>2664</v>
      </c>
      <c r="N16" s="259" t="s">
        <v>4489</v>
      </c>
      <c r="O16" s="259" t="s">
        <v>3611</v>
      </c>
      <c r="P16" s="519" t="s">
        <v>3596</v>
      </c>
      <c r="Q16" s="259" t="s">
        <v>3597</v>
      </c>
      <c r="R16" s="259" t="s">
        <v>3617</v>
      </c>
      <c r="S16" s="259" t="s">
        <v>3611</v>
      </c>
      <c r="T16" s="259" t="s">
        <v>3605</v>
      </c>
      <c r="U16" s="259" t="s">
        <v>3602</v>
      </c>
      <c r="V16" s="259" t="s">
        <v>3609</v>
      </c>
      <c r="W16" s="259" t="s">
        <v>3610</v>
      </c>
      <c r="X16" s="259" t="s">
        <v>3604</v>
      </c>
      <c r="Y16" s="259" t="s">
        <v>3603</v>
      </c>
      <c r="Z16" s="259" t="s">
        <v>3606</v>
      </c>
      <c r="AA16" s="259" t="s">
        <v>576</v>
      </c>
      <c r="AB16" s="259" t="s">
        <v>3613</v>
      </c>
      <c r="AC16" s="524" t="s">
        <v>4490</v>
      </c>
      <c r="AD16" s="259" t="s">
        <v>136</v>
      </c>
      <c r="AE16" s="259" t="s">
        <v>4491</v>
      </c>
      <c r="AF16" s="259" t="s">
        <v>136</v>
      </c>
      <c r="AG16" s="259" t="s">
        <v>4492</v>
      </c>
      <c r="AH16" s="255">
        <v>56778</v>
      </c>
      <c r="AI16" s="255" t="s">
        <v>3616</v>
      </c>
      <c r="AJ16" s="254" t="s">
        <v>3617</v>
      </c>
      <c r="AK16" s="309" t="s">
        <v>3618</v>
      </c>
      <c r="AL16" s="259" t="s">
        <v>4104</v>
      </c>
      <c r="AM16" s="259" t="s">
        <v>4105</v>
      </c>
      <c r="AN16" s="259" t="s">
        <v>4106</v>
      </c>
      <c r="AO16" s="259" t="s">
        <v>4107</v>
      </c>
      <c r="AP16" s="309" t="s">
        <v>4108</v>
      </c>
      <c r="AQ16" s="259" t="s">
        <v>136</v>
      </c>
      <c r="AR16" s="259" t="s">
        <v>4320</v>
      </c>
      <c r="AS16" s="259" t="s">
        <v>4322</v>
      </c>
      <c r="AT16" s="259" t="s">
        <v>4323</v>
      </c>
      <c r="AU16" s="259" t="s">
        <v>4324</v>
      </c>
      <c r="AV16" s="259" t="s">
        <v>136</v>
      </c>
      <c r="AW16" s="254" t="s">
        <v>136</v>
      </c>
      <c r="AX16" s="360" t="str">
        <f t="shared" si="0"/>
        <v>count=38</v>
      </c>
      <c r="AY16" s="206" t="s">
        <v>1</v>
      </c>
    </row>
    <row r="17" spans="1:53">
      <c r="A17" s="263">
        <v>13</v>
      </c>
      <c r="B17" s="517" t="s">
        <v>803</v>
      </c>
      <c r="C17" s="523" t="s">
        <v>805</v>
      </c>
      <c r="D17" s="518" t="s">
        <v>884</v>
      </c>
      <c r="E17" s="525" t="s">
        <v>885</v>
      </c>
      <c r="F17" s="296" t="s">
        <v>888</v>
      </c>
      <c r="G17" s="254" t="s">
        <v>136</v>
      </c>
      <c r="H17" s="259" t="s">
        <v>285</v>
      </c>
      <c r="I17" s="259" t="s">
        <v>4493</v>
      </c>
      <c r="J17" s="257" t="s">
        <v>3394</v>
      </c>
      <c r="K17" s="250" t="s">
        <v>2664</v>
      </c>
      <c r="L17" s="254" t="s">
        <v>136</v>
      </c>
      <c r="M17" s="259" t="s">
        <v>136</v>
      </c>
      <c r="N17" s="259" t="s">
        <v>4494</v>
      </c>
      <c r="O17" s="259" t="s">
        <v>4495</v>
      </c>
      <c r="P17" s="470" t="s">
        <v>136</v>
      </c>
      <c r="Q17" s="259" t="s">
        <v>136</v>
      </c>
      <c r="R17" s="259" t="s">
        <v>3633</v>
      </c>
      <c r="S17" s="259" t="s">
        <v>136</v>
      </c>
      <c r="T17" s="259" t="s">
        <v>3622</v>
      </c>
      <c r="U17" s="259" t="s">
        <v>136</v>
      </c>
      <c r="V17" s="259" t="s">
        <v>136</v>
      </c>
      <c r="W17" s="259" t="s">
        <v>136</v>
      </c>
      <c r="X17" s="259" t="s">
        <v>3621</v>
      </c>
      <c r="Y17" s="259" t="s">
        <v>136</v>
      </c>
      <c r="Z17" s="259" t="s">
        <v>3623</v>
      </c>
      <c r="AA17" s="259" t="s">
        <v>136</v>
      </c>
      <c r="AB17" s="259" t="s">
        <v>3625</v>
      </c>
      <c r="AC17" s="524" t="s">
        <v>4490</v>
      </c>
      <c r="AD17" s="259" t="s">
        <v>3626</v>
      </c>
      <c r="AE17" s="259" t="s">
        <v>4496</v>
      </c>
      <c r="AF17" s="259" t="s">
        <v>4497</v>
      </c>
      <c r="AG17" s="259" t="s">
        <v>4498</v>
      </c>
      <c r="AH17" s="254" t="s">
        <v>136</v>
      </c>
      <c r="AI17" s="254" t="s">
        <v>136</v>
      </c>
      <c r="AJ17" s="254" t="s">
        <v>3633</v>
      </c>
      <c r="AK17" s="309" t="s">
        <v>3634</v>
      </c>
      <c r="AL17" s="259" t="s">
        <v>4128</v>
      </c>
      <c r="AM17" s="259" t="s">
        <v>4129</v>
      </c>
      <c r="AN17" s="259" t="s">
        <v>4130</v>
      </c>
      <c r="AO17" s="259" t="s">
        <v>4131</v>
      </c>
      <c r="AP17" s="309" t="s">
        <v>4132</v>
      </c>
      <c r="AQ17" s="259" t="s">
        <v>136</v>
      </c>
      <c r="AR17" s="259" t="s">
        <v>4332</v>
      </c>
      <c r="AS17" s="259" t="s">
        <v>136</v>
      </c>
      <c r="AT17" s="259" t="s">
        <v>4334</v>
      </c>
      <c r="AU17" s="259" t="s">
        <v>4335</v>
      </c>
      <c r="AV17" s="259" t="s">
        <v>4337</v>
      </c>
      <c r="AW17" s="254" t="s">
        <v>136</v>
      </c>
      <c r="AX17" s="360" t="str">
        <f t="shared" si="0"/>
        <v>count=29</v>
      </c>
      <c r="AY17" s="206" t="s">
        <v>1</v>
      </c>
    </row>
    <row r="18" spans="1:53">
      <c r="A18" s="263">
        <v>14</v>
      </c>
      <c r="B18" s="517" t="s">
        <v>920</v>
      </c>
      <c r="C18" s="522" t="s">
        <v>923</v>
      </c>
      <c r="D18" s="526" t="s">
        <v>924</v>
      </c>
      <c r="E18" s="247" t="s">
        <v>136</v>
      </c>
      <c r="F18" s="301" t="s">
        <v>930</v>
      </c>
      <c r="G18" s="255" t="s">
        <v>931</v>
      </c>
      <c r="H18" s="254">
        <v>4</v>
      </c>
      <c r="I18" s="259" t="s">
        <v>4499</v>
      </c>
      <c r="J18" s="415" t="s">
        <v>3407</v>
      </c>
      <c r="K18" s="258" t="s">
        <v>136</v>
      </c>
      <c r="L18" s="254" t="s">
        <v>136</v>
      </c>
      <c r="M18" s="259" t="s">
        <v>136</v>
      </c>
      <c r="N18" s="259" t="s">
        <v>4500</v>
      </c>
      <c r="O18" s="259" t="s">
        <v>136</v>
      </c>
      <c r="P18" s="521" t="s">
        <v>3638</v>
      </c>
      <c r="Q18" s="254" t="s">
        <v>4501</v>
      </c>
      <c r="R18" s="254">
        <v>33.700000000000003</v>
      </c>
      <c r="S18" s="320">
        <v>406637004</v>
      </c>
      <c r="T18" s="320">
        <v>132660</v>
      </c>
      <c r="U18" s="320">
        <v>101352</v>
      </c>
      <c r="V18" s="320">
        <v>31308</v>
      </c>
      <c r="W18" s="320">
        <v>36345040</v>
      </c>
      <c r="X18" s="320">
        <v>16678</v>
      </c>
      <c r="Y18" s="320">
        <v>6228</v>
      </c>
      <c r="Z18" s="320">
        <v>307826</v>
      </c>
      <c r="AA18" s="254">
        <v>351</v>
      </c>
      <c r="AB18" s="254" t="s">
        <v>3382</v>
      </c>
      <c r="AC18" s="254" t="s">
        <v>136</v>
      </c>
      <c r="AD18" s="259" t="s">
        <v>136</v>
      </c>
      <c r="AE18" s="254" t="s">
        <v>136</v>
      </c>
      <c r="AF18" s="254" t="s">
        <v>136</v>
      </c>
      <c r="AG18" s="254" t="s">
        <v>136</v>
      </c>
      <c r="AH18" s="255">
        <v>100665</v>
      </c>
      <c r="AI18" s="255" t="s">
        <v>3646</v>
      </c>
      <c r="AJ18" s="254">
        <v>33.700000000000003</v>
      </c>
      <c r="AK18" s="260" t="s">
        <v>3648</v>
      </c>
      <c r="AL18" s="470" t="s">
        <v>136</v>
      </c>
      <c r="AM18" s="259" t="s">
        <v>136</v>
      </c>
      <c r="AN18" s="259" t="s">
        <v>136</v>
      </c>
      <c r="AO18" s="259" t="s">
        <v>136</v>
      </c>
      <c r="AP18" s="309" t="s">
        <v>136</v>
      </c>
      <c r="AQ18" s="259" t="s">
        <v>136</v>
      </c>
      <c r="AR18" s="259" t="s">
        <v>136</v>
      </c>
      <c r="AS18" s="259" t="s">
        <v>136</v>
      </c>
      <c r="AT18" s="259" t="s">
        <v>136</v>
      </c>
      <c r="AU18" s="259" t="s">
        <v>136</v>
      </c>
      <c r="AV18" s="259" t="s">
        <v>136</v>
      </c>
      <c r="AW18" s="254" t="s">
        <v>136</v>
      </c>
      <c r="AX18" s="360" t="str">
        <f t="shared" si="0"/>
        <v>count=23</v>
      </c>
      <c r="AY18" s="206" t="s">
        <v>1</v>
      </c>
    </row>
    <row r="19" spans="1:53">
      <c r="A19" s="263">
        <v>15</v>
      </c>
      <c r="B19" s="517" t="s">
        <v>978</v>
      </c>
      <c r="C19" s="522" t="s">
        <v>979</v>
      </c>
      <c r="D19" s="518" t="s">
        <v>3650</v>
      </c>
      <c r="E19" s="527" t="s">
        <v>981</v>
      </c>
      <c r="F19" s="301" t="s">
        <v>986</v>
      </c>
      <c r="G19" s="301" t="s">
        <v>987</v>
      </c>
      <c r="H19" s="254">
        <v>4</v>
      </c>
      <c r="I19" s="259" t="s">
        <v>4502</v>
      </c>
      <c r="J19" s="415" t="s">
        <v>3407</v>
      </c>
      <c r="K19" s="250" t="s">
        <v>2664</v>
      </c>
      <c r="L19" s="254" t="s">
        <v>2664</v>
      </c>
      <c r="M19" s="259" t="s">
        <v>136</v>
      </c>
      <c r="N19" s="259" t="s">
        <v>4503</v>
      </c>
      <c r="O19" s="259" t="s">
        <v>2803</v>
      </c>
      <c r="P19" s="519" t="s">
        <v>3654</v>
      </c>
      <c r="Q19" s="254" t="s">
        <v>3655</v>
      </c>
      <c r="R19" s="259" t="s">
        <v>3674</v>
      </c>
      <c r="S19" s="259" t="s">
        <v>3668</v>
      </c>
      <c r="T19" s="259" t="s">
        <v>3661</v>
      </c>
      <c r="U19" s="259" t="s">
        <v>3658</v>
      </c>
      <c r="V19" s="259" t="s">
        <v>3666</v>
      </c>
      <c r="W19" s="259" t="s">
        <v>3667</v>
      </c>
      <c r="X19" s="259" t="s">
        <v>3660</v>
      </c>
      <c r="Y19" s="259" t="s">
        <v>3659</v>
      </c>
      <c r="Z19" s="259" t="s">
        <v>3663</v>
      </c>
      <c r="AA19" s="259" t="s">
        <v>3662</v>
      </c>
      <c r="AB19" s="259" t="s">
        <v>3470</v>
      </c>
      <c r="AC19" s="254" t="s">
        <v>136</v>
      </c>
      <c r="AD19" s="259" t="s">
        <v>136</v>
      </c>
      <c r="AE19" s="259" t="s">
        <v>4504</v>
      </c>
      <c r="AF19" s="259" t="s">
        <v>4505</v>
      </c>
      <c r="AG19" s="259" t="s">
        <v>136</v>
      </c>
      <c r="AH19" s="255">
        <v>67386</v>
      </c>
      <c r="AI19" s="255" t="s">
        <v>3673</v>
      </c>
      <c r="AJ19" s="254" t="s">
        <v>3674</v>
      </c>
      <c r="AK19" s="298" t="s">
        <v>3675</v>
      </c>
      <c r="AL19" s="470" t="s">
        <v>136</v>
      </c>
      <c r="AM19" s="259" t="s">
        <v>136</v>
      </c>
      <c r="AN19" s="259" t="s">
        <v>136</v>
      </c>
      <c r="AO19" s="259" t="s">
        <v>136</v>
      </c>
      <c r="AP19" s="309" t="s">
        <v>136</v>
      </c>
      <c r="AQ19" s="259" t="s">
        <v>4342</v>
      </c>
      <c r="AR19" s="259" t="s">
        <v>136</v>
      </c>
      <c r="AS19" s="259" t="s">
        <v>136</v>
      </c>
      <c r="AT19" s="259" t="s">
        <v>136</v>
      </c>
      <c r="AU19" s="259" t="s">
        <v>136</v>
      </c>
      <c r="AV19" s="259" t="s">
        <v>136</v>
      </c>
      <c r="AW19" s="255" t="s">
        <v>2664</v>
      </c>
      <c r="AX19" s="360" t="str">
        <f t="shared" si="0"/>
        <v>count=31</v>
      </c>
      <c r="AY19" s="206" t="s">
        <v>1</v>
      </c>
    </row>
    <row r="20" spans="1:53">
      <c r="A20" s="263">
        <v>16</v>
      </c>
      <c r="B20" s="517" t="s">
        <v>1041</v>
      </c>
      <c r="C20" s="522" t="s">
        <v>1046</v>
      </c>
      <c r="D20" s="518" t="s">
        <v>3650</v>
      </c>
      <c r="E20" s="527" t="s">
        <v>1047</v>
      </c>
      <c r="F20" s="301" t="s">
        <v>1069</v>
      </c>
      <c r="G20" s="255" t="s">
        <v>1052</v>
      </c>
      <c r="H20" s="254">
        <v>20</v>
      </c>
      <c r="I20" s="259" t="s">
        <v>4506</v>
      </c>
      <c r="J20" s="257" t="s">
        <v>3394</v>
      </c>
      <c r="K20" s="258" t="s">
        <v>136</v>
      </c>
      <c r="L20" s="254" t="s">
        <v>136</v>
      </c>
      <c r="M20" s="259" t="s">
        <v>136</v>
      </c>
      <c r="N20" s="259" t="s">
        <v>4507</v>
      </c>
      <c r="O20" s="259" t="s">
        <v>2862</v>
      </c>
      <c r="P20" s="521" t="s">
        <v>3681</v>
      </c>
      <c r="Q20" s="254" t="s">
        <v>4501</v>
      </c>
      <c r="R20" s="254" t="s">
        <v>3697</v>
      </c>
      <c r="S20" s="254" t="s">
        <v>3692</v>
      </c>
      <c r="T20" s="259" t="s">
        <v>3687</v>
      </c>
      <c r="U20" s="259" t="s">
        <v>3684</v>
      </c>
      <c r="V20" s="259" t="s">
        <v>3690</v>
      </c>
      <c r="W20" s="259" t="s">
        <v>3691</v>
      </c>
      <c r="X20" s="259" t="s">
        <v>3686</v>
      </c>
      <c r="Y20" s="259" t="s">
        <v>3685</v>
      </c>
      <c r="Z20" s="259" t="s">
        <v>3689</v>
      </c>
      <c r="AA20" s="259" t="s">
        <v>3688</v>
      </c>
      <c r="AB20" s="254" t="s">
        <v>3470</v>
      </c>
      <c r="AC20" s="254" t="s">
        <v>136</v>
      </c>
      <c r="AD20" s="259" t="s">
        <v>136</v>
      </c>
      <c r="AE20" s="259" t="s">
        <v>4508</v>
      </c>
      <c r="AF20" s="259" t="s">
        <v>4509</v>
      </c>
      <c r="AG20" s="259" t="s">
        <v>136</v>
      </c>
      <c r="AH20" s="255">
        <v>14011</v>
      </c>
      <c r="AI20" s="255" t="s">
        <v>3696</v>
      </c>
      <c r="AJ20" s="254" t="s">
        <v>3697</v>
      </c>
      <c r="AK20" s="260" t="s">
        <v>3698</v>
      </c>
      <c r="AL20" s="470" t="s">
        <v>136</v>
      </c>
      <c r="AM20" s="259" t="s">
        <v>136</v>
      </c>
      <c r="AN20" s="259" t="s">
        <v>136</v>
      </c>
      <c r="AO20" s="259" t="s">
        <v>136</v>
      </c>
      <c r="AP20" s="309" t="s">
        <v>136</v>
      </c>
      <c r="AQ20" s="259" t="s">
        <v>4343</v>
      </c>
      <c r="AR20" s="259" t="s">
        <v>136</v>
      </c>
      <c r="AS20" s="259" t="s">
        <v>136</v>
      </c>
      <c r="AT20" s="259" t="s">
        <v>136</v>
      </c>
      <c r="AU20" s="259" t="s">
        <v>136</v>
      </c>
      <c r="AV20" s="259" t="s">
        <v>136</v>
      </c>
      <c r="AW20" s="255" t="s">
        <v>2664</v>
      </c>
      <c r="AX20" s="360" t="str">
        <f t="shared" si="0"/>
        <v>count=29</v>
      </c>
      <c r="AY20" s="206" t="s">
        <v>1</v>
      </c>
    </row>
    <row r="21" spans="1:53">
      <c r="A21" s="263">
        <v>17</v>
      </c>
      <c r="B21" s="517" t="s">
        <v>1246</v>
      </c>
      <c r="C21" s="319" t="s">
        <v>1247</v>
      </c>
      <c r="D21" s="311" t="s">
        <v>440</v>
      </c>
      <c r="E21" s="285" t="s">
        <v>136</v>
      </c>
      <c r="F21" s="305" t="s">
        <v>1250</v>
      </c>
      <c r="G21" s="255" t="s">
        <v>1251</v>
      </c>
      <c r="H21" s="254">
        <v>1</v>
      </c>
      <c r="I21" s="259" t="s">
        <v>4510</v>
      </c>
      <c r="J21" s="257" t="s">
        <v>3407</v>
      </c>
      <c r="K21" s="258" t="s">
        <v>136</v>
      </c>
      <c r="L21" s="254" t="s">
        <v>136</v>
      </c>
      <c r="M21" s="259" t="s">
        <v>136</v>
      </c>
      <c r="N21" s="259" t="s">
        <v>2864</v>
      </c>
      <c r="O21" s="259" t="s">
        <v>136</v>
      </c>
      <c r="P21" s="521" t="s">
        <v>3701</v>
      </c>
      <c r="Q21" s="254" t="s">
        <v>4434</v>
      </c>
      <c r="R21" s="254">
        <v>40</v>
      </c>
      <c r="S21" s="254" t="s">
        <v>3710</v>
      </c>
      <c r="T21" s="259" t="s">
        <v>3707</v>
      </c>
      <c r="U21" s="259" t="s">
        <v>136</v>
      </c>
      <c r="V21" s="259" t="s">
        <v>3708</v>
      </c>
      <c r="W21" s="259" t="s">
        <v>3709</v>
      </c>
      <c r="X21" s="259" t="s">
        <v>3706</v>
      </c>
      <c r="Y21" s="259" t="s">
        <v>3705</v>
      </c>
      <c r="Z21" s="259" t="s">
        <v>136</v>
      </c>
      <c r="AA21" s="259" t="s">
        <v>136</v>
      </c>
      <c r="AB21" s="254" t="s">
        <v>3382</v>
      </c>
      <c r="AC21" s="254" t="s">
        <v>136</v>
      </c>
      <c r="AD21" s="254" t="s">
        <v>136</v>
      </c>
      <c r="AE21" s="254" t="s">
        <v>136</v>
      </c>
      <c r="AF21" s="254" t="s">
        <v>136</v>
      </c>
      <c r="AG21" s="254" t="s">
        <v>136</v>
      </c>
      <c r="AH21" s="255">
        <v>87038</v>
      </c>
      <c r="AI21" s="255" t="s">
        <v>3712</v>
      </c>
      <c r="AJ21" s="254">
        <v>40</v>
      </c>
      <c r="AK21" s="260" t="s">
        <v>4511</v>
      </c>
      <c r="AL21" s="470" t="s">
        <v>136</v>
      </c>
      <c r="AM21" s="259" t="s">
        <v>136</v>
      </c>
      <c r="AN21" s="259" t="s">
        <v>136</v>
      </c>
      <c r="AO21" s="259" t="s">
        <v>136</v>
      </c>
      <c r="AP21" s="309" t="s">
        <v>136</v>
      </c>
      <c r="AQ21" s="259" t="s">
        <v>136</v>
      </c>
      <c r="AR21" s="259" t="s">
        <v>136</v>
      </c>
      <c r="AS21" s="259" t="s">
        <v>136</v>
      </c>
      <c r="AT21" s="259" t="s">
        <v>136</v>
      </c>
      <c r="AU21" s="259" t="s">
        <v>136</v>
      </c>
      <c r="AV21" s="259" t="s">
        <v>136</v>
      </c>
      <c r="AW21" s="301" t="s">
        <v>4452</v>
      </c>
      <c r="AX21" s="360" t="str">
        <f t="shared" si="0"/>
        <v>count=21</v>
      </c>
      <c r="AY21" s="206" t="s">
        <v>1</v>
      </c>
    </row>
    <row r="22" spans="1:53">
      <c r="A22" s="263">
        <v>18</v>
      </c>
      <c r="B22" s="517" t="s">
        <v>1264</v>
      </c>
      <c r="C22" s="522" t="s">
        <v>1267</v>
      </c>
      <c r="D22" s="518" t="s">
        <v>133</v>
      </c>
      <c r="E22" s="511" t="s">
        <v>134</v>
      </c>
      <c r="F22" s="255" t="s">
        <v>1271</v>
      </c>
      <c r="G22" s="255" t="s">
        <v>1272</v>
      </c>
      <c r="H22" s="254">
        <v>6</v>
      </c>
      <c r="I22" s="259" t="s">
        <v>4512</v>
      </c>
      <c r="J22" s="415" t="s">
        <v>3407</v>
      </c>
      <c r="K22" s="250" t="s">
        <v>2664</v>
      </c>
      <c r="L22" s="254" t="s">
        <v>136</v>
      </c>
      <c r="M22" s="259" t="s">
        <v>136</v>
      </c>
      <c r="N22" s="259" t="s">
        <v>4513</v>
      </c>
      <c r="O22" s="259" t="s">
        <v>4514</v>
      </c>
      <c r="P22" s="519" t="s">
        <v>3717</v>
      </c>
      <c r="Q22" s="254" t="s">
        <v>4515</v>
      </c>
      <c r="R22" s="259" t="s">
        <v>3739</v>
      </c>
      <c r="S22" s="259" t="s">
        <v>3731</v>
      </c>
      <c r="T22" s="259" t="s">
        <v>3724</v>
      </c>
      <c r="U22" s="259" t="s">
        <v>3721</v>
      </c>
      <c r="V22" s="259" t="s">
        <v>3729</v>
      </c>
      <c r="W22" s="259" t="s">
        <v>3730</v>
      </c>
      <c r="X22" s="259" t="s">
        <v>3723</v>
      </c>
      <c r="Y22" s="259" t="s">
        <v>3722</v>
      </c>
      <c r="Z22" s="259" t="s">
        <v>3726</v>
      </c>
      <c r="AA22" s="259" t="s">
        <v>3725</v>
      </c>
      <c r="AB22" s="259" t="s">
        <v>3354</v>
      </c>
      <c r="AC22" s="254" t="s">
        <v>136</v>
      </c>
      <c r="AD22" s="259" t="s">
        <v>136</v>
      </c>
      <c r="AE22" s="259" t="s">
        <v>4516</v>
      </c>
      <c r="AF22" s="259" t="s">
        <v>4517</v>
      </c>
      <c r="AG22" s="259" t="s">
        <v>4518</v>
      </c>
      <c r="AH22" s="255">
        <v>74966</v>
      </c>
      <c r="AI22" s="255" t="s">
        <v>3738</v>
      </c>
      <c r="AJ22" s="254" t="s">
        <v>3739</v>
      </c>
      <c r="AK22" s="260" t="s">
        <v>3740</v>
      </c>
      <c r="AL22" s="470" t="s">
        <v>4154</v>
      </c>
      <c r="AM22" s="259" t="s">
        <v>4155</v>
      </c>
      <c r="AN22" s="259" t="s">
        <v>4156</v>
      </c>
      <c r="AO22" s="259" t="s">
        <v>136</v>
      </c>
      <c r="AP22" s="309" t="s">
        <v>136</v>
      </c>
      <c r="AQ22" s="259" t="s">
        <v>136</v>
      </c>
      <c r="AR22" s="259" t="s">
        <v>4344</v>
      </c>
      <c r="AS22" s="259" t="s">
        <v>4345</v>
      </c>
      <c r="AT22" s="259" t="s">
        <v>4346</v>
      </c>
      <c r="AU22" s="259" t="s">
        <v>4347</v>
      </c>
      <c r="AV22" s="259" t="s">
        <v>136</v>
      </c>
      <c r="AW22" s="255" t="s">
        <v>2664</v>
      </c>
      <c r="AX22" s="360" t="str">
        <f t="shared" si="0"/>
        <v>count=37</v>
      </c>
      <c r="AY22" s="206" t="s">
        <v>1</v>
      </c>
      <c r="BA22" s="756"/>
    </row>
    <row r="23" spans="1:53">
      <c r="A23" s="263">
        <v>19</v>
      </c>
      <c r="B23" s="517" t="s">
        <v>1334</v>
      </c>
      <c r="C23" s="522" t="s">
        <v>1337</v>
      </c>
      <c r="D23" s="311" t="s">
        <v>440</v>
      </c>
      <c r="E23" s="285" t="s">
        <v>136</v>
      </c>
      <c r="F23" s="305" t="s">
        <v>1340</v>
      </c>
      <c r="G23" s="233" t="s">
        <v>1341</v>
      </c>
      <c r="H23" s="254">
        <v>2</v>
      </c>
      <c r="I23" s="259" t="s">
        <v>4519</v>
      </c>
      <c r="J23" s="257" t="s">
        <v>3407</v>
      </c>
      <c r="K23" s="250" t="s">
        <v>2664</v>
      </c>
      <c r="L23" s="254" t="s">
        <v>136</v>
      </c>
      <c r="M23" s="259" t="s">
        <v>136</v>
      </c>
      <c r="N23" s="259" t="s">
        <v>4520</v>
      </c>
      <c r="O23" s="259" t="s">
        <v>136</v>
      </c>
      <c r="P23" s="521" t="s">
        <v>3743</v>
      </c>
      <c r="Q23" s="254" t="s">
        <v>4434</v>
      </c>
      <c r="R23" s="254">
        <v>38.799999999999997</v>
      </c>
      <c r="S23" s="254" t="s">
        <v>3752</v>
      </c>
      <c r="T23" s="259" t="s">
        <v>3749</v>
      </c>
      <c r="U23" s="259" t="s">
        <v>136</v>
      </c>
      <c r="V23" s="259" t="s">
        <v>3750</v>
      </c>
      <c r="W23" s="259" t="s">
        <v>3751</v>
      </c>
      <c r="X23" s="259" t="s">
        <v>3748</v>
      </c>
      <c r="Y23" s="259" t="s">
        <v>3747</v>
      </c>
      <c r="Z23" s="259" t="s">
        <v>136</v>
      </c>
      <c r="AA23" s="259" t="s">
        <v>136</v>
      </c>
      <c r="AB23" s="254" t="s">
        <v>3470</v>
      </c>
      <c r="AC23" s="254" t="s">
        <v>136</v>
      </c>
      <c r="AD23" s="254" t="s">
        <v>136</v>
      </c>
      <c r="AE23" s="254" t="s">
        <v>136</v>
      </c>
      <c r="AF23" s="254" t="s">
        <v>136</v>
      </c>
      <c r="AG23" s="254" t="s">
        <v>136</v>
      </c>
      <c r="AH23" s="255">
        <v>87040</v>
      </c>
      <c r="AI23" s="255" t="s">
        <v>3754</v>
      </c>
      <c r="AJ23" s="254">
        <v>38.799999999999997</v>
      </c>
      <c r="AK23" s="260" t="s">
        <v>3756</v>
      </c>
      <c r="AL23" s="470" t="s">
        <v>136</v>
      </c>
      <c r="AM23" s="259" t="s">
        <v>136</v>
      </c>
      <c r="AN23" s="259" t="s">
        <v>136</v>
      </c>
      <c r="AO23" s="259" t="s">
        <v>136</v>
      </c>
      <c r="AP23" s="309" t="s">
        <v>136</v>
      </c>
      <c r="AQ23" s="259" t="s">
        <v>136</v>
      </c>
      <c r="AR23" s="259" t="s">
        <v>136</v>
      </c>
      <c r="AS23" s="259" t="s">
        <v>136</v>
      </c>
      <c r="AT23" s="259" t="s">
        <v>136</v>
      </c>
      <c r="AU23" s="259" t="s">
        <v>136</v>
      </c>
      <c r="AV23" s="259" t="s">
        <v>136</v>
      </c>
      <c r="AW23" s="301" t="s">
        <v>4452</v>
      </c>
      <c r="AX23" s="360" t="str">
        <f t="shared" si="0"/>
        <v>count=22</v>
      </c>
      <c r="AY23" s="206" t="s">
        <v>1</v>
      </c>
    </row>
    <row r="24" spans="1:53">
      <c r="A24" s="263">
        <v>20</v>
      </c>
      <c r="B24" s="517" t="s">
        <v>1359</v>
      </c>
      <c r="C24" s="430" t="s">
        <v>1362</v>
      </c>
      <c r="D24" s="262" t="s">
        <v>440</v>
      </c>
      <c r="E24" s="285" t="s">
        <v>136</v>
      </c>
      <c r="F24" s="248" t="s">
        <v>1365</v>
      </c>
      <c r="G24" s="528" t="s">
        <v>1366</v>
      </c>
      <c r="H24" s="254">
        <v>2</v>
      </c>
      <c r="I24" s="259" t="s">
        <v>4521</v>
      </c>
      <c r="J24" s="415" t="s">
        <v>3407</v>
      </c>
      <c r="K24" s="258" t="s">
        <v>136</v>
      </c>
      <c r="L24" s="254" t="s">
        <v>136</v>
      </c>
      <c r="M24" s="259" t="s">
        <v>136</v>
      </c>
      <c r="N24" s="259" t="s">
        <v>4522</v>
      </c>
      <c r="O24" s="259" t="s">
        <v>136</v>
      </c>
      <c r="P24" s="470" t="s">
        <v>136</v>
      </c>
      <c r="Q24" s="254" t="s">
        <v>136</v>
      </c>
      <c r="R24" s="259" t="s">
        <v>136</v>
      </c>
      <c r="S24" s="259" t="s">
        <v>136</v>
      </c>
      <c r="T24" s="259" t="s">
        <v>136</v>
      </c>
      <c r="U24" s="259" t="s">
        <v>136</v>
      </c>
      <c r="V24" s="259" t="s">
        <v>136</v>
      </c>
      <c r="W24" s="259" t="s">
        <v>136</v>
      </c>
      <c r="X24" s="259" t="s">
        <v>136</v>
      </c>
      <c r="Y24" s="259" t="s">
        <v>136</v>
      </c>
      <c r="Z24" s="259" t="s">
        <v>136</v>
      </c>
      <c r="AA24" s="259" t="s">
        <v>136</v>
      </c>
      <c r="AB24" s="259" t="s">
        <v>3470</v>
      </c>
      <c r="AC24" s="254" t="s">
        <v>136</v>
      </c>
      <c r="AD24" s="254" t="s">
        <v>136</v>
      </c>
      <c r="AE24" s="254" t="s">
        <v>136</v>
      </c>
      <c r="AF24" s="254" t="s">
        <v>136</v>
      </c>
      <c r="AG24" s="254" t="s">
        <v>136</v>
      </c>
      <c r="AH24" s="254" t="s">
        <v>136</v>
      </c>
      <c r="AI24" s="254" t="s">
        <v>136</v>
      </c>
      <c r="AJ24" s="254" t="s">
        <v>136</v>
      </c>
      <c r="AK24" s="260" t="s">
        <v>136</v>
      </c>
      <c r="AL24" s="470" t="s">
        <v>136</v>
      </c>
      <c r="AM24" s="259" t="s">
        <v>136</v>
      </c>
      <c r="AN24" s="259" t="s">
        <v>136</v>
      </c>
      <c r="AO24" s="259" t="s">
        <v>136</v>
      </c>
      <c r="AP24" s="309" t="s">
        <v>136</v>
      </c>
      <c r="AQ24" s="259" t="s">
        <v>136</v>
      </c>
      <c r="AR24" s="259" t="s">
        <v>136</v>
      </c>
      <c r="AS24" s="259" t="s">
        <v>136</v>
      </c>
      <c r="AT24" s="259" t="s">
        <v>136</v>
      </c>
      <c r="AU24" s="259" t="s">
        <v>136</v>
      </c>
      <c r="AV24" s="259" t="s">
        <v>136</v>
      </c>
      <c r="AW24" s="301" t="s">
        <v>4452</v>
      </c>
      <c r="AX24" s="360" t="str">
        <f t="shared" si="0"/>
        <v>count=8</v>
      </c>
      <c r="AY24" s="206" t="s">
        <v>1</v>
      </c>
    </row>
    <row r="25" spans="1:53">
      <c r="A25" s="263">
        <v>21</v>
      </c>
      <c r="B25" s="517" t="s">
        <v>1388</v>
      </c>
      <c r="C25" s="522" t="s">
        <v>1393</v>
      </c>
      <c r="D25" s="518" t="s">
        <v>3650</v>
      </c>
      <c r="E25" s="527" t="s">
        <v>134</v>
      </c>
      <c r="F25" s="305" t="s">
        <v>986</v>
      </c>
      <c r="G25" s="301" t="s">
        <v>1398</v>
      </c>
      <c r="H25" s="254">
        <v>4</v>
      </c>
      <c r="I25" s="259" t="s">
        <v>4523</v>
      </c>
      <c r="J25" s="415" t="s">
        <v>3407</v>
      </c>
      <c r="K25" s="250" t="s">
        <v>2664</v>
      </c>
      <c r="L25" s="254" t="s">
        <v>136</v>
      </c>
      <c r="M25" s="259" t="s">
        <v>136</v>
      </c>
      <c r="N25" s="259" t="s">
        <v>4524</v>
      </c>
      <c r="O25" s="259" t="s">
        <v>2891</v>
      </c>
      <c r="P25" s="519" t="s">
        <v>3760</v>
      </c>
      <c r="Q25" s="254" t="s">
        <v>3761</v>
      </c>
      <c r="R25" s="259" t="s">
        <v>3674</v>
      </c>
      <c r="S25" s="259" t="s">
        <v>3774</v>
      </c>
      <c r="T25" s="259" t="s">
        <v>3767</v>
      </c>
      <c r="U25" s="259" t="s">
        <v>3764</v>
      </c>
      <c r="V25" s="259" t="s">
        <v>3772</v>
      </c>
      <c r="W25" s="259" t="s">
        <v>3773</v>
      </c>
      <c r="X25" s="259" t="s">
        <v>3766</v>
      </c>
      <c r="Y25" s="259" t="s">
        <v>3765</v>
      </c>
      <c r="Z25" s="259" t="s">
        <v>3769</v>
      </c>
      <c r="AA25" s="259" t="s">
        <v>3768</v>
      </c>
      <c r="AB25" s="259" t="s">
        <v>3470</v>
      </c>
      <c r="AC25" s="254" t="s">
        <v>136</v>
      </c>
      <c r="AD25" s="259" t="s">
        <v>136</v>
      </c>
      <c r="AE25" s="259" t="s">
        <v>4525</v>
      </c>
      <c r="AF25" s="259" t="s">
        <v>4526</v>
      </c>
      <c r="AG25" s="259" t="s">
        <v>136</v>
      </c>
      <c r="AH25" s="255">
        <v>69462</v>
      </c>
      <c r="AI25" s="255" t="s">
        <v>3778</v>
      </c>
      <c r="AJ25" s="254" t="s">
        <v>3674</v>
      </c>
      <c r="AK25" s="260" t="s">
        <v>3779</v>
      </c>
      <c r="AL25" s="470" t="s">
        <v>136</v>
      </c>
      <c r="AM25" s="259" t="s">
        <v>136</v>
      </c>
      <c r="AN25" s="259" t="s">
        <v>136</v>
      </c>
      <c r="AO25" s="259" t="s">
        <v>136</v>
      </c>
      <c r="AP25" s="309" t="s">
        <v>136</v>
      </c>
      <c r="AQ25" s="259" t="s">
        <v>4348</v>
      </c>
      <c r="AR25" s="259" t="s">
        <v>136</v>
      </c>
      <c r="AS25" s="259" t="s">
        <v>136</v>
      </c>
      <c r="AT25" s="259" t="s">
        <v>136</v>
      </c>
      <c r="AU25" s="259" t="s">
        <v>136</v>
      </c>
      <c r="AV25" s="259" t="s">
        <v>136</v>
      </c>
      <c r="AW25" s="255" t="s">
        <v>2664</v>
      </c>
      <c r="AX25" s="360" t="str">
        <f t="shared" si="0"/>
        <v>count=30</v>
      </c>
      <c r="AY25" s="206" t="s">
        <v>1</v>
      </c>
    </row>
    <row r="26" spans="1:53">
      <c r="A26" s="263">
        <v>22</v>
      </c>
      <c r="B26" s="517" t="s">
        <v>1388</v>
      </c>
      <c r="C26" s="522" t="s">
        <v>1393</v>
      </c>
      <c r="D26" s="311" t="s">
        <v>440</v>
      </c>
      <c r="E26" s="527" t="s">
        <v>134</v>
      </c>
      <c r="F26" s="254" t="s">
        <v>136</v>
      </c>
      <c r="G26" s="301" t="s">
        <v>1443</v>
      </c>
      <c r="H26" s="254">
        <v>1</v>
      </c>
      <c r="I26" s="259" t="s">
        <v>4527</v>
      </c>
      <c r="J26" s="415" t="s">
        <v>3407</v>
      </c>
      <c r="K26" s="258" t="s">
        <v>136</v>
      </c>
      <c r="L26" s="254" t="s">
        <v>136</v>
      </c>
      <c r="M26" s="259" t="s">
        <v>136</v>
      </c>
      <c r="N26" s="259" t="s">
        <v>2904</v>
      </c>
      <c r="O26" s="259" t="s">
        <v>136</v>
      </c>
      <c r="P26" s="470" t="s">
        <v>136</v>
      </c>
      <c r="Q26" s="254" t="s">
        <v>136</v>
      </c>
      <c r="R26" s="254" t="s">
        <v>136</v>
      </c>
      <c r="S26" s="259" t="s">
        <v>136</v>
      </c>
      <c r="T26" s="259" t="s">
        <v>136</v>
      </c>
      <c r="U26" s="259" t="s">
        <v>136</v>
      </c>
      <c r="V26" s="259" t="s">
        <v>136</v>
      </c>
      <c r="W26" s="259" t="s">
        <v>136</v>
      </c>
      <c r="X26" s="259" t="s">
        <v>136</v>
      </c>
      <c r="Y26" s="259" t="s">
        <v>136</v>
      </c>
      <c r="Z26" s="259" t="s">
        <v>136</v>
      </c>
      <c r="AA26" s="259" t="s">
        <v>136</v>
      </c>
      <c r="AB26" s="259" t="s">
        <v>3470</v>
      </c>
      <c r="AC26" s="254" t="s">
        <v>136</v>
      </c>
      <c r="AD26" s="254" t="s">
        <v>136</v>
      </c>
      <c r="AE26" s="254" t="s">
        <v>136</v>
      </c>
      <c r="AF26" s="254" t="s">
        <v>136</v>
      </c>
      <c r="AG26" s="254" t="s">
        <v>136</v>
      </c>
      <c r="AH26" s="254" t="s">
        <v>136</v>
      </c>
      <c r="AI26" s="254" t="s">
        <v>136</v>
      </c>
      <c r="AJ26" s="254" t="s">
        <v>136</v>
      </c>
      <c r="AK26" s="260" t="s">
        <v>136</v>
      </c>
      <c r="AL26" s="470" t="s">
        <v>136</v>
      </c>
      <c r="AM26" s="259" t="s">
        <v>136</v>
      </c>
      <c r="AN26" s="259" t="s">
        <v>136</v>
      </c>
      <c r="AO26" s="259" t="s">
        <v>136</v>
      </c>
      <c r="AP26" s="309" t="s">
        <v>136</v>
      </c>
      <c r="AQ26" s="259" t="s">
        <v>136</v>
      </c>
      <c r="AR26" s="259" t="s">
        <v>136</v>
      </c>
      <c r="AS26" s="259" t="s">
        <v>136</v>
      </c>
      <c r="AT26" s="259" t="s">
        <v>136</v>
      </c>
      <c r="AU26" s="259" t="s">
        <v>136</v>
      </c>
      <c r="AV26" s="259" t="s">
        <v>136</v>
      </c>
      <c r="AW26" s="301" t="s">
        <v>4452</v>
      </c>
      <c r="AX26" s="360" t="str">
        <f t="shared" si="0"/>
        <v>count=8</v>
      </c>
      <c r="AY26" s="206" t="s">
        <v>1</v>
      </c>
    </row>
    <row r="27" spans="1:53">
      <c r="A27" s="263">
        <v>23</v>
      </c>
      <c r="B27" s="517" t="s">
        <v>1456</v>
      </c>
      <c r="C27" s="522" t="s">
        <v>1462</v>
      </c>
      <c r="D27" s="311" t="s">
        <v>440</v>
      </c>
      <c r="E27" s="285" t="s">
        <v>136</v>
      </c>
      <c r="F27" s="301" t="s">
        <v>1465</v>
      </c>
      <c r="G27" s="233" t="s">
        <v>1466</v>
      </c>
      <c r="H27" s="254">
        <v>3</v>
      </c>
      <c r="I27" s="259" t="s">
        <v>4528</v>
      </c>
      <c r="J27" s="415" t="s">
        <v>3407</v>
      </c>
      <c r="K27" s="258" t="s">
        <v>136</v>
      </c>
      <c r="L27" s="254" t="s">
        <v>136</v>
      </c>
      <c r="M27" s="259" t="s">
        <v>136</v>
      </c>
      <c r="N27" s="259" t="s">
        <v>4529</v>
      </c>
      <c r="O27" s="259" t="s">
        <v>136</v>
      </c>
      <c r="P27" s="519" t="s">
        <v>3783</v>
      </c>
      <c r="Q27" s="254" t="s">
        <v>4451</v>
      </c>
      <c r="R27" s="254">
        <v>40.799999999999997</v>
      </c>
      <c r="S27" s="259" t="s">
        <v>3791</v>
      </c>
      <c r="T27" s="259" t="s">
        <v>3789</v>
      </c>
      <c r="U27" s="259" t="s">
        <v>136</v>
      </c>
      <c r="V27" s="259" t="s">
        <v>136</v>
      </c>
      <c r="W27" s="273" t="s">
        <v>3790</v>
      </c>
      <c r="X27" s="259" t="s">
        <v>3788</v>
      </c>
      <c r="Y27" s="259" t="s">
        <v>3787</v>
      </c>
      <c r="Z27" s="259" t="s">
        <v>136</v>
      </c>
      <c r="AA27" s="259" t="s">
        <v>136</v>
      </c>
      <c r="AB27" s="259" t="s">
        <v>3470</v>
      </c>
      <c r="AC27" s="254" t="s">
        <v>136</v>
      </c>
      <c r="AD27" s="254" t="s">
        <v>136</v>
      </c>
      <c r="AE27" s="254" t="s">
        <v>136</v>
      </c>
      <c r="AF27" s="254" t="s">
        <v>136</v>
      </c>
      <c r="AG27" s="254" t="s">
        <v>136</v>
      </c>
      <c r="AH27" s="255">
        <v>11492</v>
      </c>
      <c r="AI27" s="255" t="s">
        <v>3793</v>
      </c>
      <c r="AJ27" s="254">
        <v>40.799999999999997</v>
      </c>
      <c r="AK27" s="260" t="s">
        <v>3795</v>
      </c>
      <c r="AL27" s="470" t="s">
        <v>136</v>
      </c>
      <c r="AM27" s="259" t="s">
        <v>136</v>
      </c>
      <c r="AN27" s="259" t="s">
        <v>136</v>
      </c>
      <c r="AO27" s="259" t="s">
        <v>136</v>
      </c>
      <c r="AP27" s="309" t="s">
        <v>136</v>
      </c>
      <c r="AQ27" s="259" t="s">
        <v>136</v>
      </c>
      <c r="AR27" s="259" t="s">
        <v>136</v>
      </c>
      <c r="AS27" s="259" t="s">
        <v>136</v>
      </c>
      <c r="AT27" s="259" t="s">
        <v>136</v>
      </c>
      <c r="AU27" s="259" t="s">
        <v>136</v>
      </c>
      <c r="AV27" s="259" t="s">
        <v>136</v>
      </c>
      <c r="AW27" s="301" t="s">
        <v>4452</v>
      </c>
      <c r="AX27" s="360" t="str">
        <f t="shared" si="0"/>
        <v>count=20</v>
      </c>
      <c r="AY27" s="206" t="s">
        <v>1</v>
      </c>
    </row>
    <row r="28" spans="1:53">
      <c r="A28" s="263">
        <v>24</v>
      </c>
      <c r="B28" s="517" t="s">
        <v>1495</v>
      </c>
      <c r="C28" s="430" t="s">
        <v>1497</v>
      </c>
      <c r="D28" s="262" t="s">
        <v>440</v>
      </c>
      <c r="E28" s="285" t="s">
        <v>136</v>
      </c>
      <c r="F28" s="255" t="s">
        <v>1500</v>
      </c>
      <c r="G28" s="255" t="s">
        <v>1501</v>
      </c>
      <c r="H28" s="254">
        <v>1</v>
      </c>
      <c r="I28" s="259" t="s">
        <v>4530</v>
      </c>
      <c r="J28" s="415" t="s">
        <v>3407</v>
      </c>
      <c r="K28" s="258" t="s">
        <v>136</v>
      </c>
      <c r="L28" s="254" t="s">
        <v>136</v>
      </c>
      <c r="M28" s="259" t="s">
        <v>136</v>
      </c>
      <c r="N28" s="259" t="s">
        <v>2914</v>
      </c>
      <c r="O28" s="259" t="s">
        <v>136</v>
      </c>
      <c r="P28" s="470" t="s">
        <v>136</v>
      </c>
      <c r="Q28" s="254" t="s">
        <v>136</v>
      </c>
      <c r="R28" s="254" t="s">
        <v>136</v>
      </c>
      <c r="S28" s="259" t="s">
        <v>136</v>
      </c>
      <c r="T28" s="259" t="s">
        <v>136</v>
      </c>
      <c r="U28" s="259" t="s">
        <v>136</v>
      </c>
      <c r="V28" s="259" t="s">
        <v>136</v>
      </c>
      <c r="W28" s="259" t="s">
        <v>136</v>
      </c>
      <c r="X28" s="259" t="s">
        <v>136</v>
      </c>
      <c r="Y28" s="259" t="s">
        <v>136</v>
      </c>
      <c r="Z28" s="259" t="s">
        <v>136</v>
      </c>
      <c r="AA28" s="259" t="s">
        <v>136</v>
      </c>
      <c r="AB28" s="259" t="s">
        <v>3470</v>
      </c>
      <c r="AC28" s="524" t="s">
        <v>4531</v>
      </c>
      <c r="AD28" s="254" t="s">
        <v>136</v>
      </c>
      <c r="AE28" s="254" t="s">
        <v>136</v>
      </c>
      <c r="AF28" s="254" t="s">
        <v>136</v>
      </c>
      <c r="AG28" s="254" t="s">
        <v>136</v>
      </c>
      <c r="AH28" s="254" t="s">
        <v>136</v>
      </c>
      <c r="AI28" s="254" t="s">
        <v>136</v>
      </c>
      <c r="AJ28" s="254" t="s">
        <v>136</v>
      </c>
      <c r="AK28" s="260" t="s">
        <v>136</v>
      </c>
      <c r="AL28" s="470" t="s">
        <v>136</v>
      </c>
      <c r="AM28" s="259" t="s">
        <v>136</v>
      </c>
      <c r="AN28" s="259" t="s">
        <v>136</v>
      </c>
      <c r="AO28" s="259" t="s">
        <v>136</v>
      </c>
      <c r="AP28" s="309" t="s">
        <v>136</v>
      </c>
      <c r="AQ28" s="259" t="s">
        <v>136</v>
      </c>
      <c r="AR28" s="259" t="s">
        <v>136</v>
      </c>
      <c r="AS28" s="259" t="s">
        <v>136</v>
      </c>
      <c r="AT28" s="259" t="s">
        <v>136</v>
      </c>
      <c r="AU28" s="259" t="s">
        <v>136</v>
      </c>
      <c r="AV28" s="259" t="s">
        <v>136</v>
      </c>
      <c r="AW28" s="301" t="s">
        <v>4452</v>
      </c>
      <c r="AX28" s="360" t="str">
        <f t="shared" si="0"/>
        <v>count=9</v>
      </c>
      <c r="AY28" s="206" t="s">
        <v>1</v>
      </c>
    </row>
    <row r="29" spans="1:53">
      <c r="A29" s="263">
        <v>25</v>
      </c>
      <c r="B29" s="517" t="s">
        <v>1513</v>
      </c>
      <c r="C29" s="522" t="s">
        <v>1519</v>
      </c>
      <c r="D29" s="518" t="s">
        <v>1520</v>
      </c>
      <c r="E29" s="527" t="s">
        <v>134</v>
      </c>
      <c r="F29" s="255" t="s">
        <v>1524</v>
      </c>
      <c r="G29" s="255" t="s">
        <v>1525</v>
      </c>
      <c r="H29" s="254">
        <v>1</v>
      </c>
      <c r="I29" s="259" t="s">
        <v>4532</v>
      </c>
      <c r="J29" s="415" t="s">
        <v>3407</v>
      </c>
      <c r="K29" s="258" t="s">
        <v>136</v>
      </c>
      <c r="L29" s="254" t="s">
        <v>136</v>
      </c>
      <c r="M29" s="259" t="s">
        <v>136</v>
      </c>
      <c r="N29" s="259" t="s">
        <v>2916</v>
      </c>
      <c r="O29" s="259" t="s">
        <v>136</v>
      </c>
      <c r="P29" s="519" t="s">
        <v>3800</v>
      </c>
      <c r="Q29" s="254" t="s">
        <v>3801</v>
      </c>
      <c r="R29" s="254">
        <v>28</v>
      </c>
      <c r="S29" s="259" t="s">
        <v>3809</v>
      </c>
      <c r="T29" s="259" t="s">
        <v>3808</v>
      </c>
      <c r="U29" s="259" t="s">
        <v>136</v>
      </c>
      <c r="V29" s="259" t="s">
        <v>136</v>
      </c>
      <c r="W29" s="259" t="s">
        <v>136</v>
      </c>
      <c r="X29" s="259" t="s">
        <v>3807</v>
      </c>
      <c r="Y29" s="259" t="s">
        <v>3806</v>
      </c>
      <c r="Z29" s="259" t="s">
        <v>136</v>
      </c>
      <c r="AA29" s="259" t="s">
        <v>136</v>
      </c>
      <c r="AB29" s="259" t="s">
        <v>3470</v>
      </c>
      <c r="AC29" s="257" t="s">
        <v>4533</v>
      </c>
      <c r="AD29" s="254" t="s">
        <v>136</v>
      </c>
      <c r="AE29" s="254" t="s">
        <v>136</v>
      </c>
      <c r="AF29" s="254" t="s">
        <v>136</v>
      </c>
      <c r="AG29" s="254" t="s">
        <v>136</v>
      </c>
      <c r="AH29" s="255">
        <v>8393</v>
      </c>
      <c r="AI29" s="255" t="s">
        <v>3811</v>
      </c>
      <c r="AJ29" s="254">
        <v>28</v>
      </c>
      <c r="AK29" s="260" t="s">
        <v>3812</v>
      </c>
      <c r="AL29" s="470" t="s">
        <v>136</v>
      </c>
      <c r="AM29" s="259" t="s">
        <v>136</v>
      </c>
      <c r="AN29" s="259" t="s">
        <v>136</v>
      </c>
      <c r="AO29" s="259" t="s">
        <v>136</v>
      </c>
      <c r="AP29" s="309" t="s">
        <v>136</v>
      </c>
      <c r="AQ29" s="259" t="s">
        <v>136</v>
      </c>
      <c r="AR29" s="259" t="s">
        <v>136</v>
      </c>
      <c r="AS29" s="259" t="s">
        <v>136</v>
      </c>
      <c r="AT29" s="259" t="s">
        <v>136</v>
      </c>
      <c r="AU29" s="259" t="s">
        <v>136</v>
      </c>
      <c r="AV29" s="259" t="s">
        <v>136</v>
      </c>
      <c r="AW29" s="254" t="s">
        <v>136</v>
      </c>
      <c r="AX29" s="360" t="str">
        <f t="shared" si="0"/>
        <v>count=20</v>
      </c>
      <c r="AY29" s="206" t="s">
        <v>1</v>
      </c>
    </row>
    <row r="30" spans="1:53">
      <c r="A30" s="263">
        <v>26</v>
      </c>
      <c r="B30" s="517" t="s">
        <v>1542</v>
      </c>
      <c r="C30" s="522" t="s">
        <v>1543</v>
      </c>
      <c r="D30" s="518" t="s">
        <v>1544</v>
      </c>
      <c r="E30" s="527" t="s">
        <v>1521</v>
      </c>
      <c r="F30" s="305" t="s">
        <v>3818</v>
      </c>
      <c r="G30" s="233" t="s">
        <v>3819</v>
      </c>
      <c r="H30" s="254" t="s">
        <v>136</v>
      </c>
      <c r="I30" s="254" t="s">
        <v>136</v>
      </c>
      <c r="J30" s="257" t="s">
        <v>3407</v>
      </c>
      <c r="K30" s="258" t="s">
        <v>136</v>
      </c>
      <c r="L30" s="254" t="s">
        <v>136</v>
      </c>
      <c r="M30" s="259" t="s">
        <v>136</v>
      </c>
      <c r="N30" s="259" t="s">
        <v>4534</v>
      </c>
      <c r="O30" s="414" t="s">
        <v>4535</v>
      </c>
      <c r="P30" s="519" t="s">
        <v>3820</v>
      </c>
      <c r="Q30" s="254" t="s">
        <v>4536</v>
      </c>
      <c r="R30" s="529">
        <v>24.7</v>
      </c>
      <c r="S30" s="254" t="s">
        <v>3836</v>
      </c>
      <c r="T30" s="259" t="s">
        <v>3829</v>
      </c>
      <c r="U30" s="259" t="s">
        <v>3826</v>
      </c>
      <c r="V30" s="259" t="s">
        <v>3834</v>
      </c>
      <c r="W30" s="259" t="s">
        <v>3835</v>
      </c>
      <c r="X30" s="259" t="s">
        <v>3828</v>
      </c>
      <c r="Y30" s="259" t="s">
        <v>3827</v>
      </c>
      <c r="Z30" s="259" t="s">
        <v>3831</v>
      </c>
      <c r="AA30" s="259" t="s">
        <v>3830</v>
      </c>
      <c r="AB30" s="259" t="s">
        <v>3354</v>
      </c>
      <c r="AC30" s="524" t="s">
        <v>4537</v>
      </c>
      <c r="AD30" s="259" t="s">
        <v>3815</v>
      </c>
      <c r="AE30" s="259" t="s">
        <v>4538</v>
      </c>
      <c r="AF30" s="254" t="s">
        <v>136</v>
      </c>
      <c r="AG30" s="254" t="s">
        <v>136</v>
      </c>
      <c r="AH30" s="255">
        <v>75348</v>
      </c>
      <c r="AI30" s="255" t="s">
        <v>3839</v>
      </c>
      <c r="AJ30" s="254">
        <v>24.7</v>
      </c>
      <c r="AK30" s="260" t="s">
        <v>3841</v>
      </c>
      <c r="AL30" s="470" t="s">
        <v>4158</v>
      </c>
      <c r="AM30" s="259" t="s">
        <v>4159</v>
      </c>
      <c r="AN30" s="259" t="s">
        <v>4160</v>
      </c>
      <c r="AO30" s="259" t="s">
        <v>4161</v>
      </c>
      <c r="AP30" s="309" t="s">
        <v>4162</v>
      </c>
      <c r="AQ30" s="259" t="s">
        <v>136</v>
      </c>
      <c r="AR30" s="259" t="s">
        <v>4353</v>
      </c>
      <c r="AS30" s="259" t="s">
        <v>4354</v>
      </c>
      <c r="AT30" s="259" t="s">
        <v>1600</v>
      </c>
      <c r="AU30" s="259" t="s">
        <v>4355</v>
      </c>
      <c r="AV30" s="259" t="s">
        <v>4356</v>
      </c>
      <c r="AW30" s="296" t="s">
        <v>2664</v>
      </c>
      <c r="AX30" s="360" t="str">
        <f t="shared" si="0"/>
        <v>count=37</v>
      </c>
      <c r="AY30" s="206" t="s">
        <v>1</v>
      </c>
    </row>
    <row r="31" spans="1:53">
      <c r="A31" s="263">
        <v>27</v>
      </c>
      <c r="B31" s="517" t="s">
        <v>1542</v>
      </c>
      <c r="C31" s="522" t="s">
        <v>1543</v>
      </c>
      <c r="D31" s="518" t="s">
        <v>1520</v>
      </c>
      <c r="E31" s="285" t="s">
        <v>136</v>
      </c>
      <c r="F31" s="305" t="s">
        <v>1524</v>
      </c>
      <c r="G31" s="302" t="s">
        <v>1552</v>
      </c>
      <c r="H31" s="254">
        <v>1</v>
      </c>
      <c r="I31" s="259" t="s">
        <v>4539</v>
      </c>
      <c r="J31" s="415" t="s">
        <v>3407</v>
      </c>
      <c r="K31" s="258" t="s">
        <v>136</v>
      </c>
      <c r="L31" s="254" t="s">
        <v>136</v>
      </c>
      <c r="M31" s="259" t="s">
        <v>136</v>
      </c>
      <c r="N31" s="259" t="s">
        <v>2935</v>
      </c>
      <c r="O31" s="259" t="s">
        <v>136</v>
      </c>
      <c r="P31" s="519" t="s">
        <v>3844</v>
      </c>
      <c r="Q31" s="254" t="s">
        <v>3845</v>
      </c>
      <c r="R31" s="254">
        <v>33.200000000000003</v>
      </c>
      <c r="S31" s="259" t="s">
        <v>3852</v>
      </c>
      <c r="T31" s="259" t="s">
        <v>3850</v>
      </c>
      <c r="U31" s="259" t="s">
        <v>136</v>
      </c>
      <c r="V31" s="259" t="s">
        <v>136</v>
      </c>
      <c r="W31" s="259" t="s">
        <v>3851</v>
      </c>
      <c r="X31" s="259" t="s">
        <v>3849</v>
      </c>
      <c r="Y31" s="259" t="s">
        <v>3848</v>
      </c>
      <c r="Z31" s="259" t="s">
        <v>136</v>
      </c>
      <c r="AA31" s="259" t="s">
        <v>136</v>
      </c>
      <c r="AB31" s="259" t="s">
        <v>3470</v>
      </c>
      <c r="AC31" s="524" t="s">
        <v>4537</v>
      </c>
      <c r="AD31" s="254" t="s">
        <v>136</v>
      </c>
      <c r="AE31" s="254" t="s">
        <v>136</v>
      </c>
      <c r="AF31" s="254" t="s">
        <v>136</v>
      </c>
      <c r="AG31" s="254" t="s">
        <v>136</v>
      </c>
      <c r="AH31" s="255">
        <v>75348</v>
      </c>
      <c r="AI31" s="255" t="s">
        <v>3854</v>
      </c>
      <c r="AJ31" s="254">
        <v>33.200000000000003</v>
      </c>
      <c r="AK31" s="260" t="s">
        <v>3856</v>
      </c>
      <c r="AL31" s="470" t="s">
        <v>136</v>
      </c>
      <c r="AM31" s="259" t="s">
        <v>136</v>
      </c>
      <c r="AN31" s="259" t="s">
        <v>136</v>
      </c>
      <c r="AO31" s="259" t="s">
        <v>136</v>
      </c>
      <c r="AP31" s="309" t="s">
        <v>136</v>
      </c>
      <c r="AQ31" s="259" t="s">
        <v>136</v>
      </c>
      <c r="AR31" s="259" t="s">
        <v>136</v>
      </c>
      <c r="AS31" s="259" t="s">
        <v>136</v>
      </c>
      <c r="AT31" s="259" t="s">
        <v>136</v>
      </c>
      <c r="AU31" s="259" t="s">
        <v>136</v>
      </c>
      <c r="AV31" s="259" t="s">
        <v>136</v>
      </c>
      <c r="AW31" s="254" t="s">
        <v>136</v>
      </c>
      <c r="AX31" s="360" t="str">
        <f t="shared" si="0"/>
        <v>count=20</v>
      </c>
      <c r="AY31" s="206" t="s">
        <v>1</v>
      </c>
    </row>
    <row r="32" spans="1:53">
      <c r="A32" s="368">
        <v>28</v>
      </c>
      <c r="B32" s="509" t="s">
        <v>1562</v>
      </c>
      <c r="C32" s="530" t="s">
        <v>1563</v>
      </c>
      <c r="D32" s="531" t="s">
        <v>1564</v>
      </c>
      <c r="E32" s="276" t="s">
        <v>136</v>
      </c>
      <c r="F32" s="283" t="s">
        <v>3860</v>
      </c>
      <c r="G32" s="283" t="s">
        <v>1569</v>
      </c>
      <c r="H32" s="279">
        <v>20</v>
      </c>
      <c r="I32" s="287" t="s">
        <v>4540</v>
      </c>
      <c r="J32" s="436" t="s">
        <v>4541</v>
      </c>
      <c r="K32" s="363" t="s">
        <v>136</v>
      </c>
      <c r="L32" s="279" t="s">
        <v>136</v>
      </c>
      <c r="M32" s="279" t="s">
        <v>136</v>
      </c>
      <c r="N32" s="287" t="s">
        <v>4542</v>
      </c>
      <c r="O32" s="435" t="s">
        <v>136</v>
      </c>
      <c r="P32" s="532" t="s">
        <v>3861</v>
      </c>
      <c r="Q32" s="279" t="s">
        <v>3862</v>
      </c>
      <c r="R32" s="287">
        <v>26.1</v>
      </c>
      <c r="S32" s="287" t="s">
        <v>3876</v>
      </c>
      <c r="T32" s="287" t="s">
        <v>3866</v>
      </c>
      <c r="U32" s="287" t="s">
        <v>3873</v>
      </c>
      <c r="V32" s="287" t="s">
        <v>3874</v>
      </c>
      <c r="W32" s="286" t="s">
        <v>3875</v>
      </c>
      <c r="X32" s="287" t="s">
        <v>3868</v>
      </c>
      <c r="Y32" s="287" t="s">
        <v>3867</v>
      </c>
      <c r="Z32" s="287" t="s">
        <v>3870</v>
      </c>
      <c r="AA32" s="287" t="s">
        <v>3869</v>
      </c>
      <c r="AB32" s="287" t="s">
        <v>3470</v>
      </c>
      <c r="AC32" s="365" t="s">
        <v>4543</v>
      </c>
      <c r="AD32" s="279" t="s">
        <v>136</v>
      </c>
      <c r="AE32" s="279" t="s">
        <v>136</v>
      </c>
      <c r="AF32" s="279" t="s">
        <v>136</v>
      </c>
      <c r="AG32" s="279" t="s">
        <v>136</v>
      </c>
      <c r="AH32" s="365">
        <v>12836</v>
      </c>
      <c r="AI32" s="365" t="s">
        <v>3878</v>
      </c>
      <c r="AJ32" s="279">
        <v>26.1</v>
      </c>
      <c r="AK32" s="367" t="s">
        <v>3880</v>
      </c>
      <c r="AL32" s="469" t="s">
        <v>136</v>
      </c>
      <c r="AM32" s="287" t="s">
        <v>136</v>
      </c>
      <c r="AN32" s="287" t="s">
        <v>136</v>
      </c>
      <c r="AO32" s="287" t="s">
        <v>136</v>
      </c>
      <c r="AP32" s="434" t="s">
        <v>136</v>
      </c>
      <c r="AQ32" s="287" t="s">
        <v>136</v>
      </c>
      <c r="AR32" s="287" t="s">
        <v>136</v>
      </c>
      <c r="AS32" s="287" t="s">
        <v>136</v>
      </c>
      <c r="AT32" s="287" t="s">
        <v>136</v>
      </c>
      <c r="AU32" s="287" t="s">
        <v>136</v>
      </c>
      <c r="AV32" s="287" t="s">
        <v>136</v>
      </c>
      <c r="AW32" s="279" t="s">
        <v>136</v>
      </c>
      <c r="AX32" s="238" t="str">
        <f t="shared" si="0"/>
        <v>count=24</v>
      </c>
      <c r="AY32" s="206" t="s">
        <v>1</v>
      </c>
    </row>
    <row r="33" spans="1:51">
      <c r="A33" s="533">
        <v>28</v>
      </c>
      <c r="B33" s="534" t="s">
        <v>1562</v>
      </c>
      <c r="C33" s="535" t="s">
        <v>1563</v>
      </c>
      <c r="D33" s="536" t="s">
        <v>1564</v>
      </c>
      <c r="E33" s="208" t="s">
        <v>136</v>
      </c>
      <c r="F33" s="345" t="s">
        <v>3860</v>
      </c>
      <c r="G33" s="345" t="s">
        <v>1569</v>
      </c>
      <c r="H33" s="348">
        <v>20</v>
      </c>
      <c r="I33" s="351" t="s">
        <v>4540</v>
      </c>
      <c r="J33" s="452" t="s">
        <v>4541</v>
      </c>
      <c r="K33" s="537" t="s">
        <v>136</v>
      </c>
      <c r="L33" s="348" t="s">
        <v>136</v>
      </c>
      <c r="M33" s="348" t="s">
        <v>136</v>
      </c>
      <c r="N33" s="351" t="s">
        <v>4542</v>
      </c>
      <c r="O33" s="450" t="s">
        <v>136</v>
      </c>
      <c r="P33" s="538" t="s">
        <v>3885</v>
      </c>
      <c r="Q33" s="348" t="s">
        <v>3862</v>
      </c>
      <c r="R33" s="351">
        <v>29.1</v>
      </c>
      <c r="S33" s="351" t="s">
        <v>3899</v>
      </c>
      <c r="T33" s="351" t="s">
        <v>3889</v>
      </c>
      <c r="U33" s="351" t="s">
        <v>3896</v>
      </c>
      <c r="V33" s="351" t="s">
        <v>3897</v>
      </c>
      <c r="W33" s="350" t="s">
        <v>3898</v>
      </c>
      <c r="X33" s="351" t="s">
        <v>3891</v>
      </c>
      <c r="Y33" s="351" t="s">
        <v>3890</v>
      </c>
      <c r="Z33" s="351" t="s">
        <v>3893</v>
      </c>
      <c r="AA33" s="351" t="s">
        <v>3892</v>
      </c>
      <c r="AB33" s="351" t="s">
        <v>3470</v>
      </c>
      <c r="AC33" s="539" t="s">
        <v>4543</v>
      </c>
      <c r="AD33" s="348" t="s">
        <v>136</v>
      </c>
      <c r="AE33" s="348" t="s">
        <v>136</v>
      </c>
      <c r="AF33" s="348" t="s">
        <v>136</v>
      </c>
      <c r="AG33" s="348" t="s">
        <v>136</v>
      </c>
      <c r="AH33" s="539">
        <v>12836</v>
      </c>
      <c r="AI33" s="539" t="s">
        <v>3901</v>
      </c>
      <c r="AJ33" s="348">
        <v>29.1</v>
      </c>
      <c r="AK33" s="438" t="s">
        <v>3903</v>
      </c>
      <c r="AL33" s="540" t="s">
        <v>4181</v>
      </c>
      <c r="AM33" s="351" t="s">
        <v>4182</v>
      </c>
      <c r="AN33" s="351" t="s">
        <v>4183</v>
      </c>
      <c r="AO33" s="351" t="s">
        <v>4184</v>
      </c>
      <c r="AP33" s="541" t="s">
        <v>4185</v>
      </c>
      <c r="AQ33" s="351" t="s">
        <v>4363</v>
      </c>
      <c r="AR33" s="351" t="s">
        <v>4365</v>
      </c>
      <c r="AS33" s="351" t="s">
        <v>4367</v>
      </c>
      <c r="AT33" s="351" t="s">
        <v>4371</v>
      </c>
      <c r="AU33" s="351" t="s">
        <v>4372</v>
      </c>
      <c r="AV33" s="351" t="s">
        <v>4373</v>
      </c>
      <c r="AW33" s="348" t="s">
        <v>136</v>
      </c>
      <c r="AX33" s="360" t="str">
        <f t="shared" si="0"/>
        <v>count=35</v>
      </c>
      <c r="AY33" s="206" t="s">
        <v>1</v>
      </c>
    </row>
    <row r="34" spans="1:51">
      <c r="A34" s="263">
        <v>29</v>
      </c>
      <c r="B34" s="517" t="s">
        <v>1562</v>
      </c>
      <c r="C34" s="542" t="s">
        <v>1563</v>
      </c>
      <c r="D34" s="262" t="s">
        <v>1670</v>
      </c>
      <c r="E34" s="225" t="s">
        <v>136</v>
      </c>
      <c r="F34" s="254" t="s">
        <v>136</v>
      </c>
      <c r="G34" s="267" t="s">
        <v>136</v>
      </c>
      <c r="H34" s="229" t="s">
        <v>136</v>
      </c>
      <c r="I34" s="229" t="s">
        <v>136</v>
      </c>
      <c r="J34" s="403" t="s">
        <v>136</v>
      </c>
      <c r="K34" s="258" t="s">
        <v>136</v>
      </c>
      <c r="L34" s="229" t="s">
        <v>136</v>
      </c>
      <c r="M34" s="259" t="s">
        <v>136</v>
      </c>
      <c r="N34" s="239" t="s">
        <v>136</v>
      </c>
      <c r="O34" s="402" t="s">
        <v>136</v>
      </c>
      <c r="P34" s="470" t="s">
        <v>136</v>
      </c>
      <c r="Q34" s="254" t="s">
        <v>136</v>
      </c>
      <c r="R34" s="259" t="s">
        <v>136</v>
      </c>
      <c r="S34" s="259" t="s">
        <v>136</v>
      </c>
      <c r="T34" s="259" t="s">
        <v>136</v>
      </c>
      <c r="U34" s="259" t="s">
        <v>136</v>
      </c>
      <c r="V34" s="259" t="s">
        <v>136</v>
      </c>
      <c r="W34" s="259" t="s">
        <v>136</v>
      </c>
      <c r="X34" s="259" t="s">
        <v>136</v>
      </c>
      <c r="Y34" s="259" t="s">
        <v>136</v>
      </c>
      <c r="Z34" s="259" t="s">
        <v>136</v>
      </c>
      <c r="AA34" s="259" t="s">
        <v>136</v>
      </c>
      <c r="AB34" s="259" t="s">
        <v>3354</v>
      </c>
      <c r="AC34" s="255" t="s">
        <v>4543</v>
      </c>
      <c r="AD34" s="254" t="s">
        <v>136</v>
      </c>
      <c r="AE34" s="254" t="s">
        <v>136</v>
      </c>
      <c r="AF34" s="254" t="s">
        <v>136</v>
      </c>
      <c r="AG34" s="254" t="s">
        <v>136</v>
      </c>
      <c r="AH34" s="254" t="s">
        <v>136</v>
      </c>
      <c r="AI34" s="254" t="s">
        <v>136</v>
      </c>
      <c r="AJ34" s="254" t="s">
        <v>136</v>
      </c>
      <c r="AK34" s="260" t="s">
        <v>136</v>
      </c>
      <c r="AL34" s="470" t="s">
        <v>136</v>
      </c>
      <c r="AM34" s="259" t="s">
        <v>136</v>
      </c>
      <c r="AN34" s="259" t="s">
        <v>136</v>
      </c>
      <c r="AO34" s="259" t="s">
        <v>136</v>
      </c>
      <c r="AP34" s="309" t="s">
        <v>136</v>
      </c>
      <c r="AQ34" s="259" t="s">
        <v>136</v>
      </c>
      <c r="AR34" s="259" t="s">
        <v>4378</v>
      </c>
      <c r="AS34" s="259" t="s">
        <v>4379</v>
      </c>
      <c r="AT34" s="259" t="s">
        <v>136</v>
      </c>
      <c r="AU34" s="259" t="s">
        <v>136</v>
      </c>
      <c r="AV34" s="259" t="s">
        <v>136</v>
      </c>
      <c r="AW34" s="232" t="s">
        <v>2664</v>
      </c>
      <c r="AX34" s="360" t="str">
        <f t="shared" si="0"/>
        <v>count=5</v>
      </c>
      <c r="AY34" s="206" t="s">
        <v>1</v>
      </c>
    </row>
    <row r="35" spans="1:51">
      <c r="A35" s="263">
        <v>30</v>
      </c>
      <c r="B35" s="517" t="s">
        <v>1562</v>
      </c>
      <c r="C35" s="542" t="s">
        <v>1563</v>
      </c>
      <c r="D35" s="309" t="s">
        <v>1672</v>
      </c>
      <c r="E35" s="527" t="s">
        <v>134</v>
      </c>
      <c r="F35" s="233" t="s">
        <v>1676</v>
      </c>
      <c r="G35" s="233" t="s">
        <v>1677</v>
      </c>
      <c r="H35" s="254">
        <v>3</v>
      </c>
      <c r="I35" s="259" t="s">
        <v>4544</v>
      </c>
      <c r="J35" s="415" t="s">
        <v>4545</v>
      </c>
      <c r="K35" s="258" t="s">
        <v>136</v>
      </c>
      <c r="L35" s="254" t="s">
        <v>136</v>
      </c>
      <c r="M35" s="259" t="s">
        <v>136</v>
      </c>
      <c r="N35" s="259" t="s">
        <v>4546</v>
      </c>
      <c r="O35" s="414" t="s">
        <v>136</v>
      </c>
      <c r="P35" s="470" t="s">
        <v>136</v>
      </c>
      <c r="Q35" s="254" t="s">
        <v>136</v>
      </c>
      <c r="R35" s="259" t="s">
        <v>136</v>
      </c>
      <c r="S35" s="259" t="s">
        <v>136</v>
      </c>
      <c r="T35" s="259" t="s">
        <v>136</v>
      </c>
      <c r="U35" s="259" t="s">
        <v>136</v>
      </c>
      <c r="V35" s="259" t="s">
        <v>136</v>
      </c>
      <c r="W35" s="259" t="s">
        <v>136</v>
      </c>
      <c r="X35" s="259" t="s">
        <v>136</v>
      </c>
      <c r="Y35" s="259" t="s">
        <v>136</v>
      </c>
      <c r="Z35" s="259" t="s">
        <v>136</v>
      </c>
      <c r="AA35" s="259" t="s">
        <v>136</v>
      </c>
      <c r="AB35" s="259" t="s">
        <v>3470</v>
      </c>
      <c r="AC35" s="255" t="s">
        <v>4543</v>
      </c>
      <c r="AD35" s="254" t="s">
        <v>136</v>
      </c>
      <c r="AE35" s="254" t="s">
        <v>136</v>
      </c>
      <c r="AF35" s="254" t="s">
        <v>136</v>
      </c>
      <c r="AG35" s="254" t="s">
        <v>136</v>
      </c>
      <c r="AH35" s="254" t="s">
        <v>136</v>
      </c>
      <c r="AI35" s="254" t="s">
        <v>136</v>
      </c>
      <c r="AJ35" s="254" t="s">
        <v>136</v>
      </c>
      <c r="AK35" s="260" t="s">
        <v>136</v>
      </c>
      <c r="AL35" s="470" t="s">
        <v>136</v>
      </c>
      <c r="AM35" s="259" t="s">
        <v>136</v>
      </c>
      <c r="AN35" s="259" t="s">
        <v>136</v>
      </c>
      <c r="AO35" s="259" t="s">
        <v>136</v>
      </c>
      <c r="AP35" s="309" t="s">
        <v>136</v>
      </c>
      <c r="AQ35" s="259" t="s">
        <v>136</v>
      </c>
      <c r="AR35" s="259" t="s">
        <v>136</v>
      </c>
      <c r="AS35" s="259" t="s">
        <v>136</v>
      </c>
      <c r="AT35" s="259" t="s">
        <v>136</v>
      </c>
      <c r="AU35" s="259" t="s">
        <v>136</v>
      </c>
      <c r="AV35" s="259" t="s">
        <v>136</v>
      </c>
      <c r="AW35" s="254" t="s">
        <v>136</v>
      </c>
      <c r="AX35" s="360" t="str">
        <f t="shared" si="0"/>
        <v>count=9</v>
      </c>
      <c r="AY35" s="206" t="s">
        <v>1</v>
      </c>
    </row>
    <row r="36" spans="1:51">
      <c r="A36" s="263">
        <v>31</v>
      </c>
      <c r="B36" s="517" t="s">
        <v>1718</v>
      </c>
      <c r="C36" s="542" t="s">
        <v>1722</v>
      </c>
      <c r="D36" s="543" t="s">
        <v>440</v>
      </c>
      <c r="E36" s="247" t="s">
        <v>136</v>
      </c>
      <c r="F36" s="301" t="s">
        <v>1725</v>
      </c>
      <c r="G36" s="301" t="s">
        <v>1726</v>
      </c>
      <c r="H36" s="254">
        <v>1</v>
      </c>
      <c r="I36" s="259" t="s">
        <v>4547</v>
      </c>
      <c r="J36" s="415" t="s">
        <v>3407</v>
      </c>
      <c r="K36" s="258" t="s">
        <v>136</v>
      </c>
      <c r="L36" s="254" t="s">
        <v>136</v>
      </c>
      <c r="M36" s="259" t="s">
        <v>136</v>
      </c>
      <c r="N36" s="259" t="s">
        <v>2987</v>
      </c>
      <c r="O36" s="414" t="s">
        <v>136</v>
      </c>
      <c r="P36" s="470" t="s">
        <v>136</v>
      </c>
      <c r="Q36" s="254" t="s">
        <v>136</v>
      </c>
      <c r="R36" s="259" t="s">
        <v>136</v>
      </c>
      <c r="S36" s="259" t="s">
        <v>136</v>
      </c>
      <c r="T36" s="259" t="s">
        <v>136</v>
      </c>
      <c r="U36" s="259" t="s">
        <v>136</v>
      </c>
      <c r="V36" s="259" t="s">
        <v>136</v>
      </c>
      <c r="W36" s="259" t="s">
        <v>136</v>
      </c>
      <c r="X36" s="259" t="s">
        <v>136</v>
      </c>
      <c r="Y36" s="259" t="s">
        <v>136</v>
      </c>
      <c r="Z36" s="259" t="s">
        <v>136</v>
      </c>
      <c r="AA36" s="259" t="s">
        <v>136</v>
      </c>
      <c r="AB36" s="259" t="s">
        <v>3470</v>
      </c>
      <c r="AC36" s="254" t="s">
        <v>136</v>
      </c>
      <c r="AD36" s="254" t="s">
        <v>136</v>
      </c>
      <c r="AE36" s="254" t="s">
        <v>136</v>
      </c>
      <c r="AF36" s="254" t="s">
        <v>136</v>
      </c>
      <c r="AG36" s="254" t="s">
        <v>136</v>
      </c>
      <c r="AH36" s="254" t="s">
        <v>136</v>
      </c>
      <c r="AI36" s="254" t="s">
        <v>136</v>
      </c>
      <c r="AJ36" s="254" t="s">
        <v>136</v>
      </c>
      <c r="AK36" s="260" t="s">
        <v>136</v>
      </c>
      <c r="AL36" s="470" t="s">
        <v>136</v>
      </c>
      <c r="AM36" s="259" t="s">
        <v>136</v>
      </c>
      <c r="AN36" s="259" t="s">
        <v>136</v>
      </c>
      <c r="AO36" s="259" t="s">
        <v>136</v>
      </c>
      <c r="AP36" s="309" t="s">
        <v>136</v>
      </c>
      <c r="AQ36" s="259" t="s">
        <v>136</v>
      </c>
      <c r="AR36" s="259" t="s">
        <v>136</v>
      </c>
      <c r="AS36" s="259" t="s">
        <v>136</v>
      </c>
      <c r="AT36" s="259" t="s">
        <v>136</v>
      </c>
      <c r="AU36" s="259" t="s">
        <v>136</v>
      </c>
      <c r="AV36" s="259" t="s">
        <v>136</v>
      </c>
      <c r="AW36" s="301" t="s">
        <v>4452</v>
      </c>
      <c r="AX36" s="360" t="str">
        <f t="shared" si="0"/>
        <v>count=8</v>
      </c>
      <c r="AY36" s="206" t="s">
        <v>1</v>
      </c>
    </row>
    <row r="37" spans="1:51">
      <c r="A37" s="263">
        <v>32</v>
      </c>
      <c r="B37" s="517" t="s">
        <v>1737</v>
      </c>
      <c r="C37" s="430" t="s">
        <v>1741</v>
      </c>
      <c r="D37" s="490" t="s">
        <v>1670</v>
      </c>
      <c r="E37" s="247" t="s">
        <v>136</v>
      </c>
      <c r="F37" s="301" t="s">
        <v>1745</v>
      </c>
      <c r="G37" s="301" t="s">
        <v>1746</v>
      </c>
      <c r="H37" s="254">
        <v>3</v>
      </c>
      <c r="I37" s="259" t="s">
        <v>4548</v>
      </c>
      <c r="J37" s="415" t="s">
        <v>3407</v>
      </c>
      <c r="K37" s="258" t="s">
        <v>136</v>
      </c>
      <c r="L37" s="254" t="s">
        <v>136</v>
      </c>
      <c r="M37" s="259" t="s">
        <v>136</v>
      </c>
      <c r="N37" s="259" t="s">
        <v>4549</v>
      </c>
      <c r="O37" s="414" t="s">
        <v>136</v>
      </c>
      <c r="P37" s="470" t="s">
        <v>136</v>
      </c>
      <c r="Q37" s="254" t="s">
        <v>136</v>
      </c>
      <c r="R37" s="259" t="s">
        <v>136</v>
      </c>
      <c r="S37" s="259" t="s">
        <v>136</v>
      </c>
      <c r="T37" s="259" t="s">
        <v>136</v>
      </c>
      <c r="U37" s="259" t="s">
        <v>136</v>
      </c>
      <c r="V37" s="259" t="s">
        <v>136</v>
      </c>
      <c r="W37" s="259" t="s">
        <v>136</v>
      </c>
      <c r="X37" s="259" t="s">
        <v>136</v>
      </c>
      <c r="Y37" s="259" t="s">
        <v>136</v>
      </c>
      <c r="Z37" s="259" t="s">
        <v>136</v>
      </c>
      <c r="AA37" s="259" t="s">
        <v>136</v>
      </c>
      <c r="AB37" s="259" t="s">
        <v>3470</v>
      </c>
      <c r="AC37" s="254" t="s">
        <v>4550</v>
      </c>
      <c r="AD37" s="254" t="s">
        <v>136</v>
      </c>
      <c r="AE37" s="254" t="s">
        <v>136</v>
      </c>
      <c r="AF37" s="254" t="s">
        <v>136</v>
      </c>
      <c r="AG37" s="254" t="s">
        <v>136</v>
      </c>
      <c r="AH37" s="254" t="s">
        <v>136</v>
      </c>
      <c r="AI37" s="254" t="s">
        <v>136</v>
      </c>
      <c r="AJ37" s="254" t="s">
        <v>136</v>
      </c>
      <c r="AK37" s="260" t="s">
        <v>136</v>
      </c>
      <c r="AL37" s="470" t="s">
        <v>136</v>
      </c>
      <c r="AM37" s="259" t="s">
        <v>136</v>
      </c>
      <c r="AN37" s="259" t="s">
        <v>136</v>
      </c>
      <c r="AO37" s="259" t="s">
        <v>136</v>
      </c>
      <c r="AP37" s="309" t="s">
        <v>136</v>
      </c>
      <c r="AQ37" s="259" t="s">
        <v>136</v>
      </c>
      <c r="AR37" s="259" t="s">
        <v>136</v>
      </c>
      <c r="AS37" s="259" t="s">
        <v>136</v>
      </c>
      <c r="AT37" s="259" t="s">
        <v>136</v>
      </c>
      <c r="AU37" s="259" t="s">
        <v>136</v>
      </c>
      <c r="AV37" s="259" t="s">
        <v>136</v>
      </c>
      <c r="AW37" s="301" t="s">
        <v>4452</v>
      </c>
      <c r="AX37" s="360" t="str">
        <f t="shared" si="0"/>
        <v>count=9</v>
      </c>
      <c r="AY37" s="206" t="s">
        <v>1</v>
      </c>
    </row>
    <row r="38" spans="1:51">
      <c r="A38" s="263">
        <v>33</v>
      </c>
      <c r="B38" s="253">
        <v>2790655</v>
      </c>
      <c r="C38" s="456" t="s">
        <v>1784</v>
      </c>
      <c r="D38" s="311" t="s">
        <v>440</v>
      </c>
      <c r="E38" s="247" t="s">
        <v>136</v>
      </c>
      <c r="F38" s="301" t="s">
        <v>1789</v>
      </c>
      <c r="G38" s="301" t="s">
        <v>1790</v>
      </c>
      <c r="H38" s="254">
        <v>1</v>
      </c>
      <c r="I38" s="259" t="s">
        <v>4551</v>
      </c>
      <c r="J38" s="415" t="s">
        <v>3407</v>
      </c>
      <c r="K38" s="258" t="s">
        <v>136</v>
      </c>
      <c r="L38" s="254" t="s">
        <v>136</v>
      </c>
      <c r="M38" s="259" t="s">
        <v>136</v>
      </c>
      <c r="N38" s="259" t="s">
        <v>2992</v>
      </c>
      <c r="O38" s="414" t="s">
        <v>136</v>
      </c>
      <c r="P38" s="470" t="s">
        <v>136</v>
      </c>
      <c r="Q38" s="254" t="s">
        <v>136</v>
      </c>
      <c r="R38" s="259" t="s">
        <v>136</v>
      </c>
      <c r="S38" s="259" t="s">
        <v>136</v>
      </c>
      <c r="T38" s="259" t="s">
        <v>136</v>
      </c>
      <c r="U38" s="259" t="s">
        <v>136</v>
      </c>
      <c r="V38" s="259" t="s">
        <v>136</v>
      </c>
      <c r="W38" s="259" t="s">
        <v>136</v>
      </c>
      <c r="X38" s="259" t="s">
        <v>136</v>
      </c>
      <c r="Y38" s="259" t="s">
        <v>136</v>
      </c>
      <c r="Z38" s="259" t="s">
        <v>136</v>
      </c>
      <c r="AA38" s="259" t="s">
        <v>136</v>
      </c>
      <c r="AB38" s="259" t="s">
        <v>3470</v>
      </c>
      <c r="AC38" s="254" t="s">
        <v>136</v>
      </c>
      <c r="AD38" s="254" t="s">
        <v>136</v>
      </c>
      <c r="AE38" s="254" t="s">
        <v>136</v>
      </c>
      <c r="AF38" s="254" t="s">
        <v>136</v>
      </c>
      <c r="AG38" s="254" t="s">
        <v>136</v>
      </c>
      <c r="AH38" s="254" t="s">
        <v>136</v>
      </c>
      <c r="AI38" s="254" t="s">
        <v>136</v>
      </c>
      <c r="AJ38" s="254" t="s">
        <v>136</v>
      </c>
      <c r="AK38" s="260" t="s">
        <v>136</v>
      </c>
      <c r="AL38" s="470" t="s">
        <v>136</v>
      </c>
      <c r="AM38" s="259" t="s">
        <v>136</v>
      </c>
      <c r="AN38" s="259" t="s">
        <v>136</v>
      </c>
      <c r="AO38" s="259" t="s">
        <v>136</v>
      </c>
      <c r="AP38" s="309" t="s">
        <v>136</v>
      </c>
      <c r="AQ38" s="259" t="s">
        <v>136</v>
      </c>
      <c r="AR38" s="259" t="s">
        <v>136</v>
      </c>
      <c r="AS38" s="259" t="s">
        <v>136</v>
      </c>
      <c r="AT38" s="259" t="s">
        <v>136</v>
      </c>
      <c r="AU38" s="259" t="s">
        <v>136</v>
      </c>
      <c r="AV38" s="259" t="s">
        <v>136</v>
      </c>
      <c r="AW38" s="301" t="s">
        <v>4452</v>
      </c>
      <c r="AX38" s="360" t="str">
        <f t="shared" si="0"/>
        <v>count=8</v>
      </c>
      <c r="AY38" s="206" t="s">
        <v>1</v>
      </c>
    </row>
    <row r="39" spans="1:51">
      <c r="A39" s="263">
        <v>34</v>
      </c>
      <c r="B39" s="509" t="s">
        <v>1806</v>
      </c>
      <c r="C39" s="544" t="s">
        <v>1810</v>
      </c>
      <c r="D39" s="545" t="s">
        <v>1811</v>
      </c>
      <c r="E39" s="546" t="s">
        <v>134</v>
      </c>
      <c r="F39" s="365" t="s">
        <v>3908</v>
      </c>
      <c r="G39" s="365" t="s">
        <v>3909</v>
      </c>
      <c r="H39" s="229">
        <v>93</v>
      </c>
      <c r="I39" s="239" t="s">
        <v>4552</v>
      </c>
      <c r="J39" s="403" t="s">
        <v>4553</v>
      </c>
      <c r="K39" s="258" t="s">
        <v>136</v>
      </c>
      <c r="L39" s="229" t="s">
        <v>2664</v>
      </c>
      <c r="M39" s="229" t="s">
        <v>136</v>
      </c>
      <c r="N39" s="239" t="s">
        <v>4554</v>
      </c>
      <c r="O39" s="402" t="s">
        <v>136</v>
      </c>
      <c r="P39" s="547" t="s">
        <v>3910</v>
      </c>
      <c r="Q39" s="548" t="s">
        <v>3911</v>
      </c>
      <c r="R39" s="205" t="s">
        <v>3931</v>
      </c>
      <c r="S39" s="239" t="s">
        <v>3923</v>
      </c>
      <c r="T39" s="205" t="s">
        <v>333</v>
      </c>
      <c r="U39" s="205" t="s">
        <v>3914</v>
      </c>
      <c r="V39" s="287" t="s">
        <v>3921</v>
      </c>
      <c r="W39" s="287" t="s">
        <v>3922</v>
      </c>
      <c r="X39" s="205" t="s">
        <v>3916</v>
      </c>
      <c r="Y39" s="205" t="s">
        <v>3915</v>
      </c>
      <c r="Z39" s="205" t="s">
        <v>3918</v>
      </c>
      <c r="AA39" s="205" t="s">
        <v>3917</v>
      </c>
      <c r="AB39" s="205" t="s">
        <v>3494</v>
      </c>
      <c r="AC39" s="549" t="s">
        <v>4537</v>
      </c>
      <c r="AD39" s="205" t="s">
        <v>136</v>
      </c>
      <c r="AE39" s="205" t="s">
        <v>4555</v>
      </c>
      <c r="AF39" s="205" t="s">
        <v>4556</v>
      </c>
      <c r="AG39" s="205" t="s">
        <v>4557</v>
      </c>
      <c r="AH39" s="550">
        <v>17599</v>
      </c>
      <c r="AI39" s="550" t="s">
        <v>3930</v>
      </c>
      <c r="AJ39" s="548" t="s">
        <v>3931</v>
      </c>
      <c r="AK39" s="367" t="s">
        <v>3932</v>
      </c>
      <c r="AL39" s="551" t="s">
        <v>4221</v>
      </c>
      <c r="AM39" s="205" t="s">
        <v>4222</v>
      </c>
      <c r="AN39" s="205" t="s">
        <v>4223</v>
      </c>
      <c r="AO39" s="205" t="s">
        <v>136</v>
      </c>
      <c r="AP39" s="379" t="s">
        <v>136</v>
      </c>
      <c r="AQ39" s="287" t="s">
        <v>136</v>
      </c>
      <c r="AR39" s="552" t="s">
        <v>4385</v>
      </c>
      <c r="AS39" s="287" t="s">
        <v>4386</v>
      </c>
      <c r="AT39" s="287" t="s">
        <v>1600</v>
      </c>
      <c r="AU39" s="287" t="s">
        <v>136</v>
      </c>
      <c r="AV39" s="287" t="s">
        <v>136</v>
      </c>
      <c r="AW39" s="248" t="s">
        <v>2664</v>
      </c>
      <c r="AX39" s="360" t="str">
        <f t="shared" si="0"/>
        <v>count=36</v>
      </c>
      <c r="AY39" s="206" t="s">
        <v>1</v>
      </c>
    </row>
    <row r="40" spans="1:51">
      <c r="A40" s="370" t="s">
        <v>1</v>
      </c>
      <c r="B40" s="370" t="s">
        <v>1</v>
      </c>
      <c r="C40" s="370" t="s">
        <v>1</v>
      </c>
      <c r="D40" s="370" t="s">
        <v>1</v>
      </c>
      <c r="E40" s="370" t="s">
        <v>1</v>
      </c>
      <c r="F40" s="370" t="s">
        <v>1</v>
      </c>
      <c r="G40" s="370" t="s">
        <v>1</v>
      </c>
      <c r="H40" s="370" t="s">
        <v>1</v>
      </c>
      <c r="I40" s="372" t="s">
        <v>1</v>
      </c>
      <c r="J40" s="370" t="s">
        <v>1</v>
      </c>
      <c r="K40" s="370" t="s">
        <v>1</v>
      </c>
      <c r="L40" s="370" t="s">
        <v>1</v>
      </c>
      <c r="M40" s="370" t="s">
        <v>1</v>
      </c>
      <c r="N40" s="370" t="s">
        <v>1</v>
      </c>
      <c r="O40" s="370" t="s">
        <v>1</v>
      </c>
      <c r="P40" s="370" t="s">
        <v>1</v>
      </c>
      <c r="Q40" s="370" t="s">
        <v>1</v>
      </c>
      <c r="R40" s="370" t="s">
        <v>1</v>
      </c>
      <c r="S40" s="370" t="s">
        <v>1</v>
      </c>
      <c r="T40" s="370" t="s">
        <v>1</v>
      </c>
      <c r="U40" s="370" t="s">
        <v>1</v>
      </c>
      <c r="V40" s="370"/>
      <c r="W40" s="370"/>
      <c r="X40" s="370" t="s">
        <v>1</v>
      </c>
      <c r="Y40" s="370" t="s">
        <v>1</v>
      </c>
      <c r="Z40" s="370" t="s">
        <v>1</v>
      </c>
      <c r="AA40" s="370" t="s">
        <v>1</v>
      </c>
      <c r="AB40" s="370" t="s">
        <v>1</v>
      </c>
      <c r="AC40" s="370" t="s">
        <v>1</v>
      </c>
      <c r="AD40" s="370" t="s">
        <v>1</v>
      </c>
      <c r="AE40" s="370" t="s">
        <v>1</v>
      </c>
      <c r="AF40" s="370" t="s">
        <v>1</v>
      </c>
      <c r="AG40" s="370" t="s">
        <v>1</v>
      </c>
      <c r="AH40" s="370" t="s">
        <v>1</v>
      </c>
      <c r="AI40" s="370" t="s">
        <v>1</v>
      </c>
      <c r="AJ40" s="370" t="s">
        <v>1</v>
      </c>
      <c r="AK40" s="372" t="s">
        <v>1</v>
      </c>
      <c r="AL40" s="370" t="s">
        <v>1</v>
      </c>
      <c r="AM40" s="370" t="s">
        <v>1</v>
      </c>
      <c r="AN40" s="370" t="s">
        <v>1</v>
      </c>
      <c r="AO40" s="370" t="s">
        <v>1</v>
      </c>
      <c r="AP40" s="370" t="s">
        <v>1</v>
      </c>
      <c r="AQ40" s="370" t="s">
        <v>1</v>
      </c>
      <c r="AR40" s="372" t="s">
        <v>1</v>
      </c>
      <c r="AS40" s="370" t="s">
        <v>1</v>
      </c>
      <c r="AT40" s="372" t="s">
        <v>1</v>
      </c>
      <c r="AU40" s="372" t="s">
        <v>1</v>
      </c>
      <c r="AV40" s="372" t="s">
        <v>1</v>
      </c>
      <c r="AW40" s="370" t="s">
        <v>1</v>
      </c>
      <c r="AX40" s="553" t="s">
        <v>1</v>
      </c>
      <c r="AY40" s="379" t="s">
        <v>1</v>
      </c>
    </row>
  </sheetData>
  <mergeCells count="51">
    <mergeCell ref="AS3:AS4"/>
    <mergeCell ref="AT3:AT4"/>
    <mergeCell ref="AU3:AU4"/>
    <mergeCell ref="AV3:AV4"/>
    <mergeCell ref="AN3:AN4"/>
    <mergeCell ref="AO3:AO4"/>
    <mergeCell ref="AP3:AP4"/>
    <mergeCell ref="AQ3:AQ4"/>
    <mergeCell ref="AR3:AR4"/>
    <mergeCell ref="AI3:AI4"/>
    <mergeCell ref="AJ3:AJ4"/>
    <mergeCell ref="AK3:AK4"/>
    <mergeCell ref="AL3:AL4"/>
    <mergeCell ref="AM3:AM4"/>
    <mergeCell ref="O3:O4"/>
    <mergeCell ref="P3:AA3"/>
    <mergeCell ref="AB3:AB4"/>
    <mergeCell ref="AC3:AC4"/>
    <mergeCell ref="AD3:AD4"/>
    <mergeCell ref="P1:AK1"/>
    <mergeCell ref="AL1:AP1"/>
    <mergeCell ref="AQ1:AW1"/>
    <mergeCell ref="AX1:AX4"/>
    <mergeCell ref="AY1:AY4"/>
    <mergeCell ref="P2:R2"/>
    <mergeCell ref="S2:AC2"/>
    <mergeCell ref="AE2:AG2"/>
    <mergeCell ref="AH2:AK2"/>
    <mergeCell ref="AL2:AP2"/>
    <mergeCell ref="AQ2:AT2"/>
    <mergeCell ref="AW2:AW4"/>
    <mergeCell ref="AE3:AE4"/>
    <mergeCell ref="AF3:AF4"/>
    <mergeCell ref="AG3:AG4"/>
    <mergeCell ref="AH3:AH4"/>
    <mergeCell ref="A1:A4"/>
    <mergeCell ref="B1:C2"/>
    <mergeCell ref="D1:D4"/>
    <mergeCell ref="E1:J1"/>
    <mergeCell ref="K1:O1"/>
    <mergeCell ref="E2:E4"/>
    <mergeCell ref="F2:J2"/>
    <mergeCell ref="K2:K4"/>
    <mergeCell ref="L2:L4"/>
    <mergeCell ref="M2:M4"/>
    <mergeCell ref="F3:F4"/>
    <mergeCell ref="G3:G4"/>
    <mergeCell ref="H3:H4"/>
    <mergeCell ref="I3:I4"/>
    <mergeCell ref="J3:J4"/>
    <mergeCell ref="N3:N4"/>
  </mergeCells>
  <hyperlinks>
    <hyperlink ref="AH2" r:id="rId1" xr:uid="{00000000-0004-0000-0800-000000000000}"/>
    <hyperlink ref="B5" r:id="rId2" xr:uid="{00000000-0004-0000-0800-000001000000}"/>
    <hyperlink ref="D5" r:id="rId3" xr:uid="{00000000-0004-0000-0800-000002000000}"/>
    <hyperlink ref="E5" r:id="rId4" xr:uid="{00000000-0004-0000-0800-000003000000}"/>
    <hyperlink ref="F5" r:id="rId5" xr:uid="{00000000-0004-0000-0800-000004000000}"/>
    <hyperlink ref="G5" r:id="rId6" xr:uid="{00000000-0004-0000-0800-000005000000}"/>
    <hyperlink ref="P5" r:id="rId7" xr:uid="{00000000-0004-0000-0800-000006000000}"/>
    <hyperlink ref="AH5" r:id="rId8" display="https://www.ncbi.nlm.nih.gov/genome/8060" xr:uid="{00000000-0004-0000-0800-000007000000}"/>
    <hyperlink ref="AI5" r:id="rId9" xr:uid="{00000000-0004-0000-0800-000008000000}"/>
    <hyperlink ref="AW5" r:id="rId10" xr:uid="{00000000-0004-0000-0800-000009000000}"/>
    <hyperlink ref="B6" r:id="rId11" xr:uid="{00000000-0004-0000-0800-00000A000000}"/>
    <hyperlink ref="D6" r:id="rId12" xr:uid="{00000000-0004-0000-0800-00000B000000}"/>
    <hyperlink ref="E6" r:id="rId13" xr:uid="{00000000-0004-0000-0800-00000C000000}"/>
    <hyperlink ref="F6" r:id="rId14" xr:uid="{00000000-0004-0000-0800-00000D000000}"/>
    <hyperlink ref="G6" r:id="rId15" xr:uid="{00000000-0004-0000-0800-00000E000000}"/>
    <hyperlink ref="P6" r:id="rId16" xr:uid="{00000000-0004-0000-0800-00000F000000}"/>
    <hyperlink ref="AH6" r:id="rId17" display="https://www.ncbi.nlm.nih.gov/genome/76108" xr:uid="{00000000-0004-0000-0800-000010000000}"/>
    <hyperlink ref="AI6" r:id="rId18" xr:uid="{00000000-0004-0000-0800-000011000000}"/>
    <hyperlink ref="B7" r:id="rId19" xr:uid="{00000000-0004-0000-0800-000012000000}"/>
    <hyperlink ref="D7" r:id="rId20" xr:uid="{00000000-0004-0000-0800-000013000000}"/>
    <hyperlink ref="E7" r:id="rId21" xr:uid="{00000000-0004-0000-0800-000014000000}"/>
    <hyperlink ref="F7" r:id="rId22" xr:uid="{00000000-0004-0000-0800-000015000000}"/>
    <hyperlink ref="B8" r:id="rId23" xr:uid="{00000000-0004-0000-0800-000016000000}"/>
    <hyperlink ref="F8" r:id="rId24" xr:uid="{00000000-0004-0000-0800-000017000000}"/>
    <hyperlink ref="G8" r:id="rId25" xr:uid="{00000000-0004-0000-0800-000018000000}"/>
    <hyperlink ref="P8" r:id="rId26" xr:uid="{00000000-0004-0000-0800-000019000000}"/>
    <hyperlink ref="AH8" r:id="rId27" display="https://www.ncbi.nlm.nih.gov/genome/88142" xr:uid="{00000000-0004-0000-0800-00001A000000}"/>
    <hyperlink ref="AI8" r:id="rId28" xr:uid="{00000000-0004-0000-0800-00001B000000}"/>
    <hyperlink ref="AW8" r:id="rId29" xr:uid="{00000000-0004-0000-0800-00001C000000}"/>
    <hyperlink ref="B9" r:id="rId30" xr:uid="{00000000-0004-0000-0800-00001D000000}"/>
    <hyperlink ref="F9" r:id="rId31" xr:uid="{00000000-0004-0000-0800-00001E000000}"/>
    <hyperlink ref="G9" r:id="rId32" xr:uid="{00000000-0004-0000-0800-00001F000000}"/>
    <hyperlink ref="P9" r:id="rId33" xr:uid="{00000000-0004-0000-0800-000020000000}"/>
    <hyperlink ref="AH9" r:id="rId34" display="https://www.ncbi.nlm.nih.gov/genome/%2096488" xr:uid="{00000000-0004-0000-0800-000021000000}"/>
    <hyperlink ref="AI9" r:id="rId35" xr:uid="{00000000-0004-0000-0800-000022000000}"/>
    <hyperlink ref="AW9" r:id="rId36" xr:uid="{00000000-0004-0000-0800-000023000000}"/>
    <hyperlink ref="B10" r:id="rId37" xr:uid="{00000000-0004-0000-0800-000024000000}"/>
    <hyperlink ref="F10" r:id="rId38" xr:uid="{00000000-0004-0000-0800-000025000000}"/>
    <hyperlink ref="G10" r:id="rId39" xr:uid="{00000000-0004-0000-0800-000026000000}"/>
    <hyperlink ref="P10" r:id="rId40" xr:uid="{00000000-0004-0000-0800-000027000000}"/>
    <hyperlink ref="AH10" r:id="rId41" display="https://www.ncbi.nlm.nih.gov/genome/88489" xr:uid="{00000000-0004-0000-0800-000028000000}"/>
    <hyperlink ref="AI10" r:id="rId42" xr:uid="{00000000-0004-0000-0800-000029000000}"/>
    <hyperlink ref="AW10" r:id="rId43" xr:uid="{00000000-0004-0000-0800-00002A000000}"/>
    <hyperlink ref="B11" r:id="rId44" xr:uid="{00000000-0004-0000-0800-00002B000000}"/>
    <hyperlink ref="F11" r:id="rId45" xr:uid="{00000000-0004-0000-0800-00002C000000}"/>
    <hyperlink ref="G11" r:id="rId46" xr:uid="{00000000-0004-0000-0800-00002D000000}"/>
    <hyperlink ref="P11" r:id="rId47" xr:uid="{00000000-0004-0000-0800-00002E000000}"/>
    <hyperlink ref="AH11" r:id="rId48" display="https://www.ncbi.nlm.nih.gov/genome/86993" xr:uid="{00000000-0004-0000-0800-00002F000000}"/>
    <hyperlink ref="AI11" r:id="rId49" xr:uid="{00000000-0004-0000-0800-000030000000}"/>
    <hyperlink ref="AW11" r:id="rId50" xr:uid="{00000000-0004-0000-0800-000031000000}"/>
    <hyperlink ref="B12" r:id="rId51" xr:uid="{00000000-0004-0000-0800-000032000000}"/>
    <hyperlink ref="D12" r:id="rId52" xr:uid="{00000000-0004-0000-0800-000033000000}"/>
    <hyperlink ref="E12" r:id="rId53" xr:uid="{00000000-0004-0000-0800-000034000000}"/>
    <hyperlink ref="F12" r:id="rId54" xr:uid="{00000000-0004-0000-0800-000035000000}"/>
    <hyperlink ref="G12" r:id="rId55" xr:uid="{00000000-0004-0000-0800-000036000000}"/>
    <hyperlink ref="P12" r:id="rId56" xr:uid="{00000000-0004-0000-0800-000037000000}"/>
    <hyperlink ref="AH12" r:id="rId57" display="https://www.ncbi.nlm.nih.gov/genome/16902?genome_assembly_id=986591" xr:uid="{00000000-0004-0000-0800-000038000000}"/>
    <hyperlink ref="B13" r:id="rId58" xr:uid="{00000000-0004-0000-0800-000039000000}"/>
    <hyperlink ref="D13" r:id="rId59" xr:uid="{00000000-0004-0000-0800-00003A000000}"/>
    <hyperlink ref="E13" r:id="rId60" xr:uid="{00000000-0004-0000-0800-00003B000000}"/>
    <hyperlink ref="F13" r:id="rId61" xr:uid="{00000000-0004-0000-0800-00003C000000}"/>
    <hyperlink ref="G13" r:id="rId62" xr:uid="{00000000-0004-0000-0800-00003D000000}"/>
    <hyperlink ref="P13" r:id="rId63" xr:uid="{00000000-0004-0000-0800-00003E000000}"/>
    <hyperlink ref="AH13" r:id="rId64" display="https://www.ncbi.nlm.nih.gov/genome/16902" xr:uid="{00000000-0004-0000-0800-00003F000000}"/>
    <hyperlink ref="B14" r:id="rId65" xr:uid="{00000000-0004-0000-0800-000040000000}"/>
    <hyperlink ref="D14" r:id="rId66" xr:uid="{00000000-0004-0000-0800-000041000000}"/>
    <hyperlink ref="F14" r:id="rId67" xr:uid="{00000000-0004-0000-0800-000042000000}"/>
    <hyperlink ref="G14" r:id="rId68" xr:uid="{00000000-0004-0000-0800-000043000000}"/>
    <hyperlink ref="P14" r:id="rId69" xr:uid="{00000000-0004-0000-0800-000044000000}"/>
    <hyperlink ref="AH14" r:id="rId70" display="https://www.ncbi.nlm.nih.gov/genome/91523" xr:uid="{00000000-0004-0000-0800-000045000000}"/>
    <hyperlink ref="AI14" r:id="rId71" xr:uid="{00000000-0004-0000-0800-000046000000}"/>
    <hyperlink ref="B15" r:id="rId72" xr:uid="{00000000-0004-0000-0800-000047000000}"/>
    <hyperlink ref="D15" r:id="rId73" xr:uid="{00000000-0004-0000-0800-000048000000}"/>
    <hyperlink ref="E15" r:id="rId74" xr:uid="{00000000-0004-0000-0800-000049000000}"/>
    <hyperlink ref="F15" r:id="rId75" xr:uid="{00000000-0004-0000-0800-00004A000000}"/>
    <hyperlink ref="G15" r:id="rId76" xr:uid="{00000000-0004-0000-0800-00004B000000}"/>
    <hyperlink ref="P15" r:id="rId77" xr:uid="{00000000-0004-0000-0800-00004C000000}"/>
    <hyperlink ref="AH15" r:id="rId78" display="https://www.ncbi.nlm.nih.gov/genome/56798" xr:uid="{00000000-0004-0000-0800-00004D000000}"/>
    <hyperlink ref="AI15" r:id="rId79" xr:uid="{00000000-0004-0000-0800-00004E000000}"/>
    <hyperlink ref="B16" r:id="rId80" xr:uid="{00000000-0004-0000-0800-00004F000000}"/>
    <hyperlink ref="D16" r:id="rId81" xr:uid="{00000000-0004-0000-0800-000050000000}"/>
    <hyperlink ref="F16" r:id="rId82" xr:uid="{00000000-0004-0000-0800-000051000000}"/>
    <hyperlink ref="G16" r:id="rId83" xr:uid="{00000000-0004-0000-0800-000052000000}"/>
    <hyperlink ref="P16" r:id="rId84" xr:uid="{00000000-0004-0000-0800-000053000000}"/>
    <hyperlink ref="AC16" r:id="rId85" xr:uid="{00000000-0004-0000-0800-000054000000}"/>
    <hyperlink ref="AH16" r:id="rId86" display="https://www.ncbi.nlm.nih.gov/genome/56778" xr:uid="{00000000-0004-0000-0800-000055000000}"/>
    <hyperlink ref="AI16" r:id="rId87" xr:uid="{00000000-0004-0000-0800-000056000000}"/>
    <hyperlink ref="B17" r:id="rId88" xr:uid="{00000000-0004-0000-0800-000057000000}"/>
    <hyperlink ref="D17" r:id="rId89" xr:uid="{00000000-0004-0000-0800-000058000000}"/>
    <hyperlink ref="E17" r:id="rId90" xr:uid="{00000000-0004-0000-0800-000059000000}"/>
    <hyperlink ref="F17" r:id="rId91" xr:uid="{00000000-0004-0000-0800-00005A000000}"/>
    <hyperlink ref="AC17" r:id="rId92" xr:uid="{00000000-0004-0000-0800-00005B000000}"/>
    <hyperlink ref="B18" r:id="rId93" xr:uid="{00000000-0004-0000-0800-00005C000000}"/>
    <hyperlink ref="F18" r:id="rId94" xr:uid="{00000000-0004-0000-0800-00005D000000}"/>
    <hyperlink ref="G18" r:id="rId95" xr:uid="{00000000-0004-0000-0800-00005E000000}"/>
    <hyperlink ref="P18" r:id="rId96" xr:uid="{00000000-0004-0000-0800-00005F000000}"/>
    <hyperlink ref="AH18" r:id="rId97" display="https://www.ncbi.nlm.nih.gov/genome/100665" xr:uid="{00000000-0004-0000-0800-000060000000}"/>
    <hyperlink ref="AI18" r:id="rId98" xr:uid="{00000000-0004-0000-0800-000061000000}"/>
    <hyperlink ref="B19" r:id="rId99" xr:uid="{00000000-0004-0000-0800-000062000000}"/>
    <hyperlink ref="D19" r:id="rId100" xr:uid="{00000000-0004-0000-0800-000063000000}"/>
    <hyperlink ref="E19" r:id="rId101" xr:uid="{00000000-0004-0000-0800-000064000000}"/>
    <hyperlink ref="F19" r:id="rId102" xr:uid="{00000000-0004-0000-0800-000065000000}"/>
    <hyperlink ref="G19" r:id="rId103" xr:uid="{00000000-0004-0000-0800-000066000000}"/>
    <hyperlink ref="P19" r:id="rId104" xr:uid="{00000000-0004-0000-0800-000067000000}"/>
    <hyperlink ref="AH19" r:id="rId105" display="https://www.ncbi.nlm.nih.gov/genome/67386" xr:uid="{00000000-0004-0000-0800-000068000000}"/>
    <hyperlink ref="AI19" r:id="rId106" xr:uid="{00000000-0004-0000-0800-000069000000}"/>
    <hyperlink ref="AW19" r:id="rId107" xr:uid="{00000000-0004-0000-0800-00006A000000}"/>
    <hyperlink ref="B20" r:id="rId108" xr:uid="{00000000-0004-0000-0800-00006B000000}"/>
    <hyperlink ref="D20" r:id="rId109" xr:uid="{00000000-0004-0000-0800-00006C000000}"/>
    <hyperlink ref="E20" r:id="rId110" xr:uid="{00000000-0004-0000-0800-00006D000000}"/>
    <hyperlink ref="F20" r:id="rId111" xr:uid="{00000000-0004-0000-0800-00006E000000}"/>
    <hyperlink ref="G20" r:id="rId112" xr:uid="{00000000-0004-0000-0800-00006F000000}"/>
    <hyperlink ref="P20" r:id="rId113" xr:uid="{00000000-0004-0000-0800-000070000000}"/>
    <hyperlink ref="AH20" r:id="rId114" display="https://www.ncbi.nlm.nih.gov/genome/14011" xr:uid="{00000000-0004-0000-0800-000071000000}"/>
    <hyperlink ref="AI20" r:id="rId115" xr:uid="{00000000-0004-0000-0800-000072000000}"/>
    <hyperlink ref="AW20" r:id="rId116" xr:uid="{00000000-0004-0000-0800-000073000000}"/>
    <hyperlink ref="B21" r:id="rId117" xr:uid="{00000000-0004-0000-0800-000074000000}"/>
    <hyperlink ref="F21" r:id="rId118" xr:uid="{00000000-0004-0000-0800-000075000000}"/>
    <hyperlink ref="G21" r:id="rId119" xr:uid="{00000000-0004-0000-0800-000076000000}"/>
    <hyperlink ref="P21" r:id="rId120" xr:uid="{00000000-0004-0000-0800-000077000000}"/>
    <hyperlink ref="AH21" r:id="rId121" display="https://www.ncbi.nlm.nih.gov/genome/87038" xr:uid="{00000000-0004-0000-0800-000078000000}"/>
    <hyperlink ref="AI21" r:id="rId122" xr:uid="{00000000-0004-0000-0800-000079000000}"/>
    <hyperlink ref="AW21" r:id="rId123" xr:uid="{00000000-0004-0000-0800-00007A000000}"/>
    <hyperlink ref="B22" r:id="rId124" xr:uid="{00000000-0004-0000-0800-00007B000000}"/>
    <hyperlink ref="D22" r:id="rId125" xr:uid="{00000000-0004-0000-0800-00007C000000}"/>
    <hyperlink ref="E22" r:id="rId126" xr:uid="{00000000-0004-0000-0800-00007D000000}"/>
    <hyperlink ref="F22" r:id="rId127" xr:uid="{00000000-0004-0000-0800-00007E000000}"/>
    <hyperlink ref="G22" r:id="rId128" xr:uid="{00000000-0004-0000-0800-00007F000000}"/>
    <hyperlink ref="P22" r:id="rId129" xr:uid="{00000000-0004-0000-0800-000080000000}"/>
    <hyperlink ref="AH22" r:id="rId130" display="https://www.ncbi.nlm.nih.gov/genome/74966" xr:uid="{00000000-0004-0000-0800-000081000000}"/>
    <hyperlink ref="AI22" r:id="rId131" xr:uid="{00000000-0004-0000-0800-000082000000}"/>
    <hyperlink ref="AW22" r:id="rId132" xr:uid="{00000000-0004-0000-0800-000083000000}"/>
    <hyperlink ref="B23" r:id="rId133" xr:uid="{00000000-0004-0000-0800-000084000000}"/>
    <hyperlink ref="F23" r:id="rId134" xr:uid="{00000000-0004-0000-0800-000085000000}"/>
    <hyperlink ref="G23" r:id="rId135" xr:uid="{00000000-0004-0000-0800-000086000000}"/>
    <hyperlink ref="P23" r:id="rId136" xr:uid="{00000000-0004-0000-0800-000087000000}"/>
    <hyperlink ref="AH23" r:id="rId137" display="https://www.ncbi.nlm.nih.gov/genome/87040" xr:uid="{00000000-0004-0000-0800-000088000000}"/>
    <hyperlink ref="AI23" r:id="rId138" xr:uid="{00000000-0004-0000-0800-000089000000}"/>
    <hyperlink ref="AW23" r:id="rId139" xr:uid="{00000000-0004-0000-0800-00008A000000}"/>
    <hyperlink ref="B24" r:id="rId140" xr:uid="{00000000-0004-0000-0800-00008B000000}"/>
    <hyperlink ref="F24" r:id="rId141" xr:uid="{00000000-0004-0000-0800-00008C000000}"/>
    <hyperlink ref="G24" r:id="rId142" xr:uid="{00000000-0004-0000-0800-00008D000000}"/>
    <hyperlink ref="AW24" r:id="rId143" xr:uid="{00000000-0004-0000-0800-00008E000000}"/>
    <hyperlink ref="B25" r:id="rId144" xr:uid="{00000000-0004-0000-0800-00008F000000}"/>
    <hyperlink ref="D25" r:id="rId145" xr:uid="{00000000-0004-0000-0800-000090000000}"/>
    <hyperlink ref="E25" r:id="rId146" xr:uid="{00000000-0004-0000-0800-000091000000}"/>
    <hyperlink ref="F25" r:id="rId147" xr:uid="{00000000-0004-0000-0800-000092000000}"/>
    <hyperlink ref="G25" r:id="rId148" xr:uid="{00000000-0004-0000-0800-000093000000}"/>
    <hyperlink ref="P25" r:id="rId149" xr:uid="{00000000-0004-0000-0800-000094000000}"/>
    <hyperlink ref="AH25" r:id="rId150" display="https://www.ncbi.nlm.nih.gov/genome/69462" xr:uid="{00000000-0004-0000-0800-000095000000}"/>
    <hyperlink ref="AI25" r:id="rId151" xr:uid="{00000000-0004-0000-0800-000096000000}"/>
    <hyperlink ref="AW25" r:id="rId152" xr:uid="{00000000-0004-0000-0800-000097000000}"/>
    <hyperlink ref="B26" r:id="rId153" xr:uid="{00000000-0004-0000-0800-000098000000}"/>
    <hyperlink ref="E26" r:id="rId154" xr:uid="{00000000-0004-0000-0800-000099000000}"/>
    <hyperlink ref="G26" r:id="rId155" xr:uid="{00000000-0004-0000-0800-00009A000000}"/>
    <hyperlink ref="AW26" r:id="rId156" xr:uid="{00000000-0004-0000-0800-00009B000000}"/>
    <hyperlink ref="B27" r:id="rId157" xr:uid="{00000000-0004-0000-0800-00009C000000}"/>
    <hyperlink ref="F27" r:id="rId158" xr:uid="{00000000-0004-0000-0800-00009D000000}"/>
    <hyperlink ref="G27" r:id="rId159" xr:uid="{00000000-0004-0000-0800-00009E000000}"/>
    <hyperlink ref="P27" r:id="rId160" xr:uid="{00000000-0004-0000-0800-00009F000000}"/>
    <hyperlink ref="AH27" r:id="rId161" display="https://www.ncbi.nlm.nih.gov/genome/11492" xr:uid="{00000000-0004-0000-0800-0000A0000000}"/>
    <hyperlink ref="AI27" r:id="rId162" xr:uid="{00000000-0004-0000-0800-0000A1000000}"/>
    <hyperlink ref="AW27" r:id="rId163" xr:uid="{00000000-0004-0000-0800-0000A2000000}"/>
    <hyperlink ref="B28" r:id="rId164" xr:uid="{00000000-0004-0000-0800-0000A3000000}"/>
    <hyperlink ref="F28" r:id="rId165" xr:uid="{00000000-0004-0000-0800-0000A4000000}"/>
    <hyperlink ref="G28" r:id="rId166" xr:uid="{00000000-0004-0000-0800-0000A5000000}"/>
    <hyperlink ref="AC28" r:id="rId167" xr:uid="{00000000-0004-0000-0800-0000A6000000}"/>
    <hyperlink ref="AW28" r:id="rId168" xr:uid="{00000000-0004-0000-0800-0000A7000000}"/>
    <hyperlink ref="B29" r:id="rId169" xr:uid="{00000000-0004-0000-0800-0000A8000000}"/>
    <hyperlink ref="D29" r:id="rId170" xr:uid="{00000000-0004-0000-0800-0000A9000000}"/>
    <hyperlink ref="E29" r:id="rId171" xr:uid="{00000000-0004-0000-0800-0000AA000000}"/>
    <hyperlink ref="F29" r:id="rId172" xr:uid="{00000000-0004-0000-0800-0000AB000000}"/>
    <hyperlink ref="G29" r:id="rId173" xr:uid="{00000000-0004-0000-0800-0000AC000000}"/>
    <hyperlink ref="P29" r:id="rId174" xr:uid="{00000000-0004-0000-0800-0000AD000000}"/>
    <hyperlink ref="AC29" r:id="rId175" xr:uid="{00000000-0004-0000-0800-0000AE000000}"/>
    <hyperlink ref="AH29" r:id="rId176" display="https://www.ncbi.nlm.nih.gov/genome/8393" xr:uid="{00000000-0004-0000-0800-0000AF000000}"/>
    <hyperlink ref="AI29" r:id="rId177" xr:uid="{00000000-0004-0000-0800-0000B0000000}"/>
    <hyperlink ref="B30" r:id="rId178" xr:uid="{00000000-0004-0000-0800-0000B1000000}"/>
    <hyperlink ref="D30" r:id="rId179" xr:uid="{00000000-0004-0000-0800-0000B2000000}"/>
    <hyperlink ref="E30" r:id="rId180" xr:uid="{00000000-0004-0000-0800-0000B3000000}"/>
    <hyperlink ref="F30" r:id="rId181" xr:uid="{00000000-0004-0000-0800-0000B4000000}"/>
    <hyperlink ref="G30" r:id="rId182" xr:uid="{00000000-0004-0000-0800-0000B5000000}"/>
    <hyperlink ref="P30" r:id="rId183" xr:uid="{00000000-0004-0000-0800-0000B6000000}"/>
    <hyperlink ref="AC30" r:id="rId184" xr:uid="{00000000-0004-0000-0800-0000B7000000}"/>
    <hyperlink ref="AH30" r:id="rId185" display="https://www.ncbi.nlm.nih.gov/genome/75348?genome_assembly_id=995548" xr:uid="{00000000-0004-0000-0800-0000B8000000}"/>
    <hyperlink ref="AI30" r:id="rId186" xr:uid="{00000000-0004-0000-0800-0000B9000000}"/>
    <hyperlink ref="AW30" r:id="rId187" xr:uid="{00000000-0004-0000-0800-0000BA000000}"/>
    <hyperlink ref="B31" r:id="rId188" xr:uid="{00000000-0004-0000-0800-0000BB000000}"/>
    <hyperlink ref="D31" r:id="rId189" xr:uid="{00000000-0004-0000-0800-0000BC000000}"/>
    <hyperlink ref="F31" r:id="rId190" xr:uid="{00000000-0004-0000-0800-0000BD000000}"/>
    <hyperlink ref="G31" r:id="rId191" xr:uid="{00000000-0004-0000-0800-0000BE000000}"/>
    <hyperlink ref="P31" r:id="rId192" xr:uid="{00000000-0004-0000-0800-0000BF000000}"/>
    <hyperlink ref="AC31" r:id="rId193" xr:uid="{00000000-0004-0000-0800-0000C0000000}"/>
    <hyperlink ref="AH31" r:id="rId194" display="https://www.ncbi.nlm.nih.gov/genome/browse" xr:uid="{00000000-0004-0000-0800-0000C1000000}"/>
    <hyperlink ref="AI31" r:id="rId195" xr:uid="{00000000-0004-0000-0800-0000C2000000}"/>
    <hyperlink ref="B32" r:id="rId196" xr:uid="{00000000-0004-0000-0800-0000C3000000}"/>
    <hyperlink ref="D32" r:id="rId197" xr:uid="{00000000-0004-0000-0800-0000C4000000}"/>
    <hyperlink ref="F32" r:id="rId198" xr:uid="{00000000-0004-0000-0800-0000C5000000}"/>
    <hyperlink ref="G32" r:id="rId199" xr:uid="{00000000-0004-0000-0800-0000C6000000}"/>
    <hyperlink ref="P32" r:id="rId200" xr:uid="{00000000-0004-0000-0800-0000C7000000}"/>
    <hyperlink ref="AC32" r:id="rId201" xr:uid="{00000000-0004-0000-0800-0000C8000000}"/>
    <hyperlink ref="AH32" r:id="rId202" display="https://www.ncbi.nlm.nih.gov/genome/browse/" xr:uid="{00000000-0004-0000-0800-0000C9000000}"/>
    <hyperlink ref="AI32" r:id="rId203" xr:uid="{00000000-0004-0000-0800-0000CA000000}"/>
    <hyperlink ref="B33" r:id="rId204" xr:uid="{00000000-0004-0000-0800-0000CB000000}"/>
    <hyperlink ref="D33" r:id="rId205" xr:uid="{00000000-0004-0000-0800-0000CC000000}"/>
    <hyperlink ref="F33" r:id="rId206" xr:uid="{00000000-0004-0000-0800-0000CD000000}"/>
    <hyperlink ref="G33" r:id="rId207" xr:uid="{00000000-0004-0000-0800-0000CE000000}"/>
    <hyperlink ref="P33" r:id="rId208" xr:uid="{00000000-0004-0000-0800-0000CF000000}"/>
    <hyperlink ref="AC33" r:id="rId209" xr:uid="{00000000-0004-0000-0800-0000D0000000}"/>
    <hyperlink ref="AH33" r:id="rId210" display="https://www.ncbi.nlm.nih.gov/genome/browse/" xr:uid="{00000000-0004-0000-0800-0000D1000000}"/>
    <hyperlink ref="AI33" r:id="rId211" xr:uid="{00000000-0004-0000-0800-0000D2000000}"/>
    <hyperlink ref="B34" r:id="rId212" xr:uid="{00000000-0004-0000-0800-0000D3000000}"/>
    <hyperlink ref="AC34" r:id="rId213" xr:uid="{00000000-0004-0000-0800-0000D4000000}"/>
    <hyperlink ref="AW34" r:id="rId214" xr:uid="{00000000-0004-0000-0800-0000D5000000}"/>
    <hyperlink ref="B35" r:id="rId215" xr:uid="{00000000-0004-0000-0800-0000D6000000}"/>
    <hyperlink ref="E35" r:id="rId216" xr:uid="{00000000-0004-0000-0800-0000D7000000}"/>
    <hyperlink ref="F35" r:id="rId217" xr:uid="{00000000-0004-0000-0800-0000D8000000}"/>
    <hyperlink ref="G35" r:id="rId218" xr:uid="{00000000-0004-0000-0800-0000D9000000}"/>
    <hyperlink ref="AC35" r:id="rId219" xr:uid="{00000000-0004-0000-0800-0000DA000000}"/>
    <hyperlink ref="B36" r:id="rId220" xr:uid="{00000000-0004-0000-0800-0000DB000000}"/>
    <hyperlink ref="F36" r:id="rId221" xr:uid="{00000000-0004-0000-0800-0000DC000000}"/>
    <hyperlink ref="G36" r:id="rId222" xr:uid="{00000000-0004-0000-0800-0000DD000000}"/>
    <hyperlink ref="AW36" r:id="rId223" xr:uid="{00000000-0004-0000-0800-0000DE000000}"/>
    <hyperlink ref="B37" r:id="rId224" xr:uid="{00000000-0004-0000-0800-0000DF000000}"/>
    <hyperlink ref="F37" r:id="rId225" xr:uid="{00000000-0004-0000-0800-0000E0000000}"/>
    <hyperlink ref="G37" r:id="rId226" xr:uid="{00000000-0004-0000-0800-0000E1000000}"/>
    <hyperlink ref="AW37" r:id="rId227" xr:uid="{00000000-0004-0000-0800-0000E2000000}"/>
    <hyperlink ref="B38" r:id="rId228" display="https://www.ncbi.nlm.nih.gov/Taxonomy/Browser/wwwtax.cgi?id=2790655" xr:uid="{00000000-0004-0000-0800-0000E3000000}"/>
    <hyperlink ref="F38" r:id="rId229" xr:uid="{00000000-0004-0000-0800-0000E4000000}"/>
    <hyperlink ref="G38" r:id="rId230" xr:uid="{00000000-0004-0000-0800-0000E5000000}"/>
    <hyperlink ref="AW38" r:id="rId231" xr:uid="{00000000-0004-0000-0800-0000E6000000}"/>
    <hyperlink ref="B39" r:id="rId232" xr:uid="{00000000-0004-0000-0800-0000E7000000}"/>
    <hyperlink ref="D39" r:id="rId233" xr:uid="{00000000-0004-0000-0800-0000E8000000}"/>
    <hyperlink ref="E39" r:id="rId234" xr:uid="{00000000-0004-0000-0800-0000E9000000}"/>
    <hyperlink ref="F39" r:id="rId235" xr:uid="{00000000-0004-0000-0800-0000EA000000}"/>
    <hyperlink ref="G39" r:id="rId236" xr:uid="{00000000-0004-0000-0800-0000EB000000}"/>
    <hyperlink ref="P39" r:id="rId237" xr:uid="{00000000-0004-0000-0800-0000EC000000}"/>
    <hyperlink ref="AC39" r:id="rId238" xr:uid="{00000000-0004-0000-0800-0000ED000000}"/>
    <hyperlink ref="AH39" r:id="rId239" display="https://www.ncbi.nlm.nih.gov/genome/17599" xr:uid="{00000000-0004-0000-0800-0000EE000000}"/>
    <hyperlink ref="AI39" r:id="rId240" xr:uid="{00000000-0004-0000-0800-0000EF000000}"/>
    <hyperlink ref="AW39" r:id="rId241" xr:uid="{00000000-0004-0000-0800-0000F0000000}"/>
  </hyperlinks>
  <pageMargins left="0.75" right="0.75" top="1" bottom="1" header="0.51180555555555496" footer="0.51180555555555496"/>
  <pageSetup paperSize="9" firstPageNumber="0" orientation="portrait" horizontalDpi="300" verticalDpi="300"/>
  <legacyDrawing r:id="rId242"/>
</worksheet>
</file>

<file path=docProps/app.xml><?xml version="1.0" encoding="utf-8"?>
<Properties xmlns="http://schemas.openxmlformats.org/officeDocument/2006/extended-properties" xmlns:vt="http://schemas.openxmlformats.org/officeDocument/2006/docPropsVTypes">
  <Template/>
  <TotalTime>23</TotalTime>
  <Application>Microsoft Excel</Application>
  <DocSecurity>0</DocSecurity>
  <ScaleCrop>false</ScaleCrop>
  <HeadingPairs>
    <vt:vector size="2" baseType="variant">
      <vt:variant>
        <vt:lpstr>Planilhas</vt:lpstr>
      </vt:variant>
      <vt:variant>
        <vt:i4>11</vt:i4>
      </vt:variant>
    </vt:vector>
  </HeadingPairs>
  <TitlesOfParts>
    <vt:vector size="11" baseType="lpstr">
      <vt:lpstr>SM_1_Description</vt:lpstr>
      <vt:lpstr>readme</vt:lpstr>
      <vt:lpstr>rules</vt:lpstr>
      <vt:lpstr>I_00-DATA</vt:lpstr>
      <vt:lpstr>II_01-TRIM_02-ECR_03-EXOG</vt:lpstr>
      <vt:lpstr>III_04-ASSEMBLY_05-SCAFFOLD</vt:lpstr>
      <vt:lpstr>IV_06-ANNOTATION_REPEATOME</vt:lpstr>
      <vt:lpstr>IV_07-ANNOTATION_CODING</vt:lpstr>
      <vt:lpstr>V_08_SUMMARY_SELECTED</vt:lpstr>
      <vt:lpstr>VI_extra_summary_steps</vt:lpstr>
      <vt:lpstr>VI_extra_summary_sources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max maronna</cp:lastModifiedBy>
  <cp:revision>7</cp:revision>
  <dcterms:created xsi:type="dcterms:W3CDTF">2021-12-08T05:32:00Z</dcterms:created>
  <dcterms:modified xsi:type="dcterms:W3CDTF">2022-02-17T17:29:19Z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3082-10.1.0.6757</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