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bbou\Documents\MEPS_Global_Manuscript\Proofs\OriginalProofs\"/>
    </mc:Choice>
  </mc:AlternateContent>
  <bookViews>
    <workbookView xWindow="6998" yWindow="240" windowWidth="27780" windowHeight="17483" xr2:uid="{00000000-000D-0000-FFFF-FFFF00000000}"/>
  </bookViews>
  <sheets>
    <sheet name="Cover page" sheetId="3" r:id="rId1"/>
    <sheet name="Within-analysis increased n" sheetId="1" r:id="rId2"/>
    <sheet name="Between-analysis increased rep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8" i="2" l="1"/>
  <c r="F239" i="2"/>
  <c r="F240" i="2"/>
  <c r="F241" i="2"/>
  <c r="F242" i="2"/>
  <c r="F243" i="2"/>
  <c r="F245" i="2"/>
  <c r="F246" i="2"/>
  <c r="M238" i="2"/>
  <c r="M239" i="2"/>
  <c r="M240" i="2"/>
  <c r="M242" i="2"/>
  <c r="M243" i="2"/>
  <c r="M224" i="2"/>
  <c r="M225" i="2"/>
  <c r="M226" i="2"/>
  <c r="M227" i="2"/>
  <c r="M228" i="2"/>
  <c r="M229" i="2"/>
  <c r="M231" i="2"/>
  <c r="M232" i="2"/>
  <c r="F224" i="2"/>
  <c r="F225" i="2"/>
  <c r="F226" i="2"/>
  <c r="F227" i="2"/>
  <c r="F228" i="2"/>
  <c r="F229" i="2"/>
  <c r="F231" i="2"/>
  <c r="F232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7" i="2"/>
  <c r="M218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8" i="2"/>
  <c r="F209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4" i="2"/>
  <c r="F165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7" i="2"/>
  <c r="M138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1" i="2"/>
  <c r="M5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</calcChain>
</file>

<file path=xl/sharedStrings.xml><?xml version="1.0" encoding="utf-8"?>
<sst xmlns="http://schemas.openxmlformats.org/spreadsheetml/2006/main" count="765" uniqueCount="348">
  <si>
    <t>Increased Sample Size: within geographical framework</t>
  </si>
  <si>
    <t>Genus</t>
  </si>
  <si>
    <t>Aurelia</t>
  </si>
  <si>
    <t>n=15</t>
  </si>
  <si>
    <t>UKHMHORxUKIRSEA</t>
  </si>
  <si>
    <t>UKHMHORxUKGHSTH</t>
  </si>
  <si>
    <t>*</t>
  </si>
  <si>
    <t>UKIRSEAxUKGHSTH</t>
  </si>
  <si>
    <t>n=10</t>
  </si>
  <si>
    <t>n=6</t>
  </si>
  <si>
    <t>Catostylus</t>
  </si>
  <si>
    <t>AUSE-E</t>
  </si>
  <si>
    <t>VPAxTTE</t>
  </si>
  <si>
    <t>VPAxVGL</t>
  </si>
  <si>
    <t>NECS-NE</t>
  </si>
  <si>
    <t>Mastigias</t>
  </si>
  <si>
    <t>OLOxOTM</t>
  </si>
  <si>
    <t>OTMxRCA</t>
  </si>
  <si>
    <t>WARM</t>
  </si>
  <si>
    <t>No LME</t>
  </si>
  <si>
    <t>OLOxRCA</t>
  </si>
  <si>
    <t>GBCICARxGBGDTRM</t>
  </si>
  <si>
    <t>Rhizostoma</t>
  </si>
  <si>
    <t>FRCMLARxIEWXROS</t>
  </si>
  <si>
    <t>GBGDTRMxIEWXROS</t>
  </si>
  <si>
    <t>between AUSE-E and TASM</t>
  </si>
  <si>
    <t>Stomolophus</t>
  </si>
  <si>
    <t>USALDISxNIANGUI</t>
  </si>
  <si>
    <t>CARB</t>
  </si>
  <si>
    <t>CAMR</t>
  </si>
  <si>
    <t>between 5 and 12</t>
  </si>
  <si>
    <t>MXSOGUYxMXSOGSC</t>
  </si>
  <si>
    <t>Sorted by Genus alone</t>
  </si>
  <si>
    <t>Sorted by Treatment then Genus</t>
  </si>
  <si>
    <t>MEAN PSD</t>
  </si>
  <si>
    <t>Number10xNumber2</t>
  </si>
  <si>
    <t>ARCHxCCAL</t>
  </si>
  <si>
    <t>Number10xNumber26</t>
  </si>
  <si>
    <t>ARCHxCHIN</t>
  </si>
  <si>
    <t>Number10xNumber3</t>
  </si>
  <si>
    <t>ARCHxKURO</t>
  </si>
  <si>
    <t>Number10xNumber36</t>
  </si>
  <si>
    <t>ARCHxMEDI</t>
  </si>
  <si>
    <t>Number10xNumber49</t>
  </si>
  <si>
    <t>ARCHxNPTG</t>
  </si>
  <si>
    <t>Number10xNumber7</t>
  </si>
  <si>
    <t>ARCHxNWCS</t>
  </si>
  <si>
    <t>Number26xNumber3</t>
  </si>
  <si>
    <t>ARCHxSUND</t>
  </si>
  <si>
    <t>Number26xNumber36</t>
  </si>
  <si>
    <t>CCALxCHIN</t>
  </si>
  <si>
    <t>Number26xNumber49</t>
  </si>
  <si>
    <t>CCALxKURO</t>
  </si>
  <si>
    <t>Number26xNumber7</t>
  </si>
  <si>
    <t>CCALxMEDI</t>
  </si>
  <si>
    <t>Number2xNumber26</t>
  </si>
  <si>
    <t>CCALxNPTG</t>
  </si>
  <si>
    <t>Number2xNumber3</t>
  </si>
  <si>
    <t>CCALxNWCS</t>
  </si>
  <si>
    <t>Number2xNumber36</t>
  </si>
  <si>
    <t>CCALxSUND</t>
  </si>
  <si>
    <t>Number2xNumber49</t>
  </si>
  <si>
    <t>CHINxKURO</t>
  </si>
  <si>
    <t>Number2xNumber7</t>
  </si>
  <si>
    <t>CHINxMEDI</t>
  </si>
  <si>
    <t>Number36xNumber49</t>
  </si>
  <si>
    <t>CHINxNPTG</t>
  </si>
  <si>
    <t>Number36xNumber7</t>
  </si>
  <si>
    <t>CHINxNWCS</t>
  </si>
  <si>
    <t>Number3xNumber36</t>
  </si>
  <si>
    <t>CHINxSUND</t>
  </si>
  <si>
    <t>Number3xNumber49</t>
  </si>
  <si>
    <t>KUROxMEDI</t>
  </si>
  <si>
    <t>Number3xNumber7</t>
  </si>
  <si>
    <t>KUROxNPTG</t>
  </si>
  <si>
    <t>Number49xNumber7</t>
  </si>
  <si>
    <t>KUROxNWCS</t>
  </si>
  <si>
    <t>KUROxSUND</t>
  </si>
  <si>
    <t>Sum of potential outliers</t>
  </si>
  <si>
    <t>MEDIxNPTG</t>
  </si>
  <si>
    <t>MEDIxNWCS</t>
  </si>
  <si>
    <t>MEDIxSUND</t>
  </si>
  <si>
    <t>NPTGxNWCS</t>
  </si>
  <si>
    <t>NPTGxSUND</t>
  </si>
  <si>
    <t>NWCSxSUND</t>
  </si>
  <si>
    <t>Number11xNumber12</t>
  </si>
  <si>
    <t>AUSExAUSW</t>
  </si>
  <si>
    <t>Number11xNumber14</t>
  </si>
  <si>
    <t>AUSExBRAZ</t>
  </si>
  <si>
    <t>Number11xNumber2</t>
  </si>
  <si>
    <t>AUSExCAMR</t>
  </si>
  <si>
    <t>Number11xNumber24</t>
  </si>
  <si>
    <t>AUSExCARB</t>
  </si>
  <si>
    <t>Number11xNumber3</t>
  </si>
  <si>
    <t>AUSExCCAL</t>
  </si>
  <si>
    <t>AUSExGUIA</t>
  </si>
  <si>
    <t>Number11xNumber37</t>
  </si>
  <si>
    <t>AUSExKURO</t>
  </si>
  <si>
    <t>Number11xNumber38</t>
  </si>
  <si>
    <t>AUSExNECS</t>
  </si>
  <si>
    <t>Number11xNumber41</t>
  </si>
  <si>
    <t>AUSExNWCS</t>
  </si>
  <si>
    <t>Number11xNumber42</t>
  </si>
  <si>
    <t>AUSExSUND</t>
  </si>
  <si>
    <t>Number11xNumber44</t>
  </si>
  <si>
    <t>AUSExTASM</t>
  </si>
  <si>
    <t>Number11xNumber49</t>
  </si>
  <si>
    <t>AUSExWARM</t>
  </si>
  <si>
    <t>Number11xNumber5</t>
  </si>
  <si>
    <t>AUSWxBRAZ</t>
  </si>
  <si>
    <t>Number11xNumber50</t>
  </si>
  <si>
    <t>AUSWxCAMR</t>
  </si>
  <si>
    <t>Number11xNumber7</t>
  </si>
  <si>
    <t>AUSWxCARB</t>
  </si>
  <si>
    <t>Number12xNumber14</t>
  </si>
  <si>
    <t>AUSWxCCAL</t>
  </si>
  <si>
    <t>Number12xNumber2</t>
  </si>
  <si>
    <t>AUSWxGUIA</t>
  </si>
  <si>
    <t>Number12xNumber24</t>
  </si>
  <si>
    <t>AUSWxKURO</t>
  </si>
  <si>
    <t>Number12xNumber3</t>
  </si>
  <si>
    <t>AUSWxNECS</t>
  </si>
  <si>
    <t>AUSWxNWCS</t>
  </si>
  <si>
    <t>Number12xNumber37</t>
  </si>
  <si>
    <t>AUSWxSUND</t>
  </si>
  <si>
    <t>Number12xNumber38</t>
  </si>
  <si>
    <t>AUSWxTASM</t>
  </si>
  <si>
    <t>Number12xNumber41</t>
  </si>
  <si>
    <t>AUSWxWARM</t>
  </si>
  <si>
    <t>Number12xNumber42</t>
  </si>
  <si>
    <t>BRAZxCAMR</t>
  </si>
  <si>
    <t>Number12xNumber44</t>
  </si>
  <si>
    <t>BRAZxCARB</t>
  </si>
  <si>
    <t>Number12xNumber49</t>
  </si>
  <si>
    <t>BRAZxCCAL</t>
  </si>
  <si>
    <t>Number12xNumber5</t>
  </si>
  <si>
    <t>BRAZxGUIA</t>
  </si>
  <si>
    <t>Number12xNumber50</t>
  </si>
  <si>
    <t>BRAZxKURO</t>
  </si>
  <si>
    <t>Number12xNumber7</t>
  </si>
  <si>
    <t>BRAZxNECS</t>
  </si>
  <si>
    <t>Number14xNumber2</t>
  </si>
  <si>
    <t>BRAZxNWCS</t>
  </si>
  <si>
    <t>Number14xNumber24</t>
  </si>
  <si>
    <t>BRAZxSUND</t>
  </si>
  <si>
    <t>Number14xNumber3</t>
  </si>
  <si>
    <t>BRAZxTASM</t>
  </si>
  <si>
    <t>BRAZxWARM</t>
  </si>
  <si>
    <t>Number14xNumber37</t>
  </si>
  <si>
    <t>CAMRxCARB</t>
  </si>
  <si>
    <t>Number14xNumber38</t>
  </si>
  <si>
    <t>CAMRxCCAL</t>
  </si>
  <si>
    <t>Number14xNumber41</t>
  </si>
  <si>
    <t>CAMRxGUIA</t>
  </si>
  <si>
    <t>Number14xNumber42</t>
  </si>
  <si>
    <t>CAMRxKURO</t>
  </si>
  <si>
    <t>Number14xNumber44</t>
  </si>
  <si>
    <t>CAMRxNECS</t>
  </si>
  <si>
    <t>Number14xNumber49</t>
  </si>
  <si>
    <t>CAMRxNWCS</t>
  </si>
  <si>
    <t>Number14xNumber5</t>
  </si>
  <si>
    <t>CAMRxSUND</t>
  </si>
  <si>
    <t>Number14xNumber50</t>
  </si>
  <si>
    <t>CAMRxTASM</t>
  </si>
  <si>
    <t>Number14xNumber7</t>
  </si>
  <si>
    <t>CAMRxWARM</t>
  </si>
  <si>
    <t>Number24xNumber3</t>
  </si>
  <si>
    <t>CARBxCCAL</t>
  </si>
  <si>
    <t>CARBxGUIA</t>
  </si>
  <si>
    <t>Number24xNumber37</t>
  </si>
  <si>
    <t>CARBxKURO</t>
  </si>
  <si>
    <t>Number24xNumber38</t>
  </si>
  <si>
    <t>CARBxNECS</t>
  </si>
  <si>
    <t>Number24xNumber41</t>
  </si>
  <si>
    <t>CARBxNWCS</t>
  </si>
  <si>
    <t>Number24xNumber42</t>
  </si>
  <si>
    <t>CARBxSUND</t>
  </si>
  <si>
    <t>Number24xNumber44</t>
  </si>
  <si>
    <t>CARBxTASM</t>
  </si>
  <si>
    <t>Number24xNumber49</t>
  </si>
  <si>
    <t>CARBxWARM</t>
  </si>
  <si>
    <t>Number24xNumber5</t>
  </si>
  <si>
    <t>CCALxGUIA</t>
  </si>
  <si>
    <t>Number24xNumber50</t>
  </si>
  <si>
    <t>Number24xNumber7</t>
  </si>
  <si>
    <t>CCALxNECS</t>
  </si>
  <si>
    <t>Number2xNumber24</t>
  </si>
  <si>
    <t>CCALxTASM</t>
  </si>
  <si>
    <t>Number2xNumber37</t>
  </si>
  <si>
    <t>CCALxWARM</t>
  </si>
  <si>
    <t>Number2xNumber38</t>
  </si>
  <si>
    <t>GUIAxKURO</t>
  </si>
  <si>
    <t>Number2xNumber41</t>
  </si>
  <si>
    <t>GUIAxNECS</t>
  </si>
  <si>
    <t>Number2xNumber42</t>
  </si>
  <si>
    <t>GUIAxNWCS</t>
  </si>
  <si>
    <t>Number2xNumber44</t>
  </si>
  <si>
    <t>GUIAxSUND</t>
  </si>
  <si>
    <t>GUIAxTASM</t>
  </si>
  <si>
    <t>Number2xNumber5</t>
  </si>
  <si>
    <t>GUIAxWARM</t>
  </si>
  <si>
    <t>Number2xNumber50</t>
  </si>
  <si>
    <t>KUROxNECS</t>
  </si>
  <si>
    <t>KUROxTASM</t>
  </si>
  <si>
    <t>KUROxWARM</t>
  </si>
  <si>
    <t>NECSxNWCS</t>
  </si>
  <si>
    <t>NECSxSUND</t>
  </si>
  <si>
    <t>NECSxTASM</t>
  </si>
  <si>
    <t>NECSxWARM</t>
  </si>
  <si>
    <t>NWCSxTASM</t>
  </si>
  <si>
    <t>Number37xNumber38</t>
  </si>
  <si>
    <t>NWCSxWARM</t>
  </si>
  <si>
    <t>Number37xNumber41</t>
  </si>
  <si>
    <t>SUNDxTASM</t>
  </si>
  <si>
    <t>Number37xNumber42</t>
  </si>
  <si>
    <t>SUNDxWARM</t>
  </si>
  <si>
    <t>Number37xNumber44</t>
  </si>
  <si>
    <t>TASMxWARM</t>
  </si>
  <si>
    <t>Number37xNumber49</t>
  </si>
  <si>
    <t>Number37xNumber5</t>
  </si>
  <si>
    <t>Number37xNumber50</t>
  </si>
  <si>
    <t>Number37xNumber7</t>
  </si>
  <si>
    <t>Number38xNumber41</t>
  </si>
  <si>
    <t>Number38xNumber42</t>
  </si>
  <si>
    <t>Number38xNumber44</t>
  </si>
  <si>
    <t>Number38xNumber49</t>
  </si>
  <si>
    <t>Number38xNumber5</t>
  </si>
  <si>
    <t>Number38xNumber50</t>
  </si>
  <si>
    <t>Number38xNumber7</t>
  </si>
  <si>
    <t>Number3xNumber37</t>
  </si>
  <si>
    <t>Number3xNumber38</t>
  </si>
  <si>
    <t>Number3xNumber41</t>
  </si>
  <si>
    <t>Number3xNumber42</t>
  </si>
  <si>
    <t>Number3xNumber44</t>
  </si>
  <si>
    <t>Number3xNumber5</t>
  </si>
  <si>
    <t>Number3xNumber50</t>
  </si>
  <si>
    <t>Number41xNumber42</t>
  </si>
  <si>
    <t>Number41xNumber44</t>
  </si>
  <si>
    <t>Number41xNumber49</t>
  </si>
  <si>
    <t>Number41xNumber5</t>
  </si>
  <si>
    <t>Number41xNumber50</t>
  </si>
  <si>
    <t>Number41xNumber7</t>
  </si>
  <si>
    <t>Number42xNumber44</t>
  </si>
  <si>
    <t>Number42xNumber49</t>
  </si>
  <si>
    <t>Number42xNumber5</t>
  </si>
  <si>
    <t>Number42xNumber50</t>
  </si>
  <si>
    <t>Number42xNumber7</t>
  </si>
  <si>
    <t>Number44xNumber49</t>
  </si>
  <si>
    <t>Number44xNumber5</t>
  </si>
  <si>
    <t>Number44xNumber50</t>
  </si>
  <si>
    <t>Number44xNumber7</t>
  </si>
  <si>
    <t>Number49xNumber5</t>
  </si>
  <si>
    <t>Number49xNumber50</t>
  </si>
  <si>
    <t>Number50xNumber7</t>
  </si>
  <si>
    <t>Number5xNumber50</t>
  </si>
  <si>
    <t>Number5xNumber7</t>
  </si>
  <si>
    <t>Number10xNumber11</t>
  </si>
  <si>
    <t>ARCHxAUSE</t>
  </si>
  <si>
    <t>Number10xNumber12</t>
  </si>
  <si>
    <t>ARCHxCAMR</t>
  </si>
  <si>
    <t>Number10xNumber37</t>
  </si>
  <si>
    <t>ARCHxCARB</t>
  </si>
  <si>
    <t>Number10xNumber38</t>
  </si>
  <si>
    <t>ARCHxGUIA</t>
  </si>
  <si>
    <t>Number10xNumber39</t>
  </si>
  <si>
    <t>Number10xNumber41</t>
  </si>
  <si>
    <t>ARCHxNASW</t>
  </si>
  <si>
    <t>Number10xNumber47</t>
  </si>
  <si>
    <t>Number10xNumber5</t>
  </si>
  <si>
    <t>ARCHxWARM</t>
  </si>
  <si>
    <t>Number11xNumber39</t>
  </si>
  <si>
    <t>Number11xNumber47</t>
  </si>
  <si>
    <t>AUSExNASW</t>
  </si>
  <si>
    <t>AUSExNPTG</t>
  </si>
  <si>
    <t>Number12xNumber39</t>
  </si>
  <si>
    <t>Number12xNumber47</t>
  </si>
  <si>
    <t>CAMRxNASW</t>
  </si>
  <si>
    <t>CAMRxNPTG</t>
  </si>
  <si>
    <t>Number37xNumber39</t>
  </si>
  <si>
    <t>Number37xNumber47</t>
  </si>
  <si>
    <t>Number38xNumber39</t>
  </si>
  <si>
    <t>CARBxNASW</t>
  </si>
  <si>
    <t>CARBxNPTG</t>
  </si>
  <si>
    <t>Number38xNumber47</t>
  </si>
  <si>
    <t>Number39xNumber41</t>
  </si>
  <si>
    <t>Number39xNumber47</t>
  </si>
  <si>
    <t>GUIAxNASW</t>
  </si>
  <si>
    <t>Number39xNumber5</t>
  </si>
  <si>
    <t>GUIAxNPTG</t>
  </si>
  <si>
    <t>Number41xNumber47</t>
  </si>
  <si>
    <t>Number47xNumber5</t>
  </si>
  <si>
    <t>KUROxNASW</t>
  </si>
  <si>
    <t>NASWxNPTG</t>
  </si>
  <si>
    <t>NASWxSUND</t>
  </si>
  <si>
    <t>NASWxWARM</t>
  </si>
  <si>
    <t>NPTGxWARM</t>
  </si>
  <si>
    <t>Number14xNumber22</t>
  </si>
  <si>
    <t>CCALxFKLD</t>
  </si>
  <si>
    <t>Number22xNumber3</t>
  </si>
  <si>
    <t>FKLDxKURO</t>
  </si>
  <si>
    <t>Number22xNumber49</t>
  </si>
  <si>
    <t>FKLDxNECS</t>
  </si>
  <si>
    <t>ALSKxCCAL</t>
  </si>
  <si>
    <t>ALSKxNWCS</t>
  </si>
  <si>
    <t>Genus</t>
    <phoneticPr fontId="5" type="noConversion"/>
  </si>
  <si>
    <t>Regional Boundary</t>
    <phoneticPr fontId="5" type="noConversion"/>
  </si>
  <si>
    <t>Shapiro-Wilk normality test</t>
    <phoneticPr fontId="5" type="noConversion"/>
  </si>
  <si>
    <t>null hypothesis that the data are normally distributed</t>
    <phoneticPr fontId="5" type="noConversion"/>
  </si>
  <si>
    <t>LBP or LME</t>
    <phoneticPr fontId="5" type="noConversion"/>
  </si>
  <si>
    <t>W</t>
    <phoneticPr fontId="5" type="noConversion"/>
  </si>
  <si>
    <t>p-value</t>
    <phoneticPr fontId="5" type="noConversion"/>
  </si>
  <si>
    <t>Aequorea</t>
    <phoneticPr fontId="5" type="noConversion"/>
  </si>
  <si>
    <t>LBP</t>
    <phoneticPr fontId="5" type="noConversion"/>
  </si>
  <si>
    <t>&lt; 2.2e-16</t>
    <phoneticPr fontId="5" type="noConversion"/>
  </si>
  <si>
    <t>REJECTED</t>
    <phoneticPr fontId="5" type="noConversion"/>
  </si>
  <si>
    <t>LME</t>
    <phoneticPr fontId="5" type="noConversion"/>
  </si>
  <si>
    <t>Phacellophora</t>
    <phoneticPr fontId="5" type="noConversion"/>
  </si>
  <si>
    <t>Aurelia</t>
    <phoneticPr fontId="5" type="noConversion"/>
  </si>
  <si>
    <t>Periphylla</t>
    <phoneticPr fontId="5" type="noConversion"/>
  </si>
  <si>
    <t>Cassiopea</t>
    <phoneticPr fontId="5" type="noConversion"/>
  </si>
  <si>
    <t>n=9 is equivilent to a pairwise comparison between two different regions</t>
  </si>
  <si>
    <t xml:space="preserve">Aequorea </t>
    <phoneticPr fontId="5" type="noConversion"/>
  </si>
  <si>
    <t>if Representative PSD &gt;or&lt; LME Mean +/- 1 SD</t>
  </si>
  <si>
    <t>Comparisons</t>
    <phoneticPr fontId="5" type="noConversion"/>
  </si>
  <si>
    <t>Representative  paper value</t>
  </si>
  <si>
    <t>Standard Deviation</t>
    <phoneticPr fontId="5" type="noConversion"/>
  </si>
  <si>
    <t>Potential Outliers</t>
  </si>
  <si>
    <t>% potential outliers</t>
  </si>
  <si>
    <t>Cassiopea</t>
    <phoneticPr fontId="5" type="noConversion"/>
  </si>
  <si>
    <r>
      <t>Bold Φ</t>
    </r>
    <r>
      <rPr>
        <i/>
        <vertAlign val="sub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>values have p values &lt; alpha=0.05</t>
    </r>
  </si>
  <si>
    <r>
      <t>All negative Φ</t>
    </r>
    <r>
      <rPr>
        <i/>
        <vertAlign val="sub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>values have been converted to equal 0 and noted with an asterik "*".</t>
    </r>
  </si>
  <si>
    <r>
      <t>Φ</t>
    </r>
    <r>
      <rPr>
        <i/>
        <vertAlign val="sub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value</t>
    </r>
  </si>
  <si>
    <r>
      <t>Comparing n=6, n=10, and n=15 Φ</t>
    </r>
    <r>
      <rPr>
        <i/>
        <vertAlign val="sub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results</t>
    </r>
  </si>
  <si>
    <t>Sample Size Treatment</t>
  </si>
  <si>
    <t>SAMPLE x SAMPLE</t>
  </si>
  <si>
    <t>LME #</t>
  </si>
  <si>
    <t>LBP CODE</t>
  </si>
  <si>
    <t>Increased Replicates for Between analyses within geographical framework</t>
  </si>
  <si>
    <t>Potentially Increased  LME-LME pairs (n)</t>
  </si>
  <si>
    <t>Comparing the representative PSD paper value to the Mean PSD with increased bewteen-region replicates. Each replicate includes 9 individual-individual comparisons listed in the 'Potentially Increased n' column as a '1', therefore n&gt;1 have increased replicates. Potential outliers were identified with the representative PSD value was &gt; or &lt; the regional Mean +/- 1 SD.</t>
  </si>
  <si>
    <t>Potentially Increased  LBP-LBP pairs (n)</t>
  </si>
  <si>
    <t>The following supplement accompanies the article</t>
  </si>
  <si>
    <t>Marine Ecology Progress Series 000: 000–000 (2018)  https://doi.org/10.3354/meps12521</t>
  </si>
  <si>
    <t>A global estimate of genetic and geographic differentiation in macromedusae</t>
  </si>
  <si>
    <t>—implications for identifying the causes of jellyfish blooms</t>
  </si>
  <si>
    <t>*Corresponding author: sabboud@ucmerced.edu</t>
  </si>
  <si>
    <t>Sarah S. Abboud*, Liza Gómez Daglio, Michael N Dawson</t>
  </si>
  <si>
    <t xml:space="preserve">Supplement 2. Additional analyses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</si>
</sst>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Verdana"/>
      <family val="2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i/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Arial"/>
    </font>
    <font>
      <sz val="14"/>
      <color theme="1"/>
      <name val="Arial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Border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7" fillId="0" borderId="0" xfId="0" applyFont="1"/>
    <xf numFmtId="11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2" fillId="0" borderId="2" xfId="0" applyFont="1" applyBorder="1"/>
    <xf numFmtId="0" fontId="0" fillId="0" borderId="3" xfId="0" applyBorder="1"/>
    <xf numFmtId="0" fontId="1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4" xfId="0" applyFont="1" applyBorder="1"/>
    <xf numFmtId="0" fontId="0" fillId="0" borderId="15" xfId="0" applyBorder="1"/>
    <xf numFmtId="0" fontId="1" fillId="0" borderId="16" xfId="0" applyFont="1" applyBorder="1"/>
    <xf numFmtId="0" fontId="0" fillId="0" borderId="16" xfId="0" applyBorder="1"/>
    <xf numFmtId="0" fontId="2" fillId="0" borderId="11" xfId="0" applyFont="1" applyBorder="1"/>
    <xf numFmtId="0" fontId="0" fillId="0" borderId="12" xfId="0" applyBorder="1"/>
    <xf numFmtId="0" fontId="0" fillId="0" borderId="16" xfId="0" applyFont="1" applyBorder="1"/>
    <xf numFmtId="0" fontId="1" fillId="0" borderId="9" xfId="0" applyFont="1" applyBorder="1" applyAlignment="1">
      <alignment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85389326334199"/>
                  <c:y val="-1.99600735662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'Within-analysis increased n'!$N$39:$N$51</c:f>
              <c:numCache>
                <c:formatCode>General</c:formatCode>
                <c:ptCount val="13"/>
                <c:pt idx="0">
                  <c:v>8.5999999999999998E-4</c:v>
                </c:pt>
                <c:pt idx="1">
                  <c:v>1.9900000000000001E-2</c:v>
                </c:pt>
                <c:pt idx="2">
                  <c:v>0.56235000000000002</c:v>
                </c:pt>
                <c:pt idx="3">
                  <c:v>0.62856999999999996</c:v>
                </c:pt>
                <c:pt idx="4">
                  <c:v>3.0769999999999999E-2</c:v>
                </c:pt>
                <c:pt idx="5">
                  <c:v>1</c:v>
                </c:pt>
                <c:pt idx="6">
                  <c:v>0.35</c:v>
                </c:pt>
                <c:pt idx="7">
                  <c:v>0.62856999999999996</c:v>
                </c:pt>
                <c:pt idx="8">
                  <c:v>0.57142999999999999</c:v>
                </c:pt>
                <c:pt idx="9">
                  <c:v>0.28888999999999998</c:v>
                </c:pt>
                <c:pt idx="10">
                  <c:v>0.61817999999999995</c:v>
                </c:pt>
                <c:pt idx="11">
                  <c:v>0.97633999999999999</c:v>
                </c:pt>
                <c:pt idx="12">
                  <c:v>0.92266999999999999</c:v>
                </c:pt>
              </c:numCache>
            </c:numRef>
          </c:xVal>
          <c:yVal>
            <c:numRef>
              <c:f>'Within-analysis increased n'!$N$26:$N$38</c:f>
              <c:numCache>
                <c:formatCode>General</c:formatCode>
                <c:ptCount val="13"/>
                <c:pt idx="0">
                  <c:v>4.199E-2</c:v>
                </c:pt>
                <c:pt idx="1">
                  <c:v>5.1000000000000004E-4</c:v>
                </c:pt>
                <c:pt idx="2">
                  <c:v>0.53100000000000003</c:v>
                </c:pt>
                <c:pt idx="3">
                  <c:v>0.67676999999999998</c:v>
                </c:pt>
                <c:pt idx="4">
                  <c:v>0</c:v>
                </c:pt>
                <c:pt idx="5">
                  <c:v>0.90476000000000001</c:v>
                </c:pt>
                <c:pt idx="6">
                  <c:v>0.25337999999999999</c:v>
                </c:pt>
                <c:pt idx="7">
                  <c:v>0.69359999999999999</c:v>
                </c:pt>
                <c:pt idx="8">
                  <c:v>0.37374000000000002</c:v>
                </c:pt>
                <c:pt idx="9">
                  <c:v>0.32380999999999999</c:v>
                </c:pt>
                <c:pt idx="10">
                  <c:v>0.45011000000000001</c:v>
                </c:pt>
                <c:pt idx="11">
                  <c:v>0.97070000000000001</c:v>
                </c:pt>
                <c:pt idx="12">
                  <c:v>0.93350999999999995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70-4462-86EB-976993D9A1A3}"/>
            </c:ext>
          </c:extLst>
        </c:ser>
        <c:ser>
          <c:idx val="1"/>
          <c:order val="1"/>
          <c:tx>
            <c:strRef>
              <c:f>'Within-analysis increased n'!$I$23</c:f>
              <c:strCache>
                <c:ptCount val="1"/>
                <c:pt idx="0">
                  <c:v>Aurelia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'Within-analysis increased n'!$N$39:$N$41</c:f>
              <c:numCache>
                <c:formatCode>General</c:formatCode>
                <c:ptCount val="3"/>
                <c:pt idx="0">
                  <c:v>8.5999999999999998E-4</c:v>
                </c:pt>
                <c:pt idx="1">
                  <c:v>1.9900000000000001E-2</c:v>
                </c:pt>
                <c:pt idx="2">
                  <c:v>0.56235000000000002</c:v>
                </c:pt>
              </c:numCache>
            </c:numRef>
          </c:xVal>
          <c:yVal>
            <c:numRef>
              <c:f>'Within-analysis increased n'!$N$26:$N$28</c:f>
              <c:numCache>
                <c:formatCode>General</c:formatCode>
                <c:ptCount val="3"/>
                <c:pt idx="0">
                  <c:v>4.199E-2</c:v>
                </c:pt>
                <c:pt idx="1">
                  <c:v>5.1000000000000004E-4</c:v>
                </c:pt>
                <c:pt idx="2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0-4462-86EB-976993D9A1A3}"/>
            </c:ext>
          </c:extLst>
        </c:ser>
        <c:ser>
          <c:idx val="0"/>
          <c:order val="2"/>
          <c:tx>
            <c:strRef>
              <c:f>'Within-analysis increased n'!$I$29</c:f>
              <c:strCache>
                <c:ptCount val="1"/>
                <c:pt idx="0">
                  <c:v>Catostylus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'Within-analysis increased n'!$N$42:$N$43</c:f>
              <c:numCache>
                <c:formatCode>General</c:formatCode>
                <c:ptCount val="2"/>
                <c:pt idx="0">
                  <c:v>0.62856999999999996</c:v>
                </c:pt>
                <c:pt idx="1">
                  <c:v>3.0769999999999999E-2</c:v>
                </c:pt>
              </c:numCache>
            </c:numRef>
          </c:xVal>
          <c:yVal>
            <c:numRef>
              <c:f>'Within-analysis increased n'!$N$29:$N$30</c:f>
              <c:numCache>
                <c:formatCode>General</c:formatCode>
                <c:ptCount val="2"/>
                <c:pt idx="0">
                  <c:v>0.67676999999999998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0-4462-86EB-976993D9A1A3}"/>
            </c:ext>
          </c:extLst>
        </c:ser>
        <c:ser>
          <c:idx val="2"/>
          <c:order val="3"/>
          <c:tx>
            <c:strRef>
              <c:f>'Within-analysis increased n'!$I$32</c:f>
              <c:strCache>
                <c:ptCount val="1"/>
                <c:pt idx="0">
                  <c:v>Mastigias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'Within-analysis increased n'!$N$44:$N$46</c:f>
              <c:numCache>
                <c:formatCode>General</c:formatCode>
                <c:ptCount val="3"/>
                <c:pt idx="0">
                  <c:v>1</c:v>
                </c:pt>
                <c:pt idx="1">
                  <c:v>0.35</c:v>
                </c:pt>
                <c:pt idx="2">
                  <c:v>0.62856999999999996</c:v>
                </c:pt>
              </c:numCache>
            </c:numRef>
          </c:xVal>
          <c:yVal>
            <c:numRef>
              <c:f>'Within-analysis increased n'!$N$31:$N$33</c:f>
              <c:numCache>
                <c:formatCode>General</c:formatCode>
                <c:ptCount val="3"/>
                <c:pt idx="0">
                  <c:v>0.90476000000000001</c:v>
                </c:pt>
                <c:pt idx="1">
                  <c:v>0.25337999999999999</c:v>
                </c:pt>
                <c:pt idx="2">
                  <c:v>0.69359999999999999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70-4462-86EB-976993D9A1A3}"/>
            </c:ext>
          </c:extLst>
        </c:ser>
        <c:ser>
          <c:idx val="3"/>
          <c:order val="4"/>
          <c:tx>
            <c:strRef>
              <c:f>'Within-analysis increased n'!$I$36</c:f>
              <c:strCache>
                <c:ptCount val="1"/>
                <c:pt idx="0">
                  <c:v>Rhizostoma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'Within-analysis increased n'!$N$47:$N$49</c:f>
              <c:numCache>
                <c:formatCode>General</c:formatCode>
                <c:ptCount val="3"/>
                <c:pt idx="0">
                  <c:v>0.57142999999999999</c:v>
                </c:pt>
                <c:pt idx="1">
                  <c:v>0.28888999999999998</c:v>
                </c:pt>
                <c:pt idx="2">
                  <c:v>0.61817999999999995</c:v>
                </c:pt>
              </c:numCache>
            </c:numRef>
          </c:xVal>
          <c:yVal>
            <c:numRef>
              <c:f>'Within-analysis increased n'!$N$34:$N$36</c:f>
              <c:numCache>
                <c:formatCode>General</c:formatCode>
                <c:ptCount val="3"/>
                <c:pt idx="0">
                  <c:v>0.37374000000000002</c:v>
                </c:pt>
                <c:pt idx="1">
                  <c:v>0.32380999999999999</c:v>
                </c:pt>
                <c:pt idx="2">
                  <c:v>0.45011000000000001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70-4462-86EB-976993D9A1A3}"/>
            </c:ext>
          </c:extLst>
        </c:ser>
        <c:ser>
          <c:idx val="4"/>
          <c:order val="5"/>
          <c:tx>
            <c:strRef>
              <c:f>'Within-analysis increased n'!$I$37</c:f>
              <c:strCache>
                <c:ptCount val="1"/>
                <c:pt idx="0">
                  <c:v>Stomolophus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'Within-analysis increased n'!$N$50:$N$51</c:f>
              <c:numCache>
                <c:formatCode>General</c:formatCode>
                <c:ptCount val="2"/>
                <c:pt idx="0">
                  <c:v>0.97633999999999999</c:v>
                </c:pt>
                <c:pt idx="1">
                  <c:v>0.92266999999999999</c:v>
                </c:pt>
              </c:numCache>
            </c:numRef>
          </c:xVal>
          <c:yVal>
            <c:numRef>
              <c:f>'Within-analysis increased n'!$N$37:$N$38</c:f>
              <c:numCache>
                <c:formatCode>General</c:formatCode>
                <c:ptCount val="2"/>
                <c:pt idx="0">
                  <c:v>0.97070000000000001</c:v>
                </c:pt>
                <c:pt idx="1">
                  <c:v>0.93350999999999995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70-4462-86EB-976993D9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84808"/>
        <c:axId val="2088795288"/>
      </c:scatterChart>
      <c:valAx>
        <c:axId val="-2033784808"/>
        <c:scaling>
          <c:orientation val="minMax"/>
          <c:max val="1.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US" sz="1000" b="0" i="1" u="none" strike="noStrike" baseline="-25000">
                    <a:effectLst/>
                  </a:rPr>
                  <a:t>ST</a:t>
                </a:r>
                <a:r>
                  <a:rPr lang="en-US" sz="1000" b="0" i="0" u="none" strike="noStrike" baseline="0">
                    <a:effectLst/>
                  </a:rPr>
                  <a:t> </a:t>
                </a:r>
                <a:r>
                  <a:rPr lang="en-US"/>
                  <a:t> (n=6)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95288"/>
        <c:crosses val="autoZero"/>
        <c:crossBetween val="midCat"/>
      </c:valAx>
      <c:valAx>
        <c:axId val="2088795288"/>
        <c:scaling>
          <c:orientation val="minMax"/>
          <c:max val="1.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l-GR" sz="1000" b="0" i="0" u="none" strike="noStrike" baseline="0"/>
                </a:br>
                <a:r>
                  <a:rPr lang="el-GR" sz="1000" b="0" i="0" u="none" strike="noStrike" baseline="0"/>
                  <a:t>Φ</a:t>
                </a:r>
                <a:r>
                  <a:rPr lang="en-US" i="1" baseline="-25000"/>
                  <a:t>ST</a:t>
                </a:r>
                <a:r>
                  <a:rPr lang="en-US"/>
                  <a:t>  (n=10)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7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161922</xdr:rowOff>
    </xdr:from>
    <xdr:to>
      <xdr:col>12</xdr:col>
      <xdr:colOff>366712</xdr:colOff>
      <xdr:row>18</xdr:row>
      <xdr:rowOff>85723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02300-238B-45C3-B280-571B1056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A27" sqref="A27"/>
    </sheetView>
  </sheetViews>
  <sheetFormatPr defaultColWidth="8.796875" defaultRowHeight="14.25" x14ac:dyDescent="0.45"/>
  <cols>
    <col min="1" max="1" width="91.33203125" customWidth="1"/>
  </cols>
  <sheetData>
    <row r="1" spans="1:1" x14ac:dyDescent="0.45">
      <c r="A1" s="41" t="s">
        <v>341</v>
      </c>
    </row>
    <row r="2" spans="1:1" s="40" customFormat="1" ht="18" x14ac:dyDescent="0.55000000000000004">
      <c r="A2" s="42"/>
    </row>
    <row r="3" spans="1:1" x14ac:dyDescent="0.45">
      <c r="A3" s="43"/>
    </row>
    <row r="4" spans="1:1" ht="17.649999999999999" x14ac:dyDescent="0.5">
      <c r="A4" s="44" t="s">
        <v>343</v>
      </c>
    </row>
    <row r="5" spans="1:1" ht="17.649999999999999" x14ac:dyDescent="0.5">
      <c r="A5" s="44" t="s">
        <v>344</v>
      </c>
    </row>
    <row r="6" spans="1:1" x14ac:dyDescent="0.45">
      <c r="A6" s="45" t="s">
        <v>346</v>
      </c>
    </row>
    <row r="7" spans="1:1" x14ac:dyDescent="0.45">
      <c r="A7" s="43" t="s">
        <v>345</v>
      </c>
    </row>
    <row r="8" spans="1:1" x14ac:dyDescent="0.45">
      <c r="A8" s="41" t="s">
        <v>342</v>
      </c>
    </row>
    <row r="9" spans="1:1" x14ac:dyDescent="0.45">
      <c r="A9" s="43"/>
    </row>
    <row r="10" spans="1:1" ht="17.649999999999999" x14ac:dyDescent="0.5">
      <c r="A10" s="46" t="s">
        <v>347</v>
      </c>
    </row>
    <row r="11" spans="1:1" x14ac:dyDescent="0.45">
      <c r="A11" s="43"/>
    </row>
    <row r="12" spans="1:1" x14ac:dyDescent="0.45">
      <c r="A12" s="43"/>
    </row>
    <row r="13" spans="1:1" x14ac:dyDescent="0.45">
      <c r="A13" s="43"/>
    </row>
    <row r="14" spans="1:1" x14ac:dyDescent="0.45">
      <c r="A14" s="4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opLeftCell="A28" workbookViewId="0">
      <selection activeCell="B1" sqref="B1"/>
    </sheetView>
  </sheetViews>
  <sheetFormatPr defaultColWidth="8.796875" defaultRowHeight="14.25" x14ac:dyDescent="0.45"/>
  <cols>
    <col min="1" max="1" width="13.46484375" customWidth="1"/>
    <col min="2" max="2" width="11.46484375" customWidth="1"/>
    <col min="3" max="3" width="20.1328125" customWidth="1"/>
    <col min="5" max="5" width="17" customWidth="1"/>
    <col min="8" max="8" width="3.6640625" customWidth="1"/>
    <col min="9" max="9" width="17.1328125" customWidth="1"/>
    <col min="10" max="10" width="11.46484375" customWidth="1"/>
    <col min="11" max="11" width="23.6640625" customWidth="1"/>
  </cols>
  <sheetData>
    <row r="1" spans="1:7" x14ac:dyDescent="0.45">
      <c r="A1" s="1" t="s">
        <v>0</v>
      </c>
    </row>
    <row r="2" spans="1:7" ht="15.75" x14ac:dyDescent="0.55000000000000004">
      <c r="A2" t="s">
        <v>332</v>
      </c>
    </row>
    <row r="3" spans="1:7" ht="15.75" x14ac:dyDescent="0.55000000000000004">
      <c r="A3" t="s">
        <v>329</v>
      </c>
    </row>
    <row r="4" spans="1:7" ht="15.75" x14ac:dyDescent="0.55000000000000004">
      <c r="A4" t="s">
        <v>330</v>
      </c>
    </row>
    <row r="6" spans="1:7" x14ac:dyDescent="0.45">
      <c r="A6" t="s">
        <v>32</v>
      </c>
    </row>
    <row r="8" spans="1:7" ht="29.65" thickBot="1" x14ac:dyDescent="0.6">
      <c r="A8" s="28" t="s">
        <v>1</v>
      </c>
      <c r="B8" s="39" t="s">
        <v>333</v>
      </c>
      <c r="C8" s="29" t="s">
        <v>334</v>
      </c>
      <c r="D8" s="29" t="s">
        <v>335</v>
      </c>
      <c r="E8" s="29" t="s">
        <v>336</v>
      </c>
      <c r="F8" s="30" t="s">
        <v>331</v>
      </c>
    </row>
    <row r="9" spans="1:7" x14ac:dyDescent="0.45">
      <c r="A9" s="20" t="s">
        <v>2</v>
      </c>
      <c r="B9" s="21" t="s">
        <v>3</v>
      </c>
      <c r="C9" s="21" t="s">
        <v>4</v>
      </c>
      <c r="D9" s="21">
        <v>24</v>
      </c>
      <c r="E9" s="21" t="s">
        <v>14</v>
      </c>
      <c r="F9" s="22">
        <v>9.3060000000000004E-2</v>
      </c>
    </row>
    <row r="10" spans="1:7" x14ac:dyDescent="0.45">
      <c r="A10" s="23" t="s">
        <v>2</v>
      </c>
      <c r="B10" s="24" t="s">
        <v>3</v>
      </c>
      <c r="C10" s="24" t="s">
        <v>5</v>
      </c>
      <c r="D10" s="24">
        <v>24</v>
      </c>
      <c r="E10" s="24" t="s">
        <v>14</v>
      </c>
      <c r="F10" s="25">
        <v>0</v>
      </c>
      <c r="G10" t="s">
        <v>6</v>
      </c>
    </row>
    <row r="11" spans="1:7" x14ac:dyDescent="0.45">
      <c r="A11" s="23" t="s">
        <v>2</v>
      </c>
      <c r="B11" s="24" t="s">
        <v>3</v>
      </c>
      <c r="C11" s="24" t="s">
        <v>7</v>
      </c>
      <c r="D11" s="24">
        <v>24</v>
      </c>
      <c r="E11" s="24" t="s">
        <v>14</v>
      </c>
      <c r="F11" s="26">
        <v>0.44113999999999998</v>
      </c>
    </row>
    <row r="12" spans="1:7" x14ac:dyDescent="0.45">
      <c r="A12" s="23" t="s">
        <v>2</v>
      </c>
      <c r="B12" s="24" t="s">
        <v>8</v>
      </c>
      <c r="C12" s="24" t="s">
        <v>4</v>
      </c>
      <c r="D12" s="24">
        <v>24</v>
      </c>
      <c r="E12" s="24" t="s">
        <v>14</v>
      </c>
      <c r="F12" s="26">
        <v>4.199E-2</v>
      </c>
    </row>
    <row r="13" spans="1:7" x14ac:dyDescent="0.45">
      <c r="A13" s="23" t="s">
        <v>2</v>
      </c>
      <c r="B13" s="24" t="s">
        <v>8</v>
      </c>
      <c r="C13" s="24" t="s">
        <v>5</v>
      </c>
      <c r="D13" s="24">
        <v>24</v>
      </c>
      <c r="E13" s="24" t="s">
        <v>14</v>
      </c>
      <c r="F13" s="26">
        <v>5.1000000000000004E-4</v>
      </c>
    </row>
    <row r="14" spans="1:7" x14ac:dyDescent="0.45">
      <c r="A14" s="23" t="s">
        <v>2</v>
      </c>
      <c r="B14" s="24" t="s">
        <v>8</v>
      </c>
      <c r="C14" s="24" t="s">
        <v>7</v>
      </c>
      <c r="D14" s="24">
        <v>24</v>
      </c>
      <c r="E14" s="24" t="s">
        <v>14</v>
      </c>
      <c r="F14" s="26">
        <v>0.53100000000000003</v>
      </c>
    </row>
    <row r="15" spans="1:7" x14ac:dyDescent="0.45">
      <c r="A15" s="23" t="s">
        <v>2</v>
      </c>
      <c r="B15" s="24" t="s">
        <v>9</v>
      </c>
      <c r="C15" s="24" t="s">
        <v>4</v>
      </c>
      <c r="D15" s="24">
        <v>24</v>
      </c>
      <c r="E15" s="24" t="s">
        <v>14</v>
      </c>
      <c r="F15" s="27">
        <v>8.5999999999999998E-4</v>
      </c>
    </row>
    <row r="16" spans="1:7" x14ac:dyDescent="0.45">
      <c r="A16" s="23" t="s">
        <v>2</v>
      </c>
      <c r="B16" s="24" t="s">
        <v>9</v>
      </c>
      <c r="C16" s="24" t="s">
        <v>5</v>
      </c>
      <c r="D16" s="24">
        <v>24</v>
      </c>
      <c r="E16" s="24" t="s">
        <v>14</v>
      </c>
      <c r="F16" s="25">
        <v>1.9900000000000001E-2</v>
      </c>
    </row>
    <row r="17" spans="1:14" x14ac:dyDescent="0.45">
      <c r="A17" s="23" t="s">
        <v>2</v>
      </c>
      <c r="B17" s="24" t="s">
        <v>9</v>
      </c>
      <c r="C17" s="24" t="s">
        <v>7</v>
      </c>
      <c r="D17" s="24">
        <v>24</v>
      </c>
      <c r="E17" s="24" t="s">
        <v>14</v>
      </c>
      <c r="F17" s="26">
        <v>0.56235000000000002</v>
      </c>
    </row>
    <row r="18" spans="1:14" x14ac:dyDescent="0.45">
      <c r="A18" s="23" t="s">
        <v>10</v>
      </c>
      <c r="B18" s="24" t="s">
        <v>8</v>
      </c>
      <c r="C18" s="24" t="s">
        <v>12</v>
      </c>
      <c r="D18" s="24">
        <v>42</v>
      </c>
      <c r="E18" s="24" t="s">
        <v>25</v>
      </c>
      <c r="F18" s="26">
        <v>0.67676999999999998</v>
      </c>
    </row>
    <row r="19" spans="1:14" x14ac:dyDescent="0.45">
      <c r="A19" s="23" t="s">
        <v>10</v>
      </c>
      <c r="B19" s="24" t="s">
        <v>8</v>
      </c>
      <c r="C19" s="24" t="s">
        <v>13</v>
      </c>
      <c r="D19" s="24">
        <v>42</v>
      </c>
      <c r="E19" s="24" t="s">
        <v>11</v>
      </c>
      <c r="F19" s="27">
        <v>0</v>
      </c>
      <c r="G19" t="s">
        <v>6</v>
      </c>
    </row>
    <row r="20" spans="1:14" x14ac:dyDescent="0.45">
      <c r="A20" s="23" t="s">
        <v>10</v>
      </c>
      <c r="B20" s="24" t="s">
        <v>9</v>
      </c>
      <c r="C20" s="24" t="s">
        <v>12</v>
      </c>
      <c r="D20" s="24">
        <v>42</v>
      </c>
      <c r="E20" s="24" t="s">
        <v>25</v>
      </c>
      <c r="F20" s="26">
        <v>0.62856999999999996</v>
      </c>
      <c r="I20" t="s">
        <v>33</v>
      </c>
    </row>
    <row r="21" spans="1:14" x14ac:dyDescent="0.45">
      <c r="A21" s="23" t="s">
        <v>10</v>
      </c>
      <c r="B21" s="24" t="s">
        <v>9</v>
      </c>
      <c r="C21" s="24" t="s">
        <v>13</v>
      </c>
      <c r="D21" s="24">
        <v>42</v>
      </c>
      <c r="E21" s="24" t="s">
        <v>11</v>
      </c>
      <c r="F21" s="27">
        <v>3.0769999999999999E-2</v>
      </c>
    </row>
    <row r="22" spans="1:14" ht="29.65" thickBot="1" x14ac:dyDescent="0.6">
      <c r="A22" s="23" t="s">
        <v>15</v>
      </c>
      <c r="B22" s="24" t="s">
        <v>8</v>
      </c>
      <c r="C22" s="24" t="s">
        <v>16</v>
      </c>
      <c r="D22" s="24" t="s">
        <v>19</v>
      </c>
      <c r="E22" s="24" t="s">
        <v>18</v>
      </c>
      <c r="F22" s="26">
        <v>0.90476000000000001</v>
      </c>
      <c r="I22" s="28" t="s">
        <v>1</v>
      </c>
      <c r="J22" s="39" t="s">
        <v>333</v>
      </c>
      <c r="K22" s="29" t="s">
        <v>334</v>
      </c>
      <c r="L22" s="29" t="s">
        <v>335</v>
      </c>
      <c r="M22" s="29" t="s">
        <v>336</v>
      </c>
      <c r="N22" s="30" t="s">
        <v>331</v>
      </c>
    </row>
    <row r="23" spans="1:14" x14ac:dyDescent="0.45">
      <c r="A23" s="23" t="s">
        <v>15</v>
      </c>
      <c r="B23" s="24" t="s">
        <v>8</v>
      </c>
      <c r="C23" s="24" t="s">
        <v>17</v>
      </c>
      <c r="D23" s="24" t="s">
        <v>19</v>
      </c>
      <c r="E23" s="24" t="s">
        <v>18</v>
      </c>
      <c r="F23" s="27">
        <v>0.25337999999999999</v>
      </c>
      <c r="I23" s="32" t="s">
        <v>2</v>
      </c>
      <c r="J23" s="33" t="s">
        <v>3</v>
      </c>
      <c r="K23" s="33" t="s">
        <v>4</v>
      </c>
      <c r="L23" s="33">
        <v>24</v>
      </c>
      <c r="M23" s="33" t="s">
        <v>14</v>
      </c>
      <c r="N23" s="34">
        <v>9.3060000000000004E-2</v>
      </c>
    </row>
    <row r="24" spans="1:14" x14ac:dyDescent="0.45">
      <c r="A24" s="23" t="s">
        <v>15</v>
      </c>
      <c r="B24" s="24" t="s">
        <v>8</v>
      </c>
      <c r="C24" s="24" t="s">
        <v>20</v>
      </c>
      <c r="D24" s="24" t="s">
        <v>19</v>
      </c>
      <c r="E24" s="24" t="s">
        <v>18</v>
      </c>
      <c r="F24" s="26">
        <v>0.69359999999999999</v>
      </c>
      <c r="I24" s="32" t="s">
        <v>2</v>
      </c>
      <c r="J24" s="33" t="s">
        <v>3</v>
      </c>
      <c r="K24" s="33" t="s">
        <v>5</v>
      </c>
      <c r="L24" s="33">
        <v>24</v>
      </c>
      <c r="M24" s="33" t="s">
        <v>14</v>
      </c>
      <c r="N24" s="35">
        <v>0</v>
      </c>
    </row>
    <row r="25" spans="1:14" ht="14.65" thickBot="1" x14ac:dyDescent="0.5">
      <c r="A25" s="23" t="s">
        <v>15</v>
      </c>
      <c r="B25" s="24" t="s">
        <v>9</v>
      </c>
      <c r="C25" s="24" t="s">
        <v>16</v>
      </c>
      <c r="D25" s="24" t="s">
        <v>19</v>
      </c>
      <c r="E25" s="24" t="s">
        <v>18</v>
      </c>
      <c r="F25" s="26">
        <v>1</v>
      </c>
      <c r="I25" s="36" t="s">
        <v>2</v>
      </c>
      <c r="J25" s="37" t="s">
        <v>3</v>
      </c>
      <c r="K25" s="37" t="s">
        <v>7</v>
      </c>
      <c r="L25" s="37">
        <v>24</v>
      </c>
      <c r="M25" s="37" t="s">
        <v>14</v>
      </c>
      <c r="N25" s="31">
        <v>0.44113999999999998</v>
      </c>
    </row>
    <row r="26" spans="1:14" x14ac:dyDescent="0.45">
      <c r="A26" s="23" t="s">
        <v>15</v>
      </c>
      <c r="B26" s="24" t="s">
        <v>9</v>
      </c>
      <c r="C26" s="24" t="s">
        <v>17</v>
      </c>
      <c r="D26" s="24" t="s">
        <v>19</v>
      </c>
      <c r="E26" s="24" t="s">
        <v>18</v>
      </c>
      <c r="F26" s="27">
        <v>0.35</v>
      </c>
      <c r="I26" s="32" t="s">
        <v>2</v>
      </c>
      <c r="J26" s="33" t="s">
        <v>8</v>
      </c>
      <c r="K26" s="33" t="s">
        <v>4</v>
      </c>
      <c r="L26" s="33">
        <v>24</v>
      </c>
      <c r="M26" s="33" t="s">
        <v>14</v>
      </c>
      <c r="N26" s="34">
        <v>4.199E-2</v>
      </c>
    </row>
    <row r="27" spans="1:14" x14ac:dyDescent="0.45">
      <c r="A27" s="23" t="s">
        <v>15</v>
      </c>
      <c r="B27" s="24" t="s">
        <v>9</v>
      </c>
      <c r="C27" s="24" t="s">
        <v>20</v>
      </c>
      <c r="D27" s="24" t="s">
        <v>19</v>
      </c>
      <c r="E27" s="24" t="s">
        <v>18</v>
      </c>
      <c r="F27" s="26">
        <v>0.62856999999999996</v>
      </c>
      <c r="I27" s="32" t="s">
        <v>2</v>
      </c>
      <c r="J27" s="33" t="s">
        <v>8</v>
      </c>
      <c r="K27" s="33" t="s">
        <v>5</v>
      </c>
      <c r="L27" s="33">
        <v>24</v>
      </c>
      <c r="M27" s="33" t="s">
        <v>14</v>
      </c>
      <c r="N27" s="34">
        <v>5.1000000000000004E-4</v>
      </c>
    </row>
    <row r="28" spans="1:14" x14ac:dyDescent="0.45">
      <c r="A28" s="23" t="s">
        <v>22</v>
      </c>
      <c r="B28" s="24" t="s">
        <v>8</v>
      </c>
      <c r="C28" s="24" t="s">
        <v>23</v>
      </c>
      <c r="D28" s="24">
        <v>24</v>
      </c>
      <c r="E28" s="24" t="s">
        <v>14</v>
      </c>
      <c r="F28" s="26">
        <v>0.37374000000000002</v>
      </c>
      <c r="I28" s="32" t="s">
        <v>2</v>
      </c>
      <c r="J28" s="33" t="s">
        <v>8</v>
      </c>
      <c r="K28" s="33" t="s">
        <v>7</v>
      </c>
      <c r="L28" s="33">
        <v>24</v>
      </c>
      <c r="M28" s="33" t="s">
        <v>14</v>
      </c>
      <c r="N28" s="34">
        <v>0.53100000000000003</v>
      </c>
    </row>
    <row r="29" spans="1:14" x14ac:dyDescent="0.45">
      <c r="A29" s="23" t="s">
        <v>22</v>
      </c>
      <c r="B29" s="24" t="s">
        <v>8</v>
      </c>
      <c r="C29" s="24" t="s">
        <v>21</v>
      </c>
      <c r="D29" s="24">
        <v>24</v>
      </c>
      <c r="E29" s="24" t="s">
        <v>14</v>
      </c>
      <c r="F29" s="26">
        <v>0.32380999999999999</v>
      </c>
      <c r="I29" s="32" t="s">
        <v>10</v>
      </c>
      <c r="J29" s="33" t="s">
        <v>8</v>
      </c>
      <c r="K29" s="33" t="s">
        <v>12</v>
      </c>
      <c r="L29" s="33">
        <v>42</v>
      </c>
      <c r="M29" s="33" t="s">
        <v>25</v>
      </c>
      <c r="N29" s="34">
        <v>0.67676999999999998</v>
      </c>
    </row>
    <row r="30" spans="1:14" x14ac:dyDescent="0.45">
      <c r="A30" s="23" t="s">
        <v>22</v>
      </c>
      <c r="B30" s="24" t="s">
        <v>8</v>
      </c>
      <c r="C30" s="24" t="s">
        <v>24</v>
      </c>
      <c r="D30" s="24">
        <v>24</v>
      </c>
      <c r="E30" s="24" t="s">
        <v>14</v>
      </c>
      <c r="F30" s="26">
        <v>0.45011000000000001</v>
      </c>
      <c r="I30" s="32" t="s">
        <v>10</v>
      </c>
      <c r="J30" s="33" t="s">
        <v>8</v>
      </c>
      <c r="K30" s="33" t="s">
        <v>13</v>
      </c>
      <c r="L30" s="33">
        <v>42</v>
      </c>
      <c r="M30" s="33" t="s">
        <v>11</v>
      </c>
      <c r="N30" s="38">
        <v>0</v>
      </c>
    </row>
    <row r="31" spans="1:14" x14ac:dyDescent="0.45">
      <c r="A31" s="23" t="s">
        <v>22</v>
      </c>
      <c r="B31" s="24" t="s">
        <v>9</v>
      </c>
      <c r="C31" s="24" t="s">
        <v>23</v>
      </c>
      <c r="D31" s="24">
        <v>24</v>
      </c>
      <c r="E31" s="24" t="s">
        <v>14</v>
      </c>
      <c r="F31" s="26">
        <v>0.57142999999999999</v>
      </c>
      <c r="I31" s="32" t="s">
        <v>15</v>
      </c>
      <c r="J31" s="33" t="s">
        <v>8</v>
      </c>
      <c r="K31" s="33" t="s">
        <v>16</v>
      </c>
      <c r="L31" s="33" t="s">
        <v>19</v>
      </c>
      <c r="M31" s="33" t="s">
        <v>18</v>
      </c>
      <c r="N31" s="34">
        <v>0.90476000000000001</v>
      </c>
    </row>
    <row r="32" spans="1:14" x14ac:dyDescent="0.45">
      <c r="A32" s="23" t="s">
        <v>22</v>
      </c>
      <c r="B32" s="24" t="s">
        <v>9</v>
      </c>
      <c r="C32" s="24" t="s">
        <v>21</v>
      </c>
      <c r="D32" s="24">
        <v>24</v>
      </c>
      <c r="E32" s="24" t="s">
        <v>14</v>
      </c>
      <c r="F32" s="26">
        <v>0.28888999999999998</v>
      </c>
      <c r="I32" s="32" t="s">
        <v>15</v>
      </c>
      <c r="J32" s="33" t="s">
        <v>8</v>
      </c>
      <c r="K32" s="33" t="s">
        <v>17</v>
      </c>
      <c r="L32" s="33" t="s">
        <v>19</v>
      </c>
      <c r="M32" s="33" t="s">
        <v>18</v>
      </c>
      <c r="N32" s="38">
        <v>0.25337999999999999</v>
      </c>
    </row>
    <row r="33" spans="1:14" x14ac:dyDescent="0.45">
      <c r="A33" s="23" t="s">
        <v>22</v>
      </c>
      <c r="B33" s="24" t="s">
        <v>9</v>
      </c>
      <c r="C33" s="24" t="s">
        <v>24</v>
      </c>
      <c r="D33" s="24">
        <v>24</v>
      </c>
      <c r="E33" s="24" t="s">
        <v>14</v>
      </c>
      <c r="F33" s="26">
        <v>0.61817999999999995</v>
      </c>
      <c r="I33" s="32" t="s">
        <v>15</v>
      </c>
      <c r="J33" s="33" t="s">
        <v>8</v>
      </c>
      <c r="K33" s="33" t="s">
        <v>20</v>
      </c>
      <c r="L33" s="33" t="s">
        <v>19</v>
      </c>
      <c r="M33" s="33" t="s">
        <v>18</v>
      </c>
      <c r="N33" s="34">
        <v>0.69359999999999999</v>
      </c>
    </row>
    <row r="34" spans="1:14" x14ac:dyDescent="0.45">
      <c r="A34" s="23" t="s">
        <v>26</v>
      </c>
      <c r="B34" s="24" t="s">
        <v>8</v>
      </c>
      <c r="C34" s="24" t="s">
        <v>27</v>
      </c>
      <c r="D34" s="24" t="s">
        <v>30</v>
      </c>
      <c r="E34" s="24" t="s">
        <v>28</v>
      </c>
      <c r="F34" s="26">
        <v>0.97070000000000001</v>
      </c>
      <c r="I34" s="32" t="s">
        <v>22</v>
      </c>
      <c r="J34" s="33" t="s">
        <v>8</v>
      </c>
      <c r="K34" s="33" t="s">
        <v>23</v>
      </c>
      <c r="L34" s="33">
        <v>24</v>
      </c>
      <c r="M34" s="33" t="s">
        <v>14</v>
      </c>
      <c r="N34" s="34">
        <v>0.37374000000000002</v>
      </c>
    </row>
    <row r="35" spans="1:14" x14ac:dyDescent="0.45">
      <c r="A35" s="23" t="s">
        <v>26</v>
      </c>
      <c r="B35" s="24" t="s">
        <v>8</v>
      </c>
      <c r="C35" s="24" t="s">
        <v>31</v>
      </c>
      <c r="D35" s="24">
        <v>11</v>
      </c>
      <c r="E35" s="24" t="s">
        <v>29</v>
      </c>
      <c r="F35" s="26">
        <v>0.93350999999999995</v>
      </c>
      <c r="I35" s="32" t="s">
        <v>22</v>
      </c>
      <c r="J35" s="33" t="s">
        <v>8</v>
      </c>
      <c r="K35" s="33" t="s">
        <v>21</v>
      </c>
      <c r="L35" s="33">
        <v>24</v>
      </c>
      <c r="M35" s="33" t="s">
        <v>14</v>
      </c>
      <c r="N35" s="34">
        <v>0.32380999999999999</v>
      </c>
    </row>
    <row r="36" spans="1:14" x14ac:dyDescent="0.45">
      <c r="A36" s="23" t="s">
        <v>26</v>
      </c>
      <c r="B36" s="24" t="s">
        <v>9</v>
      </c>
      <c r="C36" s="24" t="s">
        <v>27</v>
      </c>
      <c r="D36" s="24" t="s">
        <v>30</v>
      </c>
      <c r="E36" s="24" t="s">
        <v>28</v>
      </c>
      <c r="F36" s="26">
        <v>0.97633999999999999</v>
      </c>
      <c r="I36" s="32" t="s">
        <v>22</v>
      </c>
      <c r="J36" s="33" t="s">
        <v>8</v>
      </c>
      <c r="K36" s="33" t="s">
        <v>24</v>
      </c>
      <c r="L36" s="33">
        <v>24</v>
      </c>
      <c r="M36" s="33" t="s">
        <v>14</v>
      </c>
      <c r="N36" s="34">
        <v>0.45011000000000001</v>
      </c>
    </row>
    <row r="37" spans="1:14" x14ac:dyDescent="0.45">
      <c r="A37" s="23" t="s">
        <v>26</v>
      </c>
      <c r="B37" s="24" t="s">
        <v>9</v>
      </c>
      <c r="C37" s="24" t="s">
        <v>31</v>
      </c>
      <c r="D37" s="24">
        <v>11</v>
      </c>
      <c r="E37" s="24" t="s">
        <v>29</v>
      </c>
      <c r="F37" s="26">
        <v>0.92266999999999999</v>
      </c>
      <c r="I37" s="32" t="s">
        <v>26</v>
      </c>
      <c r="J37" s="33" t="s">
        <v>8</v>
      </c>
      <c r="K37" s="33" t="s">
        <v>27</v>
      </c>
      <c r="L37" s="33" t="s">
        <v>30</v>
      </c>
      <c r="M37" s="33" t="s">
        <v>28</v>
      </c>
      <c r="N37" s="34">
        <v>0.97070000000000001</v>
      </c>
    </row>
    <row r="38" spans="1:14" ht="14.65" thickBot="1" x14ac:dyDescent="0.5">
      <c r="I38" s="36" t="s">
        <v>26</v>
      </c>
      <c r="J38" s="37" t="s">
        <v>8</v>
      </c>
      <c r="K38" s="37" t="s">
        <v>31</v>
      </c>
      <c r="L38" s="37">
        <v>11</v>
      </c>
      <c r="M38" s="37" t="s">
        <v>29</v>
      </c>
      <c r="N38" s="31">
        <v>0.93350999999999995</v>
      </c>
    </row>
    <row r="39" spans="1:14" x14ac:dyDescent="0.45">
      <c r="I39" s="32" t="s">
        <v>2</v>
      </c>
      <c r="J39" s="33" t="s">
        <v>9</v>
      </c>
      <c r="K39" s="33" t="s">
        <v>4</v>
      </c>
      <c r="L39" s="33">
        <v>24</v>
      </c>
      <c r="M39" s="33" t="s">
        <v>14</v>
      </c>
      <c r="N39" s="38">
        <v>8.5999999999999998E-4</v>
      </c>
    </row>
    <row r="40" spans="1:14" x14ac:dyDescent="0.45">
      <c r="I40" s="32" t="s">
        <v>2</v>
      </c>
      <c r="J40" s="33" t="s">
        <v>9</v>
      </c>
      <c r="K40" s="33" t="s">
        <v>5</v>
      </c>
      <c r="L40" s="33">
        <v>24</v>
      </c>
      <c r="M40" s="33" t="s">
        <v>14</v>
      </c>
      <c r="N40" s="35">
        <v>1.9900000000000001E-2</v>
      </c>
    </row>
    <row r="41" spans="1:14" x14ac:dyDescent="0.45">
      <c r="I41" s="32" t="s">
        <v>2</v>
      </c>
      <c r="J41" s="33" t="s">
        <v>9</v>
      </c>
      <c r="K41" s="33" t="s">
        <v>7</v>
      </c>
      <c r="L41" s="33">
        <v>24</v>
      </c>
      <c r="M41" s="33" t="s">
        <v>14</v>
      </c>
      <c r="N41" s="34">
        <v>0.56235000000000002</v>
      </c>
    </row>
    <row r="42" spans="1:14" x14ac:dyDescent="0.45">
      <c r="I42" s="32" t="s">
        <v>10</v>
      </c>
      <c r="J42" s="33" t="s">
        <v>9</v>
      </c>
      <c r="K42" s="33" t="s">
        <v>12</v>
      </c>
      <c r="L42" s="33">
        <v>42</v>
      </c>
      <c r="M42" s="33" t="s">
        <v>25</v>
      </c>
      <c r="N42" s="34">
        <v>0.62856999999999996</v>
      </c>
    </row>
    <row r="43" spans="1:14" x14ac:dyDescent="0.45">
      <c r="I43" s="32" t="s">
        <v>10</v>
      </c>
      <c r="J43" s="33" t="s">
        <v>9</v>
      </c>
      <c r="K43" s="33" t="s">
        <v>13</v>
      </c>
      <c r="L43" s="33">
        <v>42</v>
      </c>
      <c r="M43" s="33" t="s">
        <v>11</v>
      </c>
      <c r="N43" s="38">
        <v>3.0769999999999999E-2</v>
      </c>
    </row>
    <row r="44" spans="1:14" x14ac:dyDescent="0.45">
      <c r="I44" s="32" t="s">
        <v>15</v>
      </c>
      <c r="J44" s="33" t="s">
        <v>9</v>
      </c>
      <c r="K44" s="33" t="s">
        <v>16</v>
      </c>
      <c r="L44" s="33" t="s">
        <v>19</v>
      </c>
      <c r="M44" s="33" t="s">
        <v>18</v>
      </c>
      <c r="N44" s="34">
        <v>1</v>
      </c>
    </row>
    <row r="45" spans="1:14" x14ac:dyDescent="0.45">
      <c r="I45" s="32" t="s">
        <v>15</v>
      </c>
      <c r="J45" s="33" t="s">
        <v>9</v>
      </c>
      <c r="K45" s="33" t="s">
        <v>17</v>
      </c>
      <c r="L45" s="33" t="s">
        <v>19</v>
      </c>
      <c r="M45" s="33" t="s">
        <v>18</v>
      </c>
      <c r="N45" s="38">
        <v>0.35</v>
      </c>
    </row>
    <row r="46" spans="1:14" x14ac:dyDescent="0.45">
      <c r="I46" s="32" t="s">
        <v>15</v>
      </c>
      <c r="J46" s="33" t="s">
        <v>9</v>
      </c>
      <c r="K46" s="33" t="s">
        <v>20</v>
      </c>
      <c r="L46" s="33" t="s">
        <v>19</v>
      </c>
      <c r="M46" s="33" t="s">
        <v>18</v>
      </c>
      <c r="N46" s="34">
        <v>0.62856999999999996</v>
      </c>
    </row>
    <row r="47" spans="1:14" x14ac:dyDescent="0.45">
      <c r="I47" s="32" t="s">
        <v>22</v>
      </c>
      <c r="J47" s="33" t="s">
        <v>9</v>
      </c>
      <c r="K47" s="33" t="s">
        <v>23</v>
      </c>
      <c r="L47" s="33">
        <v>24</v>
      </c>
      <c r="M47" s="33" t="s">
        <v>14</v>
      </c>
      <c r="N47" s="34">
        <v>0.57142999999999999</v>
      </c>
    </row>
    <row r="48" spans="1:14" x14ac:dyDescent="0.45">
      <c r="I48" s="32" t="s">
        <v>22</v>
      </c>
      <c r="J48" s="33" t="s">
        <v>9</v>
      </c>
      <c r="K48" s="33" t="s">
        <v>21</v>
      </c>
      <c r="L48" s="33">
        <v>24</v>
      </c>
      <c r="M48" s="33" t="s">
        <v>14</v>
      </c>
      <c r="N48" s="34">
        <v>0.28888999999999998</v>
      </c>
    </row>
    <row r="49" spans="9:14" x14ac:dyDescent="0.45">
      <c r="I49" s="32" t="s">
        <v>22</v>
      </c>
      <c r="J49" s="33" t="s">
        <v>9</v>
      </c>
      <c r="K49" s="33" t="s">
        <v>24</v>
      </c>
      <c r="L49" s="33">
        <v>24</v>
      </c>
      <c r="M49" s="33" t="s">
        <v>14</v>
      </c>
      <c r="N49" s="34">
        <v>0.61817999999999995</v>
      </c>
    </row>
    <row r="50" spans="9:14" x14ac:dyDescent="0.45">
      <c r="I50" s="32" t="s">
        <v>26</v>
      </c>
      <c r="J50" s="33" t="s">
        <v>9</v>
      </c>
      <c r="K50" s="33" t="s">
        <v>27</v>
      </c>
      <c r="L50" s="33" t="s">
        <v>30</v>
      </c>
      <c r="M50" s="33" t="s">
        <v>28</v>
      </c>
      <c r="N50" s="34">
        <v>0.97633999999999999</v>
      </c>
    </row>
    <row r="51" spans="9:14" x14ac:dyDescent="0.45">
      <c r="I51" s="32" t="s">
        <v>26</v>
      </c>
      <c r="J51" s="33" t="s">
        <v>9</v>
      </c>
      <c r="K51" s="33" t="s">
        <v>31</v>
      </c>
      <c r="L51" s="33">
        <v>11</v>
      </c>
      <c r="M51" s="33" t="s">
        <v>29</v>
      </c>
      <c r="N51" s="34">
        <v>0.92266999999999999</v>
      </c>
    </row>
  </sheetData>
  <sortState ref="I23:N51">
    <sortCondition ref="J26:J51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7"/>
  <sheetViews>
    <sheetView topLeftCell="A127" workbookViewId="0"/>
  </sheetViews>
  <sheetFormatPr defaultColWidth="12.33203125" defaultRowHeight="12.4" x14ac:dyDescent="0.3"/>
  <cols>
    <col min="1" max="1" width="23.46484375" style="15" customWidth="1"/>
    <col min="2" max="2" width="16.33203125" style="15" customWidth="1"/>
    <col min="3" max="3" width="17.33203125" style="15" customWidth="1"/>
    <col min="4" max="4" width="12.33203125" style="15"/>
    <col min="5" max="5" width="23.796875" style="15" customWidth="1"/>
    <col min="6" max="6" width="53" style="15" bestFit="1" customWidth="1"/>
    <col min="7" max="7" width="4.46484375" style="15" customWidth="1"/>
    <col min="8" max="8" width="18" style="15" customWidth="1"/>
    <col min="9" max="9" width="14.46484375" style="15" customWidth="1"/>
    <col min="10" max="10" width="16.46484375" style="5" customWidth="1"/>
    <col min="11" max="11" width="12.33203125" style="15"/>
    <col min="12" max="12" width="23.33203125" style="15" customWidth="1"/>
    <col min="13" max="13" width="44.46484375" style="15" bestFit="1" customWidth="1"/>
    <col min="14" max="16384" width="12.33203125" style="15"/>
  </cols>
  <sheetData>
    <row r="1" spans="1:6" ht="14.25" x14ac:dyDescent="0.45">
      <c r="A1" s="1" t="s">
        <v>337</v>
      </c>
    </row>
    <row r="2" spans="1:6" ht="45.75" customHeight="1" x14ac:dyDescent="0.45">
      <c r="A2" s="47" t="s">
        <v>339</v>
      </c>
      <c r="B2" s="47"/>
      <c r="C2" s="47"/>
      <c r="D2" s="47"/>
      <c r="E2" s="47"/>
      <c r="F2" s="47"/>
    </row>
    <row r="4" spans="1:6" ht="40.25" customHeight="1" x14ac:dyDescent="0.3">
      <c r="A4" s="15" t="s">
        <v>304</v>
      </c>
      <c r="B4" s="15" t="s">
        <v>305</v>
      </c>
      <c r="C4" s="15" t="s">
        <v>306</v>
      </c>
      <c r="E4" s="17" t="s">
        <v>307</v>
      </c>
      <c r="F4" s="17"/>
    </row>
    <row r="5" spans="1:6" x14ac:dyDescent="0.3">
      <c r="B5" s="15" t="s">
        <v>308</v>
      </c>
      <c r="C5" s="15" t="s">
        <v>309</v>
      </c>
      <c r="D5" s="15" t="s">
        <v>310</v>
      </c>
    </row>
    <row r="6" spans="1:6" x14ac:dyDescent="0.3">
      <c r="A6" s="15" t="s">
        <v>311</v>
      </c>
      <c r="B6" s="15" t="s">
        <v>312</v>
      </c>
      <c r="C6" s="15">
        <v>0.80405000000000004</v>
      </c>
      <c r="D6" s="15" t="s">
        <v>313</v>
      </c>
      <c r="E6" s="15" t="s">
        <v>314</v>
      </c>
    </row>
    <row r="7" spans="1:6" x14ac:dyDescent="0.3">
      <c r="A7" s="15" t="s">
        <v>311</v>
      </c>
      <c r="B7" s="15" t="s">
        <v>315</v>
      </c>
      <c r="C7" s="15">
        <v>0.76826000000000005</v>
      </c>
      <c r="D7" s="15" t="s">
        <v>313</v>
      </c>
      <c r="E7" s="15" t="s">
        <v>314</v>
      </c>
    </row>
    <row r="8" spans="1:6" x14ac:dyDescent="0.3">
      <c r="A8" s="15" t="s">
        <v>316</v>
      </c>
      <c r="B8" s="15" t="s">
        <v>315</v>
      </c>
      <c r="C8" s="15">
        <v>0.75724999999999998</v>
      </c>
      <c r="D8" s="16">
        <v>4.494E-12</v>
      </c>
      <c r="E8" s="15" t="s">
        <v>314</v>
      </c>
    </row>
    <row r="9" spans="1:6" x14ac:dyDescent="0.3">
      <c r="A9" s="15" t="s">
        <v>316</v>
      </c>
      <c r="B9" s="15" t="s">
        <v>312</v>
      </c>
      <c r="C9" s="15">
        <v>0.76246000000000003</v>
      </c>
      <c r="D9" s="16">
        <v>4.0479999999999999E-10</v>
      </c>
      <c r="E9" s="15" t="s">
        <v>314</v>
      </c>
    </row>
    <row r="10" spans="1:6" x14ac:dyDescent="0.3">
      <c r="A10" s="15" t="s">
        <v>317</v>
      </c>
      <c r="B10" s="15" t="s">
        <v>315</v>
      </c>
      <c r="C10" s="15">
        <v>0.76198999999999995</v>
      </c>
      <c r="D10" s="15" t="s">
        <v>313</v>
      </c>
      <c r="E10" s="15" t="s">
        <v>314</v>
      </c>
    </row>
    <row r="11" spans="1:6" x14ac:dyDescent="0.3">
      <c r="A11" s="15" t="s">
        <v>317</v>
      </c>
      <c r="B11" s="15" t="s">
        <v>312</v>
      </c>
      <c r="C11" s="15">
        <v>0.76573000000000002</v>
      </c>
      <c r="D11" s="15" t="s">
        <v>313</v>
      </c>
      <c r="E11" s="15" t="s">
        <v>314</v>
      </c>
    </row>
    <row r="12" spans="1:6" x14ac:dyDescent="0.3">
      <c r="A12" s="15" t="s">
        <v>318</v>
      </c>
      <c r="B12" s="15" t="s">
        <v>312</v>
      </c>
      <c r="C12" s="15">
        <v>0.90576999999999996</v>
      </c>
      <c r="D12" s="16">
        <v>1.217E-6</v>
      </c>
      <c r="E12" s="15" t="s">
        <v>314</v>
      </c>
    </row>
    <row r="13" spans="1:6" x14ac:dyDescent="0.3">
      <c r="A13" s="15" t="s">
        <v>318</v>
      </c>
      <c r="B13" s="15" t="s">
        <v>315</v>
      </c>
      <c r="C13" s="15">
        <v>0.90576999999999996</v>
      </c>
      <c r="D13" s="16">
        <v>1.217E-6</v>
      </c>
      <c r="E13" s="15" t="s">
        <v>314</v>
      </c>
    </row>
    <row r="14" spans="1:6" x14ac:dyDescent="0.3">
      <c r="A14" s="15" t="s">
        <v>319</v>
      </c>
      <c r="B14" s="15" t="s">
        <v>315</v>
      </c>
      <c r="C14" s="15">
        <v>0.78161000000000003</v>
      </c>
      <c r="D14" s="15" t="s">
        <v>313</v>
      </c>
      <c r="E14" s="15" t="s">
        <v>314</v>
      </c>
    </row>
    <row r="15" spans="1:6" x14ac:dyDescent="0.3">
      <c r="A15" s="15" t="s">
        <v>319</v>
      </c>
      <c r="B15" s="15" t="s">
        <v>312</v>
      </c>
      <c r="C15" s="15">
        <v>0.76185999999999998</v>
      </c>
      <c r="D15" s="15" t="s">
        <v>313</v>
      </c>
      <c r="E15" s="15" t="s">
        <v>314</v>
      </c>
    </row>
    <row r="17" spans="1:13" x14ac:dyDescent="0.3">
      <c r="B17" s="5" t="s">
        <v>320</v>
      </c>
    </row>
    <row r="19" spans="1:13" x14ac:dyDescent="0.3">
      <c r="A19" s="2" t="s">
        <v>321</v>
      </c>
      <c r="H19" s="2" t="s">
        <v>321</v>
      </c>
    </row>
    <row r="20" spans="1:13" x14ac:dyDescent="0.3">
      <c r="A20" s="3" t="s">
        <v>315</v>
      </c>
      <c r="B20" s="3"/>
      <c r="C20" s="3"/>
      <c r="D20" s="3"/>
      <c r="E20" s="3"/>
      <c r="F20" s="3" t="s">
        <v>322</v>
      </c>
      <c r="H20" s="3" t="s">
        <v>312</v>
      </c>
      <c r="I20" s="3"/>
      <c r="J20" s="3"/>
      <c r="K20" s="3"/>
      <c r="L20" s="3"/>
      <c r="M20" s="3" t="s">
        <v>322</v>
      </c>
    </row>
    <row r="21" spans="1:13" ht="49.5" x14ac:dyDescent="0.3">
      <c r="A21" s="3" t="s">
        <v>323</v>
      </c>
      <c r="B21" s="6" t="s">
        <v>338</v>
      </c>
      <c r="C21" s="6" t="s">
        <v>324</v>
      </c>
      <c r="D21" s="7" t="s">
        <v>34</v>
      </c>
      <c r="E21" s="3" t="s">
        <v>325</v>
      </c>
      <c r="F21" s="4" t="s">
        <v>326</v>
      </c>
      <c r="H21" s="3" t="s">
        <v>323</v>
      </c>
      <c r="I21" s="6" t="s">
        <v>340</v>
      </c>
      <c r="J21" s="6" t="s">
        <v>324</v>
      </c>
      <c r="K21" s="7" t="s">
        <v>34</v>
      </c>
      <c r="L21" s="3" t="s">
        <v>325</v>
      </c>
      <c r="M21" s="4" t="s">
        <v>326</v>
      </c>
    </row>
    <row r="22" spans="1:13" x14ac:dyDescent="0.3">
      <c r="A22" s="15" t="s">
        <v>35</v>
      </c>
      <c r="B22" s="15">
        <v>5</v>
      </c>
      <c r="C22" s="8">
        <v>0.13011235700000001</v>
      </c>
      <c r="D22" s="15">
        <v>0.12938093000000001</v>
      </c>
      <c r="E22" s="15">
        <v>2.9870449999999998E-3</v>
      </c>
      <c r="F22" s="15" t="str">
        <f>IF(C22&lt;(D22-E22),"potential outlier",IF(C22&gt;(D22+E22),"potential outlier","representative"))</f>
        <v>representative</v>
      </c>
      <c r="H22" s="15" t="s">
        <v>36</v>
      </c>
      <c r="I22" s="15">
        <v>9</v>
      </c>
      <c r="J22" s="8">
        <v>0.15156892999999999</v>
      </c>
      <c r="K22" s="15">
        <v>0.15158956333333301</v>
      </c>
      <c r="L22" s="15">
        <v>1.55617914596781E-2</v>
      </c>
      <c r="M22" s="15" t="str">
        <f>IF(J22&lt;(K22-L22),"potential outlier",IF(J22&gt;(K22+L22),"potential outlier","representative"))</f>
        <v>representative</v>
      </c>
    </row>
    <row r="23" spans="1:13" x14ac:dyDescent="0.3">
      <c r="A23" s="15" t="s">
        <v>37</v>
      </c>
      <c r="B23" s="15">
        <v>1</v>
      </c>
      <c r="C23" s="8">
        <v>0.124658513</v>
      </c>
      <c r="D23" s="15">
        <v>0.124658513</v>
      </c>
      <c r="E23" s="15">
        <v>1.1236E-3</v>
      </c>
      <c r="F23" s="15" t="str">
        <f t="shared" ref="F23:F42" si="0">IF(C23&lt;(D23-E23),"potential outlier",IF(C23&gt;(D23+E23),"potential outlier","representative"))</f>
        <v>representative</v>
      </c>
      <c r="H23" s="15" t="s">
        <v>38</v>
      </c>
      <c r="I23" s="15">
        <v>1</v>
      </c>
      <c r="J23" s="8">
        <v>9.2333649999999989E-2</v>
      </c>
      <c r="K23" s="15">
        <v>9.2333650000000003E-2</v>
      </c>
      <c r="L23" s="15">
        <v>6.7487022453387294E-2</v>
      </c>
      <c r="M23" s="15" t="str">
        <f t="shared" ref="M23:M49" si="1">IF(J23&lt;(K23-L23),"potential outlier",IF(J23&gt;(K23+L23),"potential outlier","representative"))</f>
        <v>representative</v>
      </c>
    </row>
    <row r="24" spans="1:13" x14ac:dyDescent="0.3">
      <c r="A24" s="15" t="s">
        <v>39</v>
      </c>
      <c r="B24" s="15">
        <v>4</v>
      </c>
      <c r="C24" s="8">
        <v>0.13538578400000001</v>
      </c>
      <c r="D24" s="15">
        <v>0.13106964600000001</v>
      </c>
      <c r="E24" s="15">
        <v>4.139757E-3</v>
      </c>
      <c r="F24" s="15" t="str">
        <f t="shared" si="0"/>
        <v>potential outlier</v>
      </c>
      <c r="H24" s="15" t="s">
        <v>40</v>
      </c>
      <c r="I24" s="15">
        <v>1</v>
      </c>
      <c r="J24" s="8">
        <v>0.13405364</v>
      </c>
      <c r="K24" s="15">
        <v>0.13405364</v>
      </c>
      <c r="L24" s="15">
        <v>8.1526191342675292E-3</v>
      </c>
      <c r="M24" s="15" t="str">
        <f t="shared" si="1"/>
        <v>representative</v>
      </c>
    </row>
    <row r="25" spans="1:13" x14ac:dyDescent="0.3">
      <c r="A25" s="15" t="s">
        <v>41</v>
      </c>
      <c r="B25" s="15">
        <v>3</v>
      </c>
      <c r="C25" s="8">
        <v>0.16082511599999999</v>
      </c>
      <c r="D25" s="15">
        <v>0.157381408</v>
      </c>
      <c r="E25" s="15">
        <v>4.83104E-3</v>
      </c>
      <c r="F25" s="15" t="str">
        <f t="shared" si="0"/>
        <v>representative</v>
      </c>
      <c r="H25" s="15" t="s">
        <v>42</v>
      </c>
      <c r="I25" s="15">
        <v>1</v>
      </c>
      <c r="J25" s="8">
        <v>0.15206303333333332</v>
      </c>
      <c r="K25" s="15">
        <v>0.15206303333333299</v>
      </c>
      <c r="L25" s="15">
        <v>1.19124063912713E-2</v>
      </c>
      <c r="M25" s="15" t="str">
        <f t="shared" si="1"/>
        <v>representative</v>
      </c>
    </row>
    <row r="26" spans="1:13" x14ac:dyDescent="0.3">
      <c r="A26" s="15" t="s">
        <v>43</v>
      </c>
      <c r="B26" s="15">
        <v>1</v>
      </c>
      <c r="C26" s="8">
        <v>0.13155488300000001</v>
      </c>
      <c r="D26" s="15">
        <v>0.13155488300000001</v>
      </c>
      <c r="E26" s="15">
        <v>1.141555E-3</v>
      </c>
      <c r="F26" s="15" t="str">
        <f t="shared" si="0"/>
        <v>representative</v>
      </c>
      <c r="H26" s="15" t="s">
        <v>44</v>
      </c>
      <c r="I26" s="15">
        <v>1</v>
      </c>
      <c r="J26" s="8">
        <v>0.16082511555555554</v>
      </c>
      <c r="K26" s="15">
        <v>0.16082511555555601</v>
      </c>
      <c r="L26" s="15">
        <v>6.8188681841767403E-3</v>
      </c>
      <c r="M26" s="15" t="str">
        <f t="shared" si="1"/>
        <v>representative</v>
      </c>
    </row>
    <row r="27" spans="1:13" x14ac:dyDescent="0.3">
      <c r="A27" s="15" t="s">
        <v>45</v>
      </c>
      <c r="B27" s="15">
        <v>1</v>
      </c>
      <c r="C27" s="8">
        <v>0.165745543</v>
      </c>
      <c r="D27" s="15">
        <v>0.165745543</v>
      </c>
      <c r="E27" s="15">
        <v>2.0202459999999998E-3</v>
      </c>
      <c r="F27" s="15" t="str">
        <f t="shared" si="0"/>
        <v>representative</v>
      </c>
      <c r="H27" s="15" t="s">
        <v>46</v>
      </c>
      <c r="I27" s="15">
        <v>1</v>
      </c>
      <c r="J27" s="8">
        <v>0.16094426555555555</v>
      </c>
      <c r="K27" s="15">
        <v>0.16094426555555599</v>
      </c>
      <c r="L27" s="15">
        <v>3.6856993848899001E-3</v>
      </c>
      <c r="M27" s="15" t="str">
        <f t="shared" si="1"/>
        <v>representative</v>
      </c>
    </row>
    <row r="28" spans="1:13" x14ac:dyDescent="0.3">
      <c r="A28" s="15" t="s">
        <v>47</v>
      </c>
      <c r="B28" s="15">
        <v>4</v>
      </c>
      <c r="C28" s="8">
        <v>0.109582463</v>
      </c>
      <c r="D28" s="15">
        <v>0.115792061</v>
      </c>
      <c r="E28" s="15">
        <v>4.8008390000000003E-3</v>
      </c>
      <c r="F28" s="15" t="str">
        <f t="shared" si="0"/>
        <v>potential outlier</v>
      </c>
      <c r="H28" s="15" t="s">
        <v>48</v>
      </c>
      <c r="I28" s="15">
        <v>1</v>
      </c>
      <c r="J28" s="8">
        <v>9.7144446666666676E-2</v>
      </c>
      <c r="K28" s="15">
        <v>9.7144446666666703E-2</v>
      </c>
      <c r="L28" s="15">
        <v>6.8799362303548606E-2</v>
      </c>
      <c r="M28" s="15" t="str">
        <f t="shared" si="1"/>
        <v>representative</v>
      </c>
    </row>
    <row r="29" spans="1:13" x14ac:dyDescent="0.3">
      <c r="A29" s="15" t="s">
        <v>49</v>
      </c>
      <c r="B29" s="15">
        <v>3</v>
      </c>
      <c r="C29" s="8">
        <v>0.15206303299999999</v>
      </c>
      <c r="D29" s="15">
        <v>0.14480630999999999</v>
      </c>
      <c r="E29" s="15">
        <v>1.0791675000000001E-2</v>
      </c>
      <c r="F29" s="15" t="str">
        <f t="shared" si="0"/>
        <v>representative</v>
      </c>
      <c r="H29" s="15" t="s">
        <v>50</v>
      </c>
      <c r="I29" s="15">
        <v>9</v>
      </c>
      <c r="J29" s="8">
        <v>0.13853578555555557</v>
      </c>
      <c r="K29" s="15">
        <v>0.138627587901235</v>
      </c>
      <c r="L29" s="15">
        <v>3.31830078971403E-3</v>
      </c>
      <c r="M29" s="15" t="str">
        <f t="shared" si="1"/>
        <v>representative</v>
      </c>
    </row>
    <row r="30" spans="1:13" x14ac:dyDescent="0.3">
      <c r="A30" s="15" t="s">
        <v>51</v>
      </c>
      <c r="B30" s="15">
        <v>1</v>
      </c>
      <c r="C30" s="8">
        <v>0.10358281</v>
      </c>
      <c r="D30" s="15">
        <v>0.10358281</v>
      </c>
      <c r="E30" s="15">
        <v>0</v>
      </c>
      <c r="F30" s="15" t="str">
        <f t="shared" si="0"/>
        <v>representative</v>
      </c>
      <c r="H30" s="15" t="s">
        <v>52</v>
      </c>
      <c r="I30" s="15">
        <v>9</v>
      </c>
      <c r="J30" s="8">
        <v>0.11512186000000001</v>
      </c>
      <c r="K30" s="15">
        <v>0.114477353333333</v>
      </c>
      <c r="L30" s="15">
        <v>9.3620703495941599E-4</v>
      </c>
      <c r="M30" s="15" t="str">
        <f t="shared" si="1"/>
        <v>representative</v>
      </c>
    </row>
    <row r="31" spans="1:13" x14ac:dyDescent="0.3">
      <c r="A31" s="15" t="s">
        <v>53</v>
      </c>
      <c r="B31" s="15">
        <v>1</v>
      </c>
      <c r="C31" s="8">
        <v>0.15923938700000001</v>
      </c>
      <c r="D31" s="15">
        <v>0.15923938700000001</v>
      </c>
      <c r="E31" s="16">
        <v>5.2899999999999998E-5</v>
      </c>
      <c r="F31" s="15" t="str">
        <f t="shared" si="0"/>
        <v>representative</v>
      </c>
      <c r="H31" s="15" t="s">
        <v>54</v>
      </c>
      <c r="I31" s="15">
        <v>9</v>
      </c>
      <c r="J31" s="8">
        <v>0.12007638000000004</v>
      </c>
      <c r="K31" s="15">
        <v>0.11777147481481499</v>
      </c>
      <c r="L31" s="15">
        <v>3.69045135087503E-3</v>
      </c>
      <c r="M31" s="15" t="str">
        <f t="shared" si="1"/>
        <v>representative</v>
      </c>
    </row>
    <row r="32" spans="1:13" x14ac:dyDescent="0.3">
      <c r="A32" s="15" t="s">
        <v>55</v>
      </c>
      <c r="B32" s="15">
        <v>5</v>
      </c>
      <c r="C32" s="8">
        <v>0.12007638</v>
      </c>
      <c r="D32" s="15">
        <v>0.119355006</v>
      </c>
      <c r="E32" s="15">
        <v>8.1158000000000001E-4</v>
      </c>
      <c r="F32" s="15" t="str">
        <f t="shared" si="0"/>
        <v>representative</v>
      </c>
      <c r="H32" s="15" t="s">
        <v>56</v>
      </c>
      <c r="I32" s="15">
        <v>9</v>
      </c>
      <c r="J32" s="8">
        <v>0.13011235666666665</v>
      </c>
      <c r="K32" s="15">
        <v>0.13013147049382701</v>
      </c>
      <c r="L32" s="15">
        <v>3.62187444055765E-3</v>
      </c>
      <c r="M32" s="15" t="str">
        <f t="shared" si="1"/>
        <v>representative</v>
      </c>
    </row>
    <row r="33" spans="1:13" x14ac:dyDescent="0.3">
      <c r="A33" s="15" t="s">
        <v>57</v>
      </c>
      <c r="B33" s="15">
        <v>20</v>
      </c>
      <c r="C33" s="8">
        <v>2.2077699999999999E-2</v>
      </c>
      <c r="D33" s="15">
        <v>7.3391180000000004E-3</v>
      </c>
      <c r="E33" s="15">
        <v>9.7930429999999995E-3</v>
      </c>
      <c r="F33" s="15" t="str">
        <f t="shared" si="0"/>
        <v>potential outlier</v>
      </c>
      <c r="H33" s="15" t="s">
        <v>58</v>
      </c>
      <c r="I33" s="15">
        <v>9</v>
      </c>
      <c r="J33" s="8">
        <v>0.16876586555555553</v>
      </c>
      <c r="K33" s="15">
        <v>0.16739551814814799</v>
      </c>
      <c r="L33" s="15">
        <v>2.7677378832343001E-3</v>
      </c>
      <c r="M33" s="15" t="str">
        <f t="shared" si="1"/>
        <v>representative</v>
      </c>
    </row>
    <row r="34" spans="1:13" x14ac:dyDescent="0.3">
      <c r="A34" s="15" t="s">
        <v>59</v>
      </c>
      <c r="B34" s="15">
        <v>15</v>
      </c>
      <c r="C34" s="8">
        <v>0.15156892999999999</v>
      </c>
      <c r="D34" s="15">
        <v>0.14229096099999999</v>
      </c>
      <c r="E34" s="15">
        <v>1.1018073E-2</v>
      </c>
      <c r="F34" s="15" t="str">
        <f t="shared" si="0"/>
        <v>representative</v>
      </c>
      <c r="H34" s="15" t="s">
        <v>60</v>
      </c>
      <c r="I34" s="15">
        <v>9</v>
      </c>
      <c r="J34" s="8">
        <v>0.13839847222222224</v>
      </c>
      <c r="K34" s="15">
        <v>0.13792187222222199</v>
      </c>
      <c r="L34" s="15">
        <v>2.3912129014937201E-3</v>
      </c>
      <c r="M34" s="15" t="str">
        <f t="shared" si="1"/>
        <v>representative</v>
      </c>
    </row>
    <row r="35" spans="1:13" x14ac:dyDescent="0.3">
      <c r="A35" s="15" t="s">
        <v>61</v>
      </c>
      <c r="B35" s="15">
        <v>5</v>
      </c>
      <c r="C35" s="8">
        <v>0.11512186000000001</v>
      </c>
      <c r="D35" s="15">
        <v>0.114403901</v>
      </c>
      <c r="E35" s="15">
        <v>8.0288199999999999E-4</v>
      </c>
      <c r="F35" s="15" t="str">
        <f t="shared" si="0"/>
        <v>representative</v>
      </c>
      <c r="H35" s="15" t="s">
        <v>62</v>
      </c>
      <c r="I35" s="15">
        <v>1</v>
      </c>
      <c r="J35" s="8">
        <v>0.12830830333333332</v>
      </c>
      <c r="K35" s="15">
        <v>0.12830830333333301</v>
      </c>
      <c r="L35" s="15">
        <v>5.9852028208637201E-3</v>
      </c>
      <c r="M35" s="15" t="str">
        <f t="shared" si="1"/>
        <v>representative</v>
      </c>
    </row>
    <row r="36" spans="1:13" x14ac:dyDescent="0.3">
      <c r="A36" s="15" t="s">
        <v>63</v>
      </c>
      <c r="B36" s="15">
        <v>5</v>
      </c>
      <c r="C36" s="8">
        <v>0.16876586599999999</v>
      </c>
      <c r="D36" s="15">
        <v>0.16799615000000001</v>
      </c>
      <c r="E36" s="15">
        <v>2.48803E-3</v>
      </c>
      <c r="F36" s="15" t="str">
        <f t="shared" si="0"/>
        <v>representative</v>
      </c>
      <c r="H36" s="15" t="s">
        <v>64</v>
      </c>
      <c r="I36" s="15">
        <v>1</v>
      </c>
      <c r="J36" s="8">
        <v>0.14455710333333335</v>
      </c>
      <c r="K36" s="15">
        <v>0.14455710333333299</v>
      </c>
      <c r="L36" s="15">
        <v>1.0799431514879601E-2</v>
      </c>
      <c r="M36" s="15" t="str">
        <f t="shared" si="1"/>
        <v>representative</v>
      </c>
    </row>
    <row r="37" spans="1:13" x14ac:dyDescent="0.3">
      <c r="A37" s="15" t="s">
        <v>65</v>
      </c>
      <c r="B37" s="15">
        <v>3</v>
      </c>
      <c r="C37" s="8">
        <v>0.13405364</v>
      </c>
      <c r="D37" s="15">
        <v>0.12804771200000001</v>
      </c>
      <c r="E37" s="15">
        <v>7.6850670000000003E-3</v>
      </c>
      <c r="F37" s="15" t="str">
        <f t="shared" si="0"/>
        <v>representative</v>
      </c>
      <c r="H37" s="15" t="s">
        <v>66</v>
      </c>
      <c r="I37" s="15">
        <v>1</v>
      </c>
      <c r="J37" s="8">
        <v>0.1563879366666667</v>
      </c>
      <c r="K37" s="15">
        <v>0.156387936666667</v>
      </c>
      <c r="L37" s="15">
        <v>2.2796076037500399E-3</v>
      </c>
      <c r="M37" s="15" t="str">
        <f t="shared" si="1"/>
        <v>representative</v>
      </c>
    </row>
    <row r="38" spans="1:13" x14ac:dyDescent="0.3">
      <c r="A38" s="15" t="s">
        <v>67</v>
      </c>
      <c r="B38" s="15">
        <v>3</v>
      </c>
      <c r="C38" s="8">
        <v>0.160944266</v>
      </c>
      <c r="D38" s="15">
        <v>0.160958986</v>
      </c>
      <c r="E38" s="15">
        <v>2.695968E-3</v>
      </c>
      <c r="F38" s="15" t="str">
        <f t="shared" si="0"/>
        <v>representative</v>
      </c>
      <c r="H38" s="15" t="s">
        <v>68</v>
      </c>
      <c r="I38" s="15">
        <v>1</v>
      </c>
      <c r="J38" s="8">
        <v>0.1605855077777778</v>
      </c>
      <c r="K38" s="15">
        <v>0.160585507777778</v>
      </c>
      <c r="L38" s="15">
        <v>1.6059564065750501E-3</v>
      </c>
      <c r="M38" s="15" t="str">
        <f t="shared" si="1"/>
        <v>representative</v>
      </c>
    </row>
    <row r="39" spans="1:13" x14ac:dyDescent="0.3">
      <c r="A39" s="15" t="s">
        <v>69</v>
      </c>
      <c r="B39" s="15">
        <v>12</v>
      </c>
      <c r="C39" s="8">
        <v>0.15623912300000001</v>
      </c>
      <c r="D39" s="15">
        <v>0.14324056600000001</v>
      </c>
      <c r="E39" s="15">
        <v>1.1432039E-2</v>
      </c>
      <c r="F39" s="15" t="str">
        <f t="shared" si="0"/>
        <v>potential outlier</v>
      </c>
      <c r="H39" s="15" t="s">
        <v>70</v>
      </c>
      <c r="I39" s="15">
        <v>1</v>
      </c>
      <c r="J39" s="8">
        <v>4.5637463333333336E-2</v>
      </c>
      <c r="K39" s="15">
        <v>4.5637463333333302E-2</v>
      </c>
      <c r="L39" s="15">
        <v>6.3402013426572298E-2</v>
      </c>
      <c r="M39" s="15" t="str">
        <f t="shared" si="1"/>
        <v>representative</v>
      </c>
    </row>
    <row r="40" spans="1:13" x14ac:dyDescent="0.3">
      <c r="A40" s="15" t="s">
        <v>71</v>
      </c>
      <c r="B40" s="15">
        <v>4</v>
      </c>
      <c r="C40" s="8">
        <v>0.11581137699999999</v>
      </c>
      <c r="D40" s="15">
        <v>0.114569169</v>
      </c>
      <c r="E40" s="15">
        <v>1.0850829999999999E-3</v>
      </c>
      <c r="F40" s="15" t="str">
        <f t="shared" si="0"/>
        <v>potential outlier</v>
      </c>
      <c r="H40" s="15" t="s">
        <v>72</v>
      </c>
      <c r="I40" s="15">
        <v>1</v>
      </c>
      <c r="J40" s="8">
        <v>0.10358281000000001</v>
      </c>
      <c r="K40" s="15">
        <v>0.10358281</v>
      </c>
      <c r="L40" s="15">
        <v>0</v>
      </c>
      <c r="M40" s="15" t="str">
        <f t="shared" si="1"/>
        <v>representative</v>
      </c>
    </row>
    <row r="41" spans="1:13" x14ac:dyDescent="0.3">
      <c r="A41" s="15" t="s">
        <v>73</v>
      </c>
      <c r="B41" s="15">
        <v>4</v>
      </c>
      <c r="C41" s="8">
        <v>0.164926762</v>
      </c>
      <c r="D41" s="15">
        <v>0.16664472899999999</v>
      </c>
      <c r="E41" s="15">
        <v>2.9468150000000002E-3</v>
      </c>
      <c r="F41" s="15" t="str">
        <f t="shared" si="0"/>
        <v>representative</v>
      </c>
      <c r="H41" s="15" t="s">
        <v>74</v>
      </c>
      <c r="I41" s="15">
        <v>1</v>
      </c>
      <c r="J41" s="8">
        <v>0.13155488333333334</v>
      </c>
      <c r="K41" s="15">
        <v>0.13155488333333301</v>
      </c>
      <c r="L41" s="15">
        <v>1.141555E-3</v>
      </c>
      <c r="M41" s="15" t="str">
        <f t="shared" si="1"/>
        <v>representative</v>
      </c>
    </row>
    <row r="42" spans="1:13" x14ac:dyDescent="0.3">
      <c r="A42" s="15" t="s">
        <v>75</v>
      </c>
      <c r="B42" s="15">
        <v>1</v>
      </c>
      <c r="C42" s="8">
        <v>0.16844571999999999</v>
      </c>
      <c r="D42" s="15">
        <v>0.16844571999999999</v>
      </c>
      <c r="E42" s="16">
        <v>5.3000000000000001E-5</v>
      </c>
      <c r="F42" s="15" t="str">
        <f t="shared" si="0"/>
        <v>representative</v>
      </c>
      <c r="H42" s="15" t="s">
        <v>76</v>
      </c>
      <c r="I42" s="15">
        <v>1</v>
      </c>
      <c r="J42" s="8">
        <v>0.16844571999999999</v>
      </c>
      <c r="K42" s="15">
        <v>0.16844571999999999</v>
      </c>
      <c r="L42" s="16">
        <v>5.29500000000099E-5</v>
      </c>
      <c r="M42" s="15" t="str">
        <f t="shared" si="1"/>
        <v>representative</v>
      </c>
    </row>
    <row r="43" spans="1:13" x14ac:dyDescent="0.3">
      <c r="H43" s="15" t="s">
        <v>77</v>
      </c>
      <c r="I43" s="15">
        <v>1</v>
      </c>
      <c r="J43" s="8">
        <v>0.12178119333333333</v>
      </c>
      <c r="K43" s="15">
        <v>0.121781193333333</v>
      </c>
      <c r="L43" s="15">
        <v>2.1962650000000002E-3</v>
      </c>
      <c r="M43" s="15" t="str">
        <f t="shared" si="1"/>
        <v>representative</v>
      </c>
    </row>
    <row r="44" spans="1:13" x14ac:dyDescent="0.3">
      <c r="E44" s="15" t="s">
        <v>78</v>
      </c>
      <c r="F44" s="15">
        <f>COUNTIF(F22:F42,"potential outlier")</f>
        <v>5</v>
      </c>
      <c r="H44" s="15" t="s">
        <v>79</v>
      </c>
      <c r="I44" s="15">
        <v>1</v>
      </c>
      <c r="J44" s="8">
        <v>0.1246585133333333</v>
      </c>
      <c r="K44" s="15">
        <v>0.124658513333333</v>
      </c>
      <c r="L44" s="15">
        <v>1.1236E-3</v>
      </c>
      <c r="M44" s="15" t="str">
        <f t="shared" si="1"/>
        <v>representative</v>
      </c>
    </row>
    <row r="45" spans="1:13" x14ac:dyDescent="0.3">
      <c r="E45" s="9" t="s">
        <v>327</v>
      </c>
      <c r="F45" s="15">
        <f>(F44/COUNTA(F22:F42)*100)</f>
        <v>23.809523809523807</v>
      </c>
      <c r="H45" s="15" t="s">
        <v>80</v>
      </c>
      <c r="I45" s="15">
        <v>1</v>
      </c>
      <c r="J45" s="8">
        <v>0.1592393866666667</v>
      </c>
      <c r="K45" s="15">
        <v>0.15923938666666701</v>
      </c>
      <c r="L45" s="16">
        <v>5.2925000000009201E-5</v>
      </c>
      <c r="M45" s="15" t="str">
        <f t="shared" si="1"/>
        <v>representative</v>
      </c>
    </row>
    <row r="46" spans="1:13" x14ac:dyDescent="0.3">
      <c r="H46" s="15" t="s">
        <v>81</v>
      </c>
      <c r="I46" s="15">
        <v>1</v>
      </c>
      <c r="J46" s="8">
        <v>0.13779879333333328</v>
      </c>
      <c r="K46" s="15">
        <v>0.137798793333333</v>
      </c>
      <c r="L46" s="15">
        <v>2.32526000000001E-3</v>
      </c>
      <c r="M46" s="15" t="str">
        <f t="shared" si="1"/>
        <v>representative</v>
      </c>
    </row>
    <row r="47" spans="1:13" x14ac:dyDescent="0.3">
      <c r="H47" s="15" t="s">
        <v>82</v>
      </c>
      <c r="I47" s="15">
        <v>1</v>
      </c>
      <c r="J47" s="8">
        <v>0.16574554333333333</v>
      </c>
      <c r="K47" s="15">
        <v>0.165745543333333</v>
      </c>
      <c r="L47" s="15">
        <v>2.02024617540784E-3</v>
      </c>
      <c r="M47" s="15" t="str">
        <f t="shared" si="1"/>
        <v>representative</v>
      </c>
    </row>
    <row r="48" spans="1:13" x14ac:dyDescent="0.3">
      <c r="H48" s="15" t="s">
        <v>83</v>
      </c>
      <c r="I48" s="15">
        <v>1</v>
      </c>
      <c r="J48" s="8">
        <v>0.1549311711111111</v>
      </c>
      <c r="K48" s="15">
        <v>0.15493117111111099</v>
      </c>
      <c r="L48" s="15">
        <v>1.71814367560199E-3</v>
      </c>
      <c r="M48" s="15" t="str">
        <f t="shared" si="1"/>
        <v>representative</v>
      </c>
    </row>
    <row r="49" spans="1:15" x14ac:dyDescent="0.3">
      <c r="H49" s="15" t="s">
        <v>84</v>
      </c>
      <c r="I49" s="15">
        <v>1</v>
      </c>
      <c r="J49" s="8">
        <v>0.16134718333333334</v>
      </c>
      <c r="K49" s="15">
        <v>0.16134718333333301</v>
      </c>
      <c r="L49" s="15">
        <v>2.6705087648470601E-3</v>
      </c>
      <c r="M49" s="15" t="str">
        <f t="shared" si="1"/>
        <v>representative</v>
      </c>
    </row>
    <row r="51" spans="1:15" x14ac:dyDescent="0.3">
      <c r="L51" s="15" t="s">
        <v>78</v>
      </c>
      <c r="M51" s="15">
        <f>COUNTIF(M22:M49,"potential outlier")</f>
        <v>0</v>
      </c>
    </row>
    <row r="52" spans="1:15" s="18" customFormat="1" ht="30" customHeight="1" x14ac:dyDescent="0.3">
      <c r="J52" s="10"/>
      <c r="L52" s="11" t="s">
        <v>327</v>
      </c>
      <c r="M52" s="18">
        <f>(M51/COUNTA(M22:M49)*100)</f>
        <v>0</v>
      </c>
      <c r="N52" s="15"/>
    </row>
    <row r="53" spans="1:15" ht="30" customHeight="1" thickBo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2"/>
      <c r="K53" s="19"/>
      <c r="L53" s="19"/>
      <c r="M53" s="19"/>
    </row>
    <row r="55" spans="1:15" x14ac:dyDescent="0.3">
      <c r="A55" s="2" t="s">
        <v>317</v>
      </c>
      <c r="H55" s="2" t="s">
        <v>317</v>
      </c>
    </row>
    <row r="56" spans="1:15" x14ac:dyDescent="0.3">
      <c r="A56" s="3" t="s">
        <v>315</v>
      </c>
      <c r="B56" s="3"/>
      <c r="C56" s="3"/>
      <c r="D56" s="3"/>
      <c r="E56" s="3"/>
      <c r="F56" s="3" t="s">
        <v>322</v>
      </c>
      <c r="G56" s="3"/>
      <c r="H56" s="3" t="s">
        <v>312</v>
      </c>
      <c r="I56" s="3"/>
      <c r="J56" s="3"/>
      <c r="K56" s="3"/>
      <c r="L56" s="3"/>
      <c r="M56" s="3" t="s">
        <v>322</v>
      </c>
    </row>
    <row r="57" spans="1:15" ht="49.5" x14ac:dyDescent="0.3">
      <c r="A57" s="3" t="s">
        <v>323</v>
      </c>
      <c r="B57" s="6" t="s">
        <v>338</v>
      </c>
      <c r="C57" s="6" t="s">
        <v>324</v>
      </c>
      <c r="D57" s="7" t="s">
        <v>34</v>
      </c>
      <c r="E57" s="3" t="s">
        <v>325</v>
      </c>
      <c r="F57" s="4" t="s">
        <v>326</v>
      </c>
      <c r="G57" s="3"/>
      <c r="H57" s="3" t="s">
        <v>323</v>
      </c>
      <c r="I57" s="6" t="s">
        <v>340</v>
      </c>
      <c r="J57" s="6" t="s">
        <v>324</v>
      </c>
      <c r="K57" s="7" t="s">
        <v>34</v>
      </c>
      <c r="L57" s="3" t="s">
        <v>325</v>
      </c>
      <c r="M57" s="4" t="s">
        <v>326</v>
      </c>
      <c r="O57" s="4"/>
    </row>
    <row r="58" spans="1:15" x14ac:dyDescent="0.3">
      <c r="A58" s="15" t="s">
        <v>85</v>
      </c>
      <c r="B58" s="15">
        <v>2</v>
      </c>
      <c r="C58" s="15">
        <v>0.22328691999999994</v>
      </c>
      <c r="D58" s="15">
        <v>0.21912874285714301</v>
      </c>
      <c r="E58" s="15">
        <v>6.2762687055543899E-3</v>
      </c>
      <c r="F58" s="15" t="str">
        <f t="shared" ref="F58:F121" si="2">IF(C58&lt;(D58-E58),"potential outlier",IF(C58&gt;(D58+E58),"potential outlier","representative"))</f>
        <v>representative</v>
      </c>
      <c r="H58" s="15" t="s">
        <v>86</v>
      </c>
      <c r="I58" s="15">
        <v>4</v>
      </c>
      <c r="J58" s="13">
        <v>5.5364511111111112E-3</v>
      </c>
      <c r="K58" s="15">
        <v>4.1463216666666703E-3</v>
      </c>
      <c r="L58" s="15">
        <v>4.0982584193264299E-3</v>
      </c>
      <c r="M58" s="15" t="str">
        <f t="shared" ref="M58:M121" si="3">IF(J58&lt;(K58-L58),"potential outlier",IF(J58&gt;(K58+L58),"potential outlier","representative"))</f>
        <v>representative</v>
      </c>
    </row>
    <row r="59" spans="1:15" x14ac:dyDescent="0.3">
      <c r="A59" s="15" t="s">
        <v>87</v>
      </c>
      <c r="B59" s="15">
        <v>2</v>
      </c>
      <c r="C59" s="15">
        <v>0.18174326000000005</v>
      </c>
      <c r="D59" s="15">
        <v>0.17895904428571399</v>
      </c>
      <c r="E59" s="15">
        <v>4.9586049400830202E-3</v>
      </c>
      <c r="F59" s="15" t="str">
        <f t="shared" si="2"/>
        <v>representative</v>
      </c>
      <c r="H59" s="15" t="s">
        <v>88</v>
      </c>
      <c r="I59" s="15">
        <v>4</v>
      </c>
      <c r="J59" s="13">
        <v>0.26806329666666667</v>
      </c>
      <c r="K59" s="15">
        <v>0.26946246499999998</v>
      </c>
      <c r="L59" s="15">
        <v>2.5854069623866202E-3</v>
      </c>
      <c r="M59" s="15" t="str">
        <f t="shared" si="3"/>
        <v>representative</v>
      </c>
    </row>
    <row r="60" spans="1:15" x14ac:dyDescent="0.3">
      <c r="A60" s="15" t="s">
        <v>89</v>
      </c>
      <c r="B60" s="15">
        <v>5</v>
      </c>
      <c r="C60" s="15">
        <v>0.23807040111111111</v>
      </c>
      <c r="D60" s="15">
        <v>0.25046934761904799</v>
      </c>
      <c r="E60" s="15">
        <v>1.2843138153198E-2</v>
      </c>
      <c r="F60" s="15" t="str">
        <f t="shared" si="2"/>
        <v>representative</v>
      </c>
      <c r="H60" s="15" t="s">
        <v>90</v>
      </c>
      <c r="I60" s="15">
        <v>9</v>
      </c>
      <c r="J60" s="13">
        <v>0.27030300777777777</v>
      </c>
      <c r="K60" s="15">
        <v>0.27385902964285702</v>
      </c>
      <c r="L60" s="15">
        <v>8.5422011074450105E-3</v>
      </c>
      <c r="M60" s="15" t="str">
        <f t="shared" si="3"/>
        <v>representative</v>
      </c>
    </row>
    <row r="61" spans="1:15" x14ac:dyDescent="0.3">
      <c r="A61" s="15" t="s">
        <v>91</v>
      </c>
      <c r="B61" s="15">
        <v>7</v>
      </c>
      <c r="C61" s="15">
        <v>0.25957809555555555</v>
      </c>
      <c r="D61" s="15">
        <v>0.257972575396825</v>
      </c>
      <c r="E61" s="15">
        <v>4.8886089149265599E-3</v>
      </c>
      <c r="F61" s="15" t="str">
        <f t="shared" si="2"/>
        <v>representative</v>
      </c>
      <c r="H61" s="15" t="s">
        <v>92</v>
      </c>
      <c r="I61" s="15">
        <v>4</v>
      </c>
      <c r="J61" s="13">
        <v>0.25739208888888887</v>
      </c>
      <c r="K61" s="15">
        <v>0.25766412666666699</v>
      </c>
      <c r="L61" s="15">
        <v>2.1223441532216801E-3</v>
      </c>
      <c r="M61" s="15" t="str">
        <f t="shared" si="3"/>
        <v>representative</v>
      </c>
    </row>
    <row r="62" spans="1:15" x14ac:dyDescent="0.3">
      <c r="A62" s="15" t="s">
        <v>93</v>
      </c>
      <c r="B62" s="15">
        <v>2</v>
      </c>
      <c r="C62" s="15">
        <v>0.27142788222222225</v>
      </c>
      <c r="D62" s="15">
        <v>0.275276705238095</v>
      </c>
      <c r="E62" s="15">
        <v>8.7506410755404697E-3</v>
      </c>
      <c r="F62" s="15" t="str">
        <f t="shared" si="2"/>
        <v>representative</v>
      </c>
      <c r="H62" s="15" t="s">
        <v>94</v>
      </c>
      <c r="I62" s="15">
        <v>12</v>
      </c>
      <c r="J62" s="13">
        <v>6.4963844444444439E-3</v>
      </c>
      <c r="K62" s="15">
        <v>0.1297266125</v>
      </c>
      <c r="L62" s="15">
        <v>8.8882548034792702E-2</v>
      </c>
      <c r="M62" s="15" t="str">
        <f t="shared" si="3"/>
        <v>potential outlier</v>
      </c>
    </row>
    <row r="63" spans="1:15" x14ac:dyDescent="0.3">
      <c r="A63" s="15" t="s">
        <v>96</v>
      </c>
      <c r="B63" s="15">
        <v>2</v>
      </c>
      <c r="C63" s="15">
        <v>0.26497643333333332</v>
      </c>
      <c r="D63" s="15">
        <v>0.26487479142857101</v>
      </c>
      <c r="E63" s="15">
        <v>3.1680742438479599E-3</v>
      </c>
      <c r="F63" s="15" t="str">
        <f t="shared" si="2"/>
        <v>representative</v>
      </c>
      <c r="H63" s="15" t="s">
        <v>95</v>
      </c>
      <c r="I63" s="15">
        <v>4</v>
      </c>
      <c r="J63" s="13">
        <v>0.26214222555555566</v>
      </c>
      <c r="K63" s="15">
        <v>0.264071442777778</v>
      </c>
      <c r="L63" s="15">
        <v>3.9823007631695304E-3</v>
      </c>
      <c r="M63" s="15" t="str">
        <f t="shared" si="3"/>
        <v>representative</v>
      </c>
    </row>
    <row r="64" spans="1:15" x14ac:dyDescent="0.3">
      <c r="A64" s="15" t="s">
        <v>98</v>
      </c>
      <c r="B64" s="15">
        <v>5</v>
      </c>
      <c r="C64" s="15">
        <v>0.26160179666666672</v>
      </c>
      <c r="D64" s="15">
        <v>0.25833479999999998</v>
      </c>
      <c r="E64" s="15">
        <v>6.43411800770798E-3</v>
      </c>
      <c r="F64" s="15" t="str">
        <f t="shared" si="2"/>
        <v>representative</v>
      </c>
      <c r="H64" s="15" t="s">
        <v>97</v>
      </c>
      <c r="I64" s="15">
        <v>12</v>
      </c>
      <c r="J64" s="13">
        <v>8.9136733333333336E-3</v>
      </c>
      <c r="K64" s="15">
        <v>9.3412077777777804E-3</v>
      </c>
      <c r="L64" s="15">
        <v>4.4168227631424996E-3</v>
      </c>
      <c r="M64" s="15" t="str">
        <f t="shared" si="3"/>
        <v>representative</v>
      </c>
    </row>
    <row r="65" spans="1:13" x14ac:dyDescent="0.3">
      <c r="A65" s="15" t="s">
        <v>100</v>
      </c>
      <c r="B65" s="15">
        <v>9</v>
      </c>
      <c r="C65" s="15">
        <v>0.27030300777777777</v>
      </c>
      <c r="D65" s="15">
        <v>0.27385902964285702</v>
      </c>
      <c r="E65" s="15">
        <v>8.5422011074450105E-3</v>
      </c>
      <c r="F65" s="15" t="str">
        <f t="shared" si="2"/>
        <v>representative</v>
      </c>
      <c r="H65" s="15" t="s">
        <v>99</v>
      </c>
      <c r="I65" s="15">
        <v>16</v>
      </c>
      <c r="J65" s="13">
        <v>0.22262244333333334</v>
      </c>
      <c r="K65" s="15">
        <v>0.220490010833333</v>
      </c>
      <c r="L65" s="15">
        <v>3.3534110461050102E-3</v>
      </c>
      <c r="M65" s="15" t="str">
        <f t="shared" si="3"/>
        <v>representative</v>
      </c>
    </row>
    <row r="66" spans="1:13" x14ac:dyDescent="0.3">
      <c r="A66" s="15" t="s">
        <v>102</v>
      </c>
      <c r="B66" s="15">
        <v>2</v>
      </c>
      <c r="C66" s="15">
        <v>0.24267215888888888</v>
      </c>
      <c r="D66" s="15">
        <v>0.244703781904762</v>
      </c>
      <c r="E66" s="15">
        <v>1.13743649078028E-2</v>
      </c>
      <c r="F66" s="15" t="str">
        <f t="shared" si="2"/>
        <v>representative</v>
      </c>
      <c r="H66" s="15" t="s">
        <v>101</v>
      </c>
      <c r="I66" s="15">
        <v>4</v>
      </c>
      <c r="J66" s="13">
        <v>0.2172145</v>
      </c>
      <c r="K66" s="15">
        <v>0.21641910611111101</v>
      </c>
      <c r="L66" s="15">
        <v>5.5545583332540097E-3</v>
      </c>
      <c r="M66" s="15" t="str">
        <f t="shared" si="3"/>
        <v>representative</v>
      </c>
    </row>
    <row r="67" spans="1:13" x14ac:dyDescent="0.3">
      <c r="A67" s="15" t="s">
        <v>104</v>
      </c>
      <c r="B67" s="15">
        <v>2</v>
      </c>
      <c r="C67" s="15">
        <v>0.27142788222222225</v>
      </c>
      <c r="D67" s="15">
        <v>0.275276705238095</v>
      </c>
      <c r="E67" s="15">
        <v>8.7506410755404697E-3</v>
      </c>
      <c r="F67" s="15" t="str">
        <f t="shared" si="2"/>
        <v>representative</v>
      </c>
      <c r="H67" s="15" t="s">
        <v>103</v>
      </c>
      <c r="I67" s="15">
        <v>12</v>
      </c>
      <c r="J67" s="13">
        <v>0.21300539666666665</v>
      </c>
      <c r="K67" s="15">
        <v>0.208999715740741</v>
      </c>
      <c r="L67" s="15">
        <v>4.3312377563931997E-3</v>
      </c>
      <c r="M67" s="15" t="str">
        <f t="shared" si="3"/>
        <v>representative</v>
      </c>
    </row>
    <row r="68" spans="1:13" x14ac:dyDescent="0.3">
      <c r="A68" s="15" t="s">
        <v>106</v>
      </c>
      <c r="B68" s="15">
        <v>5</v>
      </c>
      <c r="C68" s="15">
        <v>0.27129294333333331</v>
      </c>
      <c r="D68" s="15">
        <v>0.27441215142857101</v>
      </c>
      <c r="E68" s="15">
        <v>9.5014125071233406E-3</v>
      </c>
      <c r="F68" s="15" t="str">
        <f t="shared" si="2"/>
        <v>representative</v>
      </c>
      <c r="H68" s="15" t="s">
        <v>105</v>
      </c>
      <c r="I68" s="15">
        <v>4</v>
      </c>
      <c r="J68" s="13">
        <v>0.21960870444444444</v>
      </c>
      <c r="K68" s="15">
        <v>0.219167555833333</v>
      </c>
      <c r="L68" s="15">
        <v>3.2819480448602698E-3</v>
      </c>
      <c r="M68" s="15" t="str">
        <f t="shared" si="3"/>
        <v>representative</v>
      </c>
    </row>
    <row r="69" spans="1:13" x14ac:dyDescent="0.3">
      <c r="A69" s="15" t="s">
        <v>108</v>
      </c>
      <c r="B69" s="15">
        <v>2</v>
      </c>
      <c r="C69" s="15">
        <v>0.22517833333333337</v>
      </c>
      <c r="D69" s="15">
        <v>0.22348092142857101</v>
      </c>
      <c r="E69" s="15">
        <v>5.65097816307167E-3</v>
      </c>
      <c r="F69" s="15" t="str">
        <f t="shared" si="2"/>
        <v>representative</v>
      </c>
      <c r="H69" s="15" t="s">
        <v>107</v>
      </c>
      <c r="I69" s="15">
        <v>16</v>
      </c>
      <c r="J69" s="13">
        <v>0.22333012333333338</v>
      </c>
      <c r="K69" s="15">
        <v>0.21364953249999999</v>
      </c>
      <c r="L69" s="15">
        <v>8.7903065844828297E-3</v>
      </c>
      <c r="M69" s="15" t="str">
        <f t="shared" si="3"/>
        <v>potential outlier</v>
      </c>
    </row>
    <row r="70" spans="1:13" x14ac:dyDescent="0.3">
      <c r="A70" s="15" t="s">
        <v>110</v>
      </c>
      <c r="B70" s="15">
        <v>2</v>
      </c>
      <c r="C70" s="15">
        <v>0.26707493666666665</v>
      </c>
      <c r="D70" s="15">
        <v>0.27122834333333301</v>
      </c>
      <c r="E70" s="15">
        <v>9.5005069486077103E-3</v>
      </c>
      <c r="F70" s="15" t="str">
        <f t="shared" si="2"/>
        <v>representative</v>
      </c>
      <c r="H70" s="15" t="s">
        <v>109</v>
      </c>
      <c r="I70" s="15">
        <v>1</v>
      </c>
      <c r="J70" s="13">
        <v>0.26695588333333331</v>
      </c>
      <c r="K70" s="15">
        <v>0.26695588333333298</v>
      </c>
      <c r="L70" s="15">
        <v>4.4223633899901299E-3</v>
      </c>
      <c r="M70" s="15" t="str">
        <f t="shared" si="3"/>
        <v>representative</v>
      </c>
    </row>
    <row r="71" spans="1:13" x14ac:dyDescent="0.3">
      <c r="A71" s="15" t="s">
        <v>112</v>
      </c>
      <c r="B71" s="15">
        <v>2</v>
      </c>
      <c r="C71" s="15">
        <v>0.26720640777777782</v>
      </c>
      <c r="D71" s="15">
        <v>0.26708578523809501</v>
      </c>
      <c r="E71" s="15">
        <v>4.2849891594584104E-3</v>
      </c>
      <c r="F71" s="15" t="str">
        <f t="shared" si="2"/>
        <v>representative</v>
      </c>
      <c r="H71" s="15" t="s">
        <v>111</v>
      </c>
      <c r="I71" s="15">
        <v>2</v>
      </c>
      <c r="J71" s="13">
        <v>0.27142788222222225</v>
      </c>
      <c r="K71" s="15">
        <v>0.275276705238095</v>
      </c>
      <c r="L71" s="15">
        <v>8.7506410755404697E-3</v>
      </c>
      <c r="M71" s="15" t="str">
        <f t="shared" si="3"/>
        <v>representative</v>
      </c>
    </row>
    <row r="72" spans="1:13" x14ac:dyDescent="0.3">
      <c r="A72" s="15" t="s">
        <v>114</v>
      </c>
      <c r="B72" s="15">
        <v>1</v>
      </c>
      <c r="C72" s="15">
        <v>0.19146544999999998</v>
      </c>
      <c r="D72" s="15">
        <v>0.19146545000000001</v>
      </c>
      <c r="E72" s="15">
        <v>0</v>
      </c>
      <c r="F72" s="15" t="str">
        <f t="shared" si="2"/>
        <v>representative</v>
      </c>
      <c r="H72" s="15" t="s">
        <v>113</v>
      </c>
      <c r="I72" s="15">
        <v>1</v>
      </c>
      <c r="J72" s="13">
        <v>0.25414871111111109</v>
      </c>
      <c r="K72" s="15">
        <v>0.25414871111111098</v>
      </c>
      <c r="L72" s="15">
        <v>4.5862561282773101E-3</v>
      </c>
      <c r="M72" s="15" t="str">
        <f t="shared" si="3"/>
        <v>representative</v>
      </c>
    </row>
    <row r="73" spans="1:13" x14ac:dyDescent="0.3">
      <c r="A73" s="15" t="s">
        <v>116</v>
      </c>
      <c r="B73" s="15">
        <v>2</v>
      </c>
      <c r="C73" s="15">
        <v>0.24256891777777778</v>
      </c>
      <c r="D73" s="15">
        <v>0.25254664111111103</v>
      </c>
      <c r="E73" s="15">
        <v>7.9368276721406492E-3</v>
      </c>
      <c r="F73" s="15" t="str">
        <f t="shared" si="2"/>
        <v>potential outlier</v>
      </c>
      <c r="H73" s="15" t="s">
        <v>115</v>
      </c>
      <c r="I73" s="15">
        <v>3</v>
      </c>
      <c r="J73" s="13">
        <v>6.4963844444444439E-3</v>
      </c>
      <c r="K73" s="15">
        <v>0.129283538148148</v>
      </c>
      <c r="L73" s="15">
        <v>9.1172659160753497E-2</v>
      </c>
      <c r="M73" s="15" t="str">
        <f t="shared" si="3"/>
        <v>potential outlier</v>
      </c>
    </row>
    <row r="74" spans="1:13" x14ac:dyDescent="0.3">
      <c r="A74" s="15" t="s">
        <v>118</v>
      </c>
      <c r="B74" s="15">
        <v>3</v>
      </c>
      <c r="C74" s="15">
        <v>0.24832656</v>
      </c>
      <c r="D74" s="15">
        <v>0.24435470444444399</v>
      </c>
      <c r="E74" s="15">
        <v>4.2662154868520598E-3</v>
      </c>
      <c r="F74" s="15" t="str">
        <f t="shared" si="2"/>
        <v>representative</v>
      </c>
      <c r="H74" s="15" t="s">
        <v>117</v>
      </c>
      <c r="I74" s="15">
        <v>1</v>
      </c>
      <c r="J74" s="13">
        <v>0.26214222555555566</v>
      </c>
      <c r="K74" s="15">
        <v>0.262142225555556</v>
      </c>
      <c r="L74" s="15">
        <v>4.6708236254677602E-3</v>
      </c>
      <c r="M74" s="15" t="str">
        <f t="shared" si="3"/>
        <v>representative</v>
      </c>
    </row>
    <row r="75" spans="1:13" x14ac:dyDescent="0.3">
      <c r="A75" s="15" t="s">
        <v>120</v>
      </c>
      <c r="B75" s="15">
        <v>1</v>
      </c>
      <c r="C75" s="15">
        <v>0.25994678111111102</v>
      </c>
      <c r="D75" s="15">
        <v>0.25994678111111102</v>
      </c>
      <c r="E75" s="15">
        <v>5.2220064118532203E-3</v>
      </c>
      <c r="F75" s="15" t="str">
        <f t="shared" si="2"/>
        <v>representative</v>
      </c>
      <c r="H75" s="15" t="s">
        <v>119</v>
      </c>
      <c r="I75" s="15">
        <v>3</v>
      </c>
      <c r="J75" s="13">
        <v>1.0117244444444444E-2</v>
      </c>
      <c r="K75" s="15">
        <v>8.9922033333333304E-3</v>
      </c>
      <c r="L75" s="15">
        <v>3.7086719934831302E-3</v>
      </c>
      <c r="M75" s="15" t="str">
        <f t="shared" si="3"/>
        <v>representative</v>
      </c>
    </row>
    <row r="76" spans="1:13" x14ac:dyDescent="0.3">
      <c r="A76" s="15" t="s">
        <v>123</v>
      </c>
      <c r="B76" s="15">
        <v>1</v>
      </c>
      <c r="C76" s="15">
        <v>0.26176864</v>
      </c>
      <c r="D76" s="15">
        <v>0.26176864</v>
      </c>
      <c r="E76" s="15">
        <v>0</v>
      </c>
      <c r="F76" s="15" t="str">
        <f t="shared" si="2"/>
        <v>representative</v>
      </c>
      <c r="H76" s="15" t="s">
        <v>121</v>
      </c>
      <c r="I76" s="15">
        <v>4</v>
      </c>
      <c r="J76" s="13">
        <v>0.21732533777777779</v>
      </c>
      <c r="K76" s="15">
        <v>0.216009464166667</v>
      </c>
      <c r="L76" s="15">
        <v>4.2169392236132402E-3</v>
      </c>
      <c r="M76" s="15" t="str">
        <f t="shared" si="3"/>
        <v>representative</v>
      </c>
    </row>
    <row r="77" spans="1:13" x14ac:dyDescent="0.3">
      <c r="A77" s="15" t="s">
        <v>125</v>
      </c>
      <c r="B77" s="15">
        <v>2</v>
      </c>
      <c r="C77" s="15">
        <v>0.25845736000000002</v>
      </c>
      <c r="D77" s="15">
        <v>0.24183125</v>
      </c>
      <c r="E77" s="15">
        <v>1.71406480243049E-2</v>
      </c>
      <c r="F77" s="15" t="str">
        <f t="shared" si="2"/>
        <v>representative</v>
      </c>
      <c r="H77" s="15" t="s">
        <v>122</v>
      </c>
      <c r="I77" s="15">
        <v>1</v>
      </c>
      <c r="J77" s="13">
        <v>0.21197797000000002</v>
      </c>
      <c r="K77" s="15">
        <v>0.21197796999999999</v>
      </c>
      <c r="L77" s="15">
        <v>6.3333315222637698E-3</v>
      </c>
      <c r="M77" s="15" t="str">
        <f t="shared" si="3"/>
        <v>representative</v>
      </c>
    </row>
    <row r="78" spans="1:13" x14ac:dyDescent="0.3">
      <c r="A78" s="15" t="s">
        <v>127</v>
      </c>
      <c r="B78" s="15">
        <v>4</v>
      </c>
      <c r="C78" s="15">
        <v>0.26214222555555566</v>
      </c>
      <c r="D78" s="15">
        <v>0.264071442777778</v>
      </c>
      <c r="E78" s="15">
        <v>3.9823007631695304E-3</v>
      </c>
      <c r="F78" s="15" t="str">
        <f>IF(C78&lt;(D78-E78),"potential outlier",IF(C78&gt;(D78+E78),"potential outlier","representative"))</f>
        <v>representative</v>
      </c>
      <c r="H78" s="15" t="s">
        <v>124</v>
      </c>
      <c r="I78" s="15">
        <v>3</v>
      </c>
      <c r="J78" s="13">
        <v>0.20896479333333334</v>
      </c>
      <c r="K78" s="15">
        <v>0.20573125185185201</v>
      </c>
      <c r="L78" s="15">
        <v>4.1010204467247097E-3</v>
      </c>
      <c r="M78" s="15" t="str">
        <f t="shared" si="3"/>
        <v>representative</v>
      </c>
    </row>
    <row r="79" spans="1:13" x14ac:dyDescent="0.3">
      <c r="A79" s="15" t="s">
        <v>129</v>
      </c>
      <c r="B79" s="15">
        <v>1</v>
      </c>
      <c r="C79" s="15">
        <v>0.258842873333333</v>
      </c>
      <c r="D79" s="15">
        <v>0.258842873333333</v>
      </c>
      <c r="E79" s="15">
        <v>2.3414533518895798E-3</v>
      </c>
      <c r="F79" s="15" t="str">
        <f t="shared" si="2"/>
        <v>representative</v>
      </c>
      <c r="H79" s="15" t="s">
        <v>126</v>
      </c>
      <c r="I79" s="15">
        <v>1</v>
      </c>
      <c r="J79" s="13">
        <v>0.21716713888888886</v>
      </c>
      <c r="K79" s="15">
        <v>0.217167138888889</v>
      </c>
      <c r="L79" s="15">
        <v>2.2028592171734699E-3</v>
      </c>
      <c r="M79" s="15" t="str">
        <f t="shared" si="3"/>
        <v>representative</v>
      </c>
    </row>
    <row r="80" spans="1:13" x14ac:dyDescent="0.3">
      <c r="A80" s="15" t="s">
        <v>131</v>
      </c>
      <c r="B80" s="15">
        <v>1</v>
      </c>
      <c r="C80" s="15">
        <v>0.262142225555556</v>
      </c>
      <c r="D80" s="15">
        <v>0.262142225555556</v>
      </c>
      <c r="E80" s="15">
        <v>4.6708236254677602E-3</v>
      </c>
      <c r="F80" s="15" t="str">
        <f t="shared" si="2"/>
        <v>representative</v>
      </c>
      <c r="H80" s="15" t="s">
        <v>128</v>
      </c>
      <c r="I80" s="15">
        <v>4</v>
      </c>
      <c r="J80" s="13">
        <v>0.22333012333333332</v>
      </c>
      <c r="K80" s="15">
        <v>0.21137855222222199</v>
      </c>
      <c r="L80" s="15">
        <v>9.5049086623158197E-3</v>
      </c>
      <c r="M80" s="15" t="str">
        <f t="shared" si="3"/>
        <v>potential outlier</v>
      </c>
    </row>
    <row r="81" spans="1:13" x14ac:dyDescent="0.3">
      <c r="A81" s="15" t="s">
        <v>133</v>
      </c>
      <c r="B81" s="15">
        <v>2</v>
      </c>
      <c r="C81" s="15">
        <v>0.26200675666666667</v>
      </c>
      <c r="D81" s="15">
        <v>0.25932471666666701</v>
      </c>
      <c r="E81" s="15">
        <v>3.3635029899181301E-3</v>
      </c>
      <c r="F81" s="15" t="str">
        <f t="shared" si="2"/>
        <v>representative</v>
      </c>
      <c r="H81" s="15" t="s">
        <v>130</v>
      </c>
      <c r="I81" s="15">
        <v>2</v>
      </c>
      <c r="J81" s="13">
        <v>0.18174326000000005</v>
      </c>
      <c r="K81" s="15">
        <v>0.17895904428571399</v>
      </c>
      <c r="L81" s="15">
        <v>4.9586049400830202E-3</v>
      </c>
      <c r="M81" s="15" t="str">
        <f t="shared" si="3"/>
        <v>representative</v>
      </c>
    </row>
    <row r="82" spans="1:13" x14ac:dyDescent="0.3">
      <c r="A82" s="15" t="s">
        <v>135</v>
      </c>
      <c r="B82" s="15">
        <v>1</v>
      </c>
      <c r="C82" s="15">
        <v>0.14932917111111099</v>
      </c>
      <c r="D82" s="15">
        <v>0.14932917111111099</v>
      </c>
      <c r="E82" s="15">
        <v>2.0145694485388501E-3</v>
      </c>
      <c r="F82" s="15" t="str">
        <f t="shared" si="2"/>
        <v>representative</v>
      </c>
      <c r="H82" s="15" t="s">
        <v>132</v>
      </c>
      <c r="I82" s="15">
        <v>1</v>
      </c>
      <c r="J82" s="13">
        <v>0.22391370666666666</v>
      </c>
      <c r="K82" s="15">
        <v>0.22391370666666699</v>
      </c>
      <c r="L82" s="15">
        <v>2.7936772230833999E-3</v>
      </c>
      <c r="M82" s="15" t="str">
        <f t="shared" si="3"/>
        <v>representative</v>
      </c>
    </row>
    <row r="83" spans="1:13" x14ac:dyDescent="0.3">
      <c r="A83" s="15" t="s">
        <v>137</v>
      </c>
      <c r="B83" s="15">
        <v>1</v>
      </c>
      <c r="C83" s="15">
        <v>0.25895582222222202</v>
      </c>
      <c r="D83" s="15">
        <v>0.25895582222222202</v>
      </c>
      <c r="E83" s="15">
        <v>3.6047481917527101E-3</v>
      </c>
      <c r="F83" s="15" t="str">
        <f t="shared" si="2"/>
        <v>representative</v>
      </c>
      <c r="H83" s="15" t="s">
        <v>134</v>
      </c>
      <c r="I83" s="15">
        <v>3</v>
      </c>
      <c r="J83" s="13">
        <v>0.26473363333333338</v>
      </c>
      <c r="K83" s="15">
        <v>0.25241435333333301</v>
      </c>
      <c r="L83" s="15">
        <v>1.2306885290950901E-2</v>
      </c>
      <c r="M83" s="15" t="str">
        <f t="shared" si="3"/>
        <v>potential outlier</v>
      </c>
    </row>
    <row r="84" spans="1:13" x14ac:dyDescent="0.3">
      <c r="A84" s="15" t="s">
        <v>139</v>
      </c>
      <c r="B84" s="15">
        <v>1</v>
      </c>
      <c r="C84" s="15">
        <v>0.253695526666667</v>
      </c>
      <c r="D84" s="15">
        <v>0.253695526666667</v>
      </c>
      <c r="E84" s="15">
        <v>4.8497629091611297E-3</v>
      </c>
      <c r="F84" s="15" t="str">
        <f t="shared" si="2"/>
        <v>representative</v>
      </c>
      <c r="H84" s="15" t="s">
        <v>136</v>
      </c>
      <c r="I84" s="15">
        <v>1</v>
      </c>
      <c r="J84" s="13">
        <v>0.19146544999999998</v>
      </c>
      <c r="K84" s="15">
        <v>0.19146545000000001</v>
      </c>
      <c r="L84" s="15">
        <v>0</v>
      </c>
      <c r="M84" s="15" t="str">
        <f t="shared" si="3"/>
        <v>representative</v>
      </c>
    </row>
    <row r="85" spans="1:13" x14ac:dyDescent="0.3">
      <c r="A85" s="15" t="s">
        <v>141</v>
      </c>
      <c r="B85" s="15">
        <v>2</v>
      </c>
      <c r="C85" s="15">
        <v>0.24172076666666664</v>
      </c>
      <c r="D85" s="15">
        <v>0.24625471333333299</v>
      </c>
      <c r="E85" s="15">
        <v>9.9639641306790601E-3</v>
      </c>
      <c r="F85" s="15" t="str">
        <f t="shared" si="2"/>
        <v>representative</v>
      </c>
      <c r="H85" s="15" t="s">
        <v>138</v>
      </c>
      <c r="I85" s="15">
        <v>3</v>
      </c>
      <c r="J85" s="13">
        <v>0.26262299333333339</v>
      </c>
      <c r="K85" s="15">
        <v>0.26324098000000001</v>
      </c>
      <c r="L85" s="15">
        <v>2.8195641759662599E-3</v>
      </c>
      <c r="M85" s="15" t="str">
        <f t="shared" si="3"/>
        <v>representative</v>
      </c>
    </row>
    <row r="86" spans="1:13" x14ac:dyDescent="0.3">
      <c r="A86" s="15" t="s">
        <v>143</v>
      </c>
      <c r="B86" s="15">
        <v>3</v>
      </c>
      <c r="C86" s="15">
        <v>0.20720586000000002</v>
      </c>
      <c r="D86" s="15">
        <v>0.20620384444444401</v>
      </c>
      <c r="E86" s="15">
        <v>1.44261881435047E-3</v>
      </c>
      <c r="F86" s="15" t="str">
        <f t="shared" si="2"/>
        <v>representative</v>
      </c>
      <c r="H86" s="15" t="s">
        <v>140</v>
      </c>
      <c r="I86" s="15">
        <v>4</v>
      </c>
      <c r="J86" s="13">
        <v>0.20720586000000002</v>
      </c>
      <c r="K86" s="15">
        <v>0.206706874166667</v>
      </c>
      <c r="L86" s="15">
        <v>2.1007382846491601E-3</v>
      </c>
      <c r="M86" s="15" t="str">
        <f t="shared" si="3"/>
        <v>representative</v>
      </c>
    </row>
    <row r="87" spans="1:13" x14ac:dyDescent="0.3">
      <c r="A87" s="15" t="s">
        <v>145</v>
      </c>
      <c r="B87" s="15">
        <v>1</v>
      </c>
      <c r="C87" s="15">
        <v>0.264733633333333</v>
      </c>
      <c r="D87" s="15">
        <v>0.264733633333333</v>
      </c>
      <c r="E87" s="15">
        <v>5.0168749999999996E-3</v>
      </c>
      <c r="F87" s="15" t="str">
        <f t="shared" si="2"/>
        <v>representative</v>
      </c>
      <c r="H87" s="15" t="s">
        <v>142</v>
      </c>
      <c r="I87" s="15">
        <v>1</v>
      </c>
      <c r="J87" s="13">
        <v>0.20614089000000002</v>
      </c>
      <c r="K87" s="15">
        <v>0.20614088999999999</v>
      </c>
      <c r="L87" s="15">
        <v>4.5786419811091302E-3</v>
      </c>
      <c r="M87" s="15" t="str">
        <f t="shared" si="3"/>
        <v>representative</v>
      </c>
    </row>
    <row r="88" spans="1:13" x14ac:dyDescent="0.3">
      <c r="A88" s="15" t="s">
        <v>148</v>
      </c>
      <c r="B88" s="15">
        <v>1</v>
      </c>
      <c r="C88" s="15">
        <v>0.24448339999999999</v>
      </c>
      <c r="D88" s="15">
        <v>0.24448339999999999</v>
      </c>
      <c r="E88" s="15">
        <v>0</v>
      </c>
      <c r="F88" s="15" t="str">
        <f t="shared" si="2"/>
        <v>representative</v>
      </c>
      <c r="H88" s="15" t="s">
        <v>144</v>
      </c>
      <c r="I88" s="15">
        <v>3</v>
      </c>
      <c r="J88" s="13">
        <v>0.24448339999999996</v>
      </c>
      <c r="K88" s="15">
        <v>0.23760086555555601</v>
      </c>
      <c r="L88" s="15">
        <v>7.9305176733403693E-3</v>
      </c>
      <c r="M88" s="15" t="str">
        <f t="shared" si="3"/>
        <v>representative</v>
      </c>
    </row>
    <row r="89" spans="1:13" x14ac:dyDescent="0.3">
      <c r="A89" s="15" t="s">
        <v>150</v>
      </c>
      <c r="B89" s="15">
        <v>2</v>
      </c>
      <c r="C89" s="15">
        <v>0.24130877999999997</v>
      </c>
      <c r="D89" s="15">
        <v>0.234159598333333</v>
      </c>
      <c r="E89" s="15">
        <v>7.6532791496819099E-3</v>
      </c>
      <c r="F89" s="15" t="str">
        <f t="shared" si="2"/>
        <v>representative</v>
      </c>
      <c r="H89" s="15" t="s">
        <v>146</v>
      </c>
      <c r="I89" s="15">
        <v>1</v>
      </c>
      <c r="J89" s="13">
        <v>0.22144576666666668</v>
      </c>
      <c r="K89" s="15">
        <v>0.22144576666666699</v>
      </c>
      <c r="L89" s="15">
        <v>3.0395499999999998E-3</v>
      </c>
      <c r="M89" s="15" t="str">
        <f t="shared" si="3"/>
        <v>representative</v>
      </c>
    </row>
    <row r="90" spans="1:13" x14ac:dyDescent="0.3">
      <c r="A90" s="15" t="s">
        <v>152</v>
      </c>
      <c r="B90" s="15">
        <v>4</v>
      </c>
      <c r="C90" s="15">
        <v>0.26806329666666667</v>
      </c>
      <c r="D90" s="15">
        <v>0.26946246499999998</v>
      </c>
      <c r="E90" s="15">
        <v>2.5854069623866202E-3</v>
      </c>
      <c r="F90" s="15" t="str">
        <f t="shared" si="2"/>
        <v>representative</v>
      </c>
      <c r="H90" s="15" t="s">
        <v>147</v>
      </c>
      <c r="I90" s="15">
        <v>4</v>
      </c>
      <c r="J90" s="13">
        <v>0.22582337666666666</v>
      </c>
      <c r="K90" s="15">
        <v>0.23444606000000001</v>
      </c>
      <c r="L90" s="15">
        <v>1.23228085777337E-2</v>
      </c>
      <c r="M90" s="15" t="str">
        <f t="shared" si="3"/>
        <v>representative</v>
      </c>
    </row>
    <row r="91" spans="1:13" x14ac:dyDescent="0.3">
      <c r="A91" s="15" t="s">
        <v>154</v>
      </c>
      <c r="B91" s="15">
        <v>1</v>
      </c>
      <c r="C91" s="15">
        <v>0.22144576666666699</v>
      </c>
      <c r="D91" s="15">
        <v>0.22144576666666699</v>
      </c>
      <c r="E91" s="15">
        <v>3.0395499999999998E-3</v>
      </c>
      <c r="F91" s="15" t="str">
        <f t="shared" si="2"/>
        <v>representative</v>
      </c>
      <c r="H91" s="15" t="s">
        <v>149</v>
      </c>
      <c r="I91" s="15">
        <v>2</v>
      </c>
      <c r="J91" s="13">
        <v>0.22517833333333337</v>
      </c>
      <c r="K91" s="15">
        <v>0.22348092142857101</v>
      </c>
      <c r="L91" s="15">
        <v>5.65097816307167E-3</v>
      </c>
      <c r="M91" s="15" t="str">
        <f t="shared" si="3"/>
        <v>representative</v>
      </c>
    </row>
    <row r="92" spans="1:13" x14ac:dyDescent="0.3">
      <c r="A92" s="15" t="s">
        <v>156</v>
      </c>
      <c r="B92" s="15">
        <v>1</v>
      </c>
      <c r="C92" s="15">
        <v>0.26695588333333298</v>
      </c>
      <c r="D92" s="15">
        <v>0.26695588333333298</v>
      </c>
      <c r="E92" s="15">
        <v>4.4223633899901299E-3</v>
      </c>
      <c r="F92" s="15" t="str">
        <f t="shared" si="2"/>
        <v>representative</v>
      </c>
      <c r="H92" s="15" t="s">
        <v>151</v>
      </c>
      <c r="I92" s="15">
        <v>7</v>
      </c>
      <c r="J92" s="13">
        <v>0.22328691999999994</v>
      </c>
      <c r="K92" s="15">
        <v>0.25873846682539697</v>
      </c>
      <c r="L92" s="15">
        <v>1.6514870315682599E-2</v>
      </c>
      <c r="M92" s="15" t="str">
        <f t="shared" si="3"/>
        <v>potential outlier</v>
      </c>
    </row>
    <row r="93" spans="1:13" x14ac:dyDescent="0.3">
      <c r="A93" s="15" t="s">
        <v>158</v>
      </c>
      <c r="B93" s="15">
        <v>2</v>
      </c>
      <c r="C93" s="15">
        <v>0.26238865666666672</v>
      </c>
      <c r="D93" s="15">
        <v>0.26354997333333302</v>
      </c>
      <c r="E93" s="15">
        <v>3.2693063481921301E-3</v>
      </c>
      <c r="F93" s="15" t="str">
        <f t="shared" si="2"/>
        <v>representative</v>
      </c>
      <c r="H93" s="15" t="s">
        <v>153</v>
      </c>
      <c r="I93" s="15">
        <v>2</v>
      </c>
      <c r="J93" s="13">
        <v>0.22328691999999994</v>
      </c>
      <c r="K93" s="15">
        <v>0.21912874285714301</v>
      </c>
      <c r="L93" s="15">
        <v>6.2762687055543899E-3</v>
      </c>
      <c r="M93" s="15" t="str">
        <f t="shared" si="3"/>
        <v>representative</v>
      </c>
    </row>
    <row r="94" spans="1:13" x14ac:dyDescent="0.3">
      <c r="A94" s="15" t="s">
        <v>160</v>
      </c>
      <c r="B94" s="15">
        <v>1</v>
      </c>
      <c r="C94" s="15">
        <v>0.22391370666666699</v>
      </c>
      <c r="D94" s="15">
        <v>0.22391370666666699</v>
      </c>
      <c r="E94" s="15">
        <v>2.7936772230833999E-3</v>
      </c>
      <c r="F94" s="15" t="str">
        <f t="shared" si="2"/>
        <v>representative</v>
      </c>
      <c r="H94" s="15" t="s">
        <v>155</v>
      </c>
      <c r="I94" s="15">
        <v>7</v>
      </c>
      <c r="J94" s="13">
        <v>0.26707493666666665</v>
      </c>
      <c r="K94" s="15">
        <v>0.27335088206349201</v>
      </c>
      <c r="L94" s="15">
        <v>9.5448482526375392E-3</v>
      </c>
      <c r="M94" s="15" t="str">
        <f t="shared" si="3"/>
        <v>representative</v>
      </c>
    </row>
    <row r="95" spans="1:13" x14ac:dyDescent="0.3">
      <c r="A95" s="15" t="s">
        <v>162</v>
      </c>
      <c r="B95" s="15">
        <v>1</v>
      </c>
      <c r="C95" s="15">
        <v>0.262622993333333</v>
      </c>
      <c r="D95" s="15">
        <v>0.262622993333333</v>
      </c>
      <c r="E95" s="15">
        <v>1.5748236491826501E-3</v>
      </c>
      <c r="F95" s="15" t="str">
        <f t="shared" si="2"/>
        <v>representative</v>
      </c>
      <c r="H95" s="15" t="s">
        <v>157</v>
      </c>
      <c r="I95" s="15">
        <v>9</v>
      </c>
      <c r="J95" s="13">
        <v>0.25957809555555555</v>
      </c>
      <c r="K95" s="15">
        <v>0.25806321892857098</v>
      </c>
      <c r="L95" s="15">
        <v>4.7685553234691098E-3</v>
      </c>
      <c r="M95" s="15" t="str">
        <f t="shared" si="3"/>
        <v>representative</v>
      </c>
    </row>
    <row r="96" spans="1:13" x14ac:dyDescent="0.3">
      <c r="A96" s="15" t="s">
        <v>164</v>
      </c>
      <c r="B96" s="15">
        <v>1</v>
      </c>
      <c r="C96" s="15">
        <v>0.20614088999999999</v>
      </c>
      <c r="D96" s="15">
        <v>0.20614088999999999</v>
      </c>
      <c r="E96" s="15">
        <v>4.5786419811091302E-3</v>
      </c>
      <c r="F96" s="15" t="str">
        <f t="shared" si="2"/>
        <v>representative</v>
      </c>
      <c r="H96" s="15" t="s">
        <v>159</v>
      </c>
      <c r="I96" s="15">
        <v>2</v>
      </c>
      <c r="J96" s="13">
        <v>0.26720640777777782</v>
      </c>
      <c r="K96" s="15">
        <v>0.26708578523809501</v>
      </c>
      <c r="L96" s="15">
        <v>4.2849891594584104E-3</v>
      </c>
      <c r="M96" s="15" t="str">
        <f t="shared" si="3"/>
        <v>representative</v>
      </c>
    </row>
    <row r="97" spans="1:13" x14ac:dyDescent="0.3">
      <c r="A97" s="15" t="s">
        <v>166</v>
      </c>
      <c r="B97" s="15">
        <v>3</v>
      </c>
      <c r="C97" s="15">
        <v>0.21522665555555556</v>
      </c>
      <c r="D97" s="15">
        <v>0.213828916296296</v>
      </c>
      <c r="E97" s="15">
        <v>4.7299854257037898E-3</v>
      </c>
      <c r="F97" s="15" t="str">
        <f t="shared" si="2"/>
        <v>representative</v>
      </c>
      <c r="H97" s="15" t="s">
        <v>161</v>
      </c>
      <c r="I97" s="15">
        <v>7</v>
      </c>
      <c r="J97" s="13">
        <v>0.26497643333333332</v>
      </c>
      <c r="K97" s="15">
        <v>0.26051479714285702</v>
      </c>
      <c r="L97" s="15">
        <v>6.3460015029954599E-3</v>
      </c>
      <c r="M97" s="15" t="str">
        <f t="shared" si="3"/>
        <v>representative</v>
      </c>
    </row>
    <row r="98" spans="1:13" x14ac:dyDescent="0.3">
      <c r="A98" s="15" t="s">
        <v>169</v>
      </c>
      <c r="B98" s="15">
        <v>3</v>
      </c>
      <c r="C98" s="15">
        <v>0.18208017999999998</v>
      </c>
      <c r="D98" s="15">
        <v>0.18663060000000001</v>
      </c>
      <c r="E98" s="15">
        <v>3.83524715693487E-3</v>
      </c>
      <c r="F98" s="15" t="str">
        <f t="shared" si="2"/>
        <v>potential outlier</v>
      </c>
      <c r="H98" s="15" t="s">
        <v>163</v>
      </c>
      <c r="I98" s="15">
        <v>2</v>
      </c>
      <c r="J98" s="13">
        <v>0.24267215888888888</v>
      </c>
      <c r="K98" s="15">
        <v>0.244703781904762</v>
      </c>
      <c r="L98" s="15">
        <v>1.13743649078028E-2</v>
      </c>
      <c r="M98" s="15" t="str">
        <f t="shared" si="3"/>
        <v>representative</v>
      </c>
    </row>
    <row r="99" spans="1:13" x14ac:dyDescent="0.3">
      <c r="A99" s="15" t="s">
        <v>171</v>
      </c>
      <c r="B99" s="15">
        <v>6</v>
      </c>
      <c r="C99" s="15">
        <v>0.17918439666666666</v>
      </c>
      <c r="D99" s="15">
        <v>0.16862420277777801</v>
      </c>
      <c r="E99" s="15">
        <v>1.56662774574329E-2</v>
      </c>
      <c r="F99" s="15" t="str">
        <f t="shared" si="2"/>
        <v>representative</v>
      </c>
      <c r="H99" s="15" t="s">
        <v>165</v>
      </c>
      <c r="I99" s="15">
        <v>9</v>
      </c>
      <c r="J99" s="13">
        <v>0.22820748888888889</v>
      </c>
      <c r="K99" s="15">
        <v>0.25114954654761901</v>
      </c>
      <c r="L99" s="15">
        <v>1.4894237807550999E-2</v>
      </c>
      <c r="M99" s="15" t="str">
        <f t="shared" si="3"/>
        <v>potential outlier</v>
      </c>
    </row>
    <row r="100" spans="1:13" x14ac:dyDescent="0.3">
      <c r="A100" s="15" t="s">
        <v>173</v>
      </c>
      <c r="B100" s="15">
        <v>12</v>
      </c>
      <c r="C100" s="15">
        <v>0.22262244333333334</v>
      </c>
      <c r="D100" s="15">
        <v>0.22040149611111101</v>
      </c>
      <c r="E100" s="15">
        <v>3.3343747120188898E-3</v>
      </c>
      <c r="F100" s="15" t="str">
        <f t="shared" si="2"/>
        <v>representative</v>
      </c>
      <c r="H100" s="15" t="s">
        <v>167</v>
      </c>
      <c r="I100" s="15">
        <v>3</v>
      </c>
      <c r="J100" s="13">
        <v>0.25199348444444447</v>
      </c>
      <c r="K100" s="15">
        <v>0.25951545333333298</v>
      </c>
      <c r="L100" s="15">
        <v>9.6686199113468294E-3</v>
      </c>
      <c r="M100" s="15" t="str">
        <f t="shared" si="3"/>
        <v>representative</v>
      </c>
    </row>
    <row r="101" spans="1:13" x14ac:dyDescent="0.3">
      <c r="A101" s="15" t="s">
        <v>175</v>
      </c>
      <c r="B101" s="15">
        <v>3</v>
      </c>
      <c r="C101" s="15">
        <v>0.14687747444444443</v>
      </c>
      <c r="D101" s="15">
        <v>0.14413597962963001</v>
      </c>
      <c r="E101" s="15">
        <v>3.4849946892736099E-3</v>
      </c>
      <c r="F101" s="15" t="str">
        <f t="shared" si="2"/>
        <v>representative</v>
      </c>
      <c r="H101" s="15" t="s">
        <v>168</v>
      </c>
      <c r="I101" s="15">
        <v>1</v>
      </c>
      <c r="J101" s="13">
        <v>0.1493291711111111</v>
      </c>
      <c r="K101" s="15">
        <v>0.14932917111111099</v>
      </c>
      <c r="L101" s="15">
        <v>2.0145694485388501E-3</v>
      </c>
      <c r="M101" s="15" t="str">
        <f t="shared" si="3"/>
        <v>representative</v>
      </c>
    </row>
    <row r="102" spans="1:13" x14ac:dyDescent="0.3">
      <c r="A102" s="15" t="s">
        <v>177</v>
      </c>
      <c r="B102" s="15">
        <v>3</v>
      </c>
      <c r="C102" s="15">
        <v>0.21732533777777779</v>
      </c>
      <c r="D102" s="15">
        <v>0.215921739259259</v>
      </c>
      <c r="E102" s="15">
        <v>4.2185417155375096E-3</v>
      </c>
      <c r="F102" s="15" t="str">
        <f t="shared" si="2"/>
        <v>representative</v>
      </c>
      <c r="H102" s="15" t="s">
        <v>170</v>
      </c>
      <c r="I102" s="15">
        <v>3</v>
      </c>
      <c r="J102" s="13">
        <v>0.25643769888888884</v>
      </c>
      <c r="K102" s="15">
        <v>0.25488481518518502</v>
      </c>
      <c r="L102" s="15">
        <v>5.7128826389467998E-3</v>
      </c>
      <c r="M102" s="15" t="str">
        <f t="shared" si="3"/>
        <v>representative</v>
      </c>
    </row>
    <row r="103" spans="1:13" x14ac:dyDescent="0.3">
      <c r="A103" s="15" t="s">
        <v>179</v>
      </c>
      <c r="B103" s="15">
        <v>6</v>
      </c>
      <c r="C103" s="15">
        <v>0.2171789011111111</v>
      </c>
      <c r="D103" s="15">
        <v>0.22115155629629599</v>
      </c>
      <c r="E103" s="15">
        <v>5.6766592025892003E-3</v>
      </c>
      <c r="F103" s="15" t="str">
        <f t="shared" si="2"/>
        <v>representative</v>
      </c>
      <c r="H103" s="15" t="s">
        <v>172</v>
      </c>
      <c r="I103" s="15">
        <v>4</v>
      </c>
      <c r="J103" s="13">
        <v>0.2340002122222222</v>
      </c>
      <c r="K103" s="15">
        <v>0.23585297888888901</v>
      </c>
      <c r="L103" s="15">
        <v>3.3496128850683399E-3</v>
      </c>
      <c r="M103" s="15" t="str">
        <f t="shared" si="3"/>
        <v>representative</v>
      </c>
    </row>
    <row r="104" spans="1:13" x14ac:dyDescent="0.3">
      <c r="A104" s="15" t="s">
        <v>181</v>
      </c>
      <c r="B104" s="15">
        <v>3</v>
      </c>
      <c r="C104" s="15">
        <v>0.2340002122222222</v>
      </c>
      <c r="D104" s="15">
        <v>0.235765071851852</v>
      </c>
      <c r="E104" s="15">
        <v>3.4562581166865699E-3</v>
      </c>
      <c r="F104" s="15" t="str">
        <f t="shared" si="2"/>
        <v>representative</v>
      </c>
      <c r="H104" s="15" t="s">
        <v>174</v>
      </c>
      <c r="I104" s="15">
        <v>1</v>
      </c>
      <c r="J104" s="13">
        <v>0.22863496222222221</v>
      </c>
      <c r="K104" s="15">
        <v>0.22863496222222199</v>
      </c>
      <c r="L104" s="15">
        <v>4.8406382142409101E-3</v>
      </c>
      <c r="M104" s="15" t="str">
        <f t="shared" si="3"/>
        <v>representative</v>
      </c>
    </row>
    <row r="105" spans="1:13" x14ac:dyDescent="0.3">
      <c r="A105" s="15" t="s">
        <v>183</v>
      </c>
      <c r="B105" s="15">
        <v>3</v>
      </c>
      <c r="C105" s="15">
        <v>0.22143996999999999</v>
      </c>
      <c r="D105" s="15">
        <v>0.22002584555555599</v>
      </c>
      <c r="E105" s="15">
        <v>5.61556240184661E-3</v>
      </c>
      <c r="F105" s="15" t="str">
        <f t="shared" si="2"/>
        <v>representative</v>
      </c>
      <c r="H105" s="15" t="s">
        <v>176</v>
      </c>
      <c r="I105" s="15">
        <v>3</v>
      </c>
      <c r="J105" s="13">
        <v>0.25008739333333335</v>
      </c>
      <c r="K105" s="15">
        <v>0.240646337777778</v>
      </c>
      <c r="L105" s="15">
        <v>1.16448643644475E-2</v>
      </c>
      <c r="M105" s="15" t="str">
        <f t="shared" si="3"/>
        <v>representative</v>
      </c>
    </row>
    <row r="106" spans="1:13" x14ac:dyDescent="0.3">
      <c r="A106" s="15" t="s">
        <v>184</v>
      </c>
      <c r="B106" s="15">
        <v>3</v>
      </c>
      <c r="C106" s="15">
        <v>1.0116172222222223E-2</v>
      </c>
      <c r="D106" s="15">
        <v>1.28012007407407E-2</v>
      </c>
      <c r="E106" s="15">
        <v>3.2368054316764499E-3</v>
      </c>
      <c r="F106" s="15" t="str">
        <f t="shared" si="2"/>
        <v>representative</v>
      </c>
      <c r="H106" s="15" t="s">
        <v>178</v>
      </c>
      <c r="I106" s="15">
        <v>1</v>
      </c>
      <c r="J106" s="13">
        <v>0.24397140888888888</v>
      </c>
      <c r="K106" s="15">
        <v>0.24397140888888899</v>
      </c>
      <c r="L106" s="15">
        <v>3.2233036632291E-3</v>
      </c>
      <c r="M106" s="15" t="str">
        <f t="shared" si="3"/>
        <v>representative</v>
      </c>
    </row>
    <row r="107" spans="1:13" x14ac:dyDescent="0.3">
      <c r="A107" s="15" t="s">
        <v>186</v>
      </c>
      <c r="B107" s="15">
        <v>6</v>
      </c>
      <c r="C107" s="15">
        <v>0.17268443444444445</v>
      </c>
      <c r="D107" s="15">
        <v>0.18775930740740701</v>
      </c>
      <c r="E107" s="15">
        <v>2.4207930249255001E-2</v>
      </c>
      <c r="F107" s="15" t="str">
        <f t="shared" si="2"/>
        <v>representative</v>
      </c>
      <c r="H107" s="15" t="s">
        <v>180</v>
      </c>
      <c r="I107" s="15">
        <v>4</v>
      </c>
      <c r="J107" s="13">
        <v>0.26166253333333334</v>
      </c>
      <c r="K107" s="15">
        <v>0.24693084666666701</v>
      </c>
      <c r="L107" s="15">
        <v>1.0331480806825E-2</v>
      </c>
      <c r="M107" s="15" t="str">
        <f t="shared" si="3"/>
        <v>potential outlier</v>
      </c>
    </row>
    <row r="108" spans="1:13" x14ac:dyDescent="0.3">
      <c r="A108" s="15" t="s">
        <v>57</v>
      </c>
      <c r="B108" s="15">
        <v>2</v>
      </c>
      <c r="C108" s="15">
        <v>0.19243113444444443</v>
      </c>
      <c r="D108" s="15">
        <v>0.19307376277777799</v>
      </c>
      <c r="E108" s="15">
        <v>1.04206837711949E-2</v>
      </c>
      <c r="F108" s="15" t="str">
        <f t="shared" si="2"/>
        <v>representative</v>
      </c>
      <c r="H108" s="15" t="s">
        <v>182</v>
      </c>
      <c r="I108" s="15">
        <v>3</v>
      </c>
      <c r="J108" s="13">
        <v>0.25994678111111108</v>
      </c>
      <c r="K108" s="15">
        <v>0.25501335444444401</v>
      </c>
      <c r="L108" s="15">
        <v>7.8877027202876593E-3</v>
      </c>
      <c r="M108" s="15" t="str">
        <f t="shared" si="3"/>
        <v>representative</v>
      </c>
    </row>
    <row r="109" spans="1:13" x14ac:dyDescent="0.3">
      <c r="A109" s="15" t="s">
        <v>188</v>
      </c>
      <c r="B109" s="15">
        <v>2</v>
      </c>
      <c r="C109" s="15">
        <v>0.19588104333333331</v>
      </c>
      <c r="D109" s="15">
        <v>0.20342196833333301</v>
      </c>
      <c r="E109" s="15">
        <v>2.10556318651536E-2</v>
      </c>
      <c r="F109" s="15" t="str">
        <f t="shared" si="2"/>
        <v>representative</v>
      </c>
      <c r="H109" s="15" t="s">
        <v>52</v>
      </c>
      <c r="I109" s="15">
        <v>9</v>
      </c>
      <c r="J109" s="13">
        <v>1.0117244444444444E-2</v>
      </c>
      <c r="K109" s="15">
        <v>0.13086287728395099</v>
      </c>
      <c r="L109" s="15">
        <v>8.7486312856123696E-2</v>
      </c>
      <c r="M109" s="15" t="str">
        <f t="shared" si="3"/>
        <v>potential outlier</v>
      </c>
    </row>
    <row r="110" spans="1:13" x14ac:dyDescent="0.3">
      <c r="A110" s="15" t="s">
        <v>190</v>
      </c>
      <c r="B110" s="15">
        <v>4</v>
      </c>
      <c r="C110" s="15">
        <v>0.19285682333333332</v>
      </c>
      <c r="D110" s="15">
        <v>0.20015587472222199</v>
      </c>
      <c r="E110" s="15">
        <v>1.8352679586623899E-2</v>
      </c>
      <c r="F110" s="15" t="str">
        <f t="shared" si="2"/>
        <v>representative</v>
      </c>
      <c r="H110" s="15" t="s">
        <v>185</v>
      </c>
      <c r="I110" s="15">
        <v>12</v>
      </c>
      <c r="J110" s="13">
        <v>0.21522665555555556</v>
      </c>
      <c r="K110" s="15">
        <v>0.19655579157407399</v>
      </c>
      <c r="L110" s="15">
        <v>2.3450740045387001E-2</v>
      </c>
      <c r="M110" s="15" t="str">
        <f t="shared" si="3"/>
        <v>representative</v>
      </c>
    </row>
    <row r="111" spans="1:13" x14ac:dyDescent="0.3">
      <c r="A111" s="15" t="s">
        <v>192</v>
      </c>
      <c r="B111" s="15">
        <v>8</v>
      </c>
      <c r="C111" s="15">
        <v>0.19042711222222219</v>
      </c>
      <c r="D111" s="15">
        <v>0.19191628124999999</v>
      </c>
      <c r="E111" s="15">
        <v>1.15215466957285E-2</v>
      </c>
      <c r="F111" s="15" t="str">
        <f t="shared" si="2"/>
        <v>representative</v>
      </c>
      <c r="H111" s="15" t="s">
        <v>58</v>
      </c>
      <c r="I111" s="15">
        <v>3</v>
      </c>
      <c r="J111" s="13">
        <v>0.20990306111111112</v>
      </c>
      <c r="K111" s="15">
        <v>0.19660063</v>
      </c>
      <c r="L111" s="15">
        <v>2.2822812411247999E-2</v>
      </c>
      <c r="M111" s="15" t="str">
        <f t="shared" si="3"/>
        <v>representative</v>
      </c>
    </row>
    <row r="112" spans="1:13" x14ac:dyDescent="0.3">
      <c r="A112" s="15" t="s">
        <v>194</v>
      </c>
      <c r="B112" s="15">
        <v>2</v>
      </c>
      <c r="C112" s="15">
        <v>0.16457245444444446</v>
      </c>
      <c r="D112" s="15">
        <v>0.174139913888889</v>
      </c>
      <c r="E112" s="15">
        <v>3.4330736977539598E-2</v>
      </c>
      <c r="F112" s="15" t="str">
        <f t="shared" si="2"/>
        <v>representative</v>
      </c>
      <c r="H112" s="15" t="s">
        <v>60</v>
      </c>
      <c r="I112" s="15">
        <v>9</v>
      </c>
      <c r="J112" s="13">
        <v>0.20796378666666668</v>
      </c>
      <c r="K112" s="15">
        <v>0.202407235802469</v>
      </c>
      <c r="L112" s="15">
        <v>1.58759410264325E-2</v>
      </c>
      <c r="M112" s="15" t="str">
        <f t="shared" si="3"/>
        <v>representative</v>
      </c>
    </row>
    <row r="113" spans="1:13" x14ac:dyDescent="0.3">
      <c r="A113" s="15" t="s">
        <v>196</v>
      </c>
      <c r="B113" s="15">
        <v>2</v>
      </c>
      <c r="C113" s="15">
        <v>0.19142912333333331</v>
      </c>
      <c r="D113" s="15">
        <v>0.192246974444444</v>
      </c>
      <c r="E113" s="15">
        <v>1.0792623940951099E-2</v>
      </c>
      <c r="F113" s="15" t="str">
        <f t="shared" si="2"/>
        <v>representative</v>
      </c>
      <c r="H113" s="15" t="s">
        <v>187</v>
      </c>
      <c r="I113" s="15">
        <v>3</v>
      </c>
      <c r="J113" s="13">
        <v>0.21716713888888886</v>
      </c>
      <c r="K113" s="15">
        <v>0.188482322222222</v>
      </c>
      <c r="L113" s="15">
        <v>3.46316133818656E-2</v>
      </c>
      <c r="M113" s="15" t="str">
        <f t="shared" si="3"/>
        <v>representative</v>
      </c>
    </row>
    <row r="114" spans="1:13" x14ac:dyDescent="0.3">
      <c r="A114" s="15" t="s">
        <v>61</v>
      </c>
      <c r="B114" s="15">
        <v>4</v>
      </c>
      <c r="C114" s="15">
        <v>0.19231864333333334</v>
      </c>
      <c r="D114" s="15">
        <v>0.19246199222222199</v>
      </c>
      <c r="E114" s="15">
        <v>1.2908152284867601E-2</v>
      </c>
      <c r="F114" s="15" t="str">
        <f t="shared" si="2"/>
        <v>representative</v>
      </c>
      <c r="H114" s="15" t="s">
        <v>189</v>
      </c>
      <c r="I114" s="15">
        <v>12</v>
      </c>
      <c r="J114" s="13">
        <v>0.22437181333333334</v>
      </c>
      <c r="K114" s="15">
        <v>0.203924258981481</v>
      </c>
      <c r="L114" s="15">
        <v>1.9095855634869499E-2</v>
      </c>
      <c r="M114" s="15" t="str">
        <f t="shared" si="3"/>
        <v>potential outlier</v>
      </c>
    </row>
    <row r="115" spans="1:13" x14ac:dyDescent="0.3">
      <c r="A115" s="15" t="s">
        <v>199</v>
      </c>
      <c r="B115" s="15">
        <v>2</v>
      </c>
      <c r="C115" s="15">
        <v>0.25402966555555556</v>
      </c>
      <c r="D115" s="15">
        <v>0.26327643777777798</v>
      </c>
      <c r="E115" s="15">
        <v>9.2558541309147296E-3</v>
      </c>
      <c r="F115" s="15" t="str">
        <f t="shared" si="2"/>
        <v>representative</v>
      </c>
      <c r="H115" s="15" t="s">
        <v>191</v>
      </c>
      <c r="I115" s="15">
        <v>3</v>
      </c>
      <c r="J115" s="13">
        <v>0.25895582222222224</v>
      </c>
      <c r="K115" s="15">
        <v>0.25920175185185201</v>
      </c>
      <c r="L115" s="15">
        <v>3.3803377451225602E-3</v>
      </c>
      <c r="M115" s="15" t="str">
        <f t="shared" si="3"/>
        <v>representative</v>
      </c>
    </row>
    <row r="116" spans="1:13" x14ac:dyDescent="0.3">
      <c r="A116" s="15" t="s">
        <v>201</v>
      </c>
      <c r="B116" s="15">
        <v>2</v>
      </c>
      <c r="C116" s="15">
        <v>0.19033252222222222</v>
      </c>
      <c r="D116" s="15">
        <v>0.190712718333333</v>
      </c>
      <c r="E116" s="15">
        <v>1.31974028689637E-2</v>
      </c>
      <c r="F116" s="15" t="str">
        <f t="shared" si="2"/>
        <v>representative</v>
      </c>
      <c r="H116" s="15" t="s">
        <v>193</v>
      </c>
      <c r="I116" s="15">
        <v>4</v>
      </c>
      <c r="J116" s="13">
        <v>0.24832656</v>
      </c>
      <c r="K116" s="15">
        <v>0.24426540166666699</v>
      </c>
      <c r="L116" s="15">
        <v>4.3591363894616196E-3</v>
      </c>
      <c r="M116" s="15" t="str">
        <f t="shared" si="3"/>
        <v>representative</v>
      </c>
    </row>
    <row r="117" spans="1:13" x14ac:dyDescent="0.3">
      <c r="A117" s="15" t="s">
        <v>63</v>
      </c>
      <c r="B117" s="15">
        <v>2</v>
      </c>
      <c r="C117" s="15">
        <v>0.17063126444444443</v>
      </c>
      <c r="D117" s="15">
        <v>0.18994941444444399</v>
      </c>
      <c r="E117" s="15">
        <v>2.5199945514237401E-2</v>
      </c>
      <c r="F117" s="15" t="str">
        <f t="shared" si="2"/>
        <v>representative</v>
      </c>
      <c r="H117" s="15" t="s">
        <v>195</v>
      </c>
      <c r="I117" s="15">
        <v>1</v>
      </c>
      <c r="J117" s="13">
        <v>0.25369552666666667</v>
      </c>
      <c r="K117" s="15">
        <v>0.253695526666667</v>
      </c>
      <c r="L117" s="15">
        <v>4.8497629091611297E-3</v>
      </c>
      <c r="M117" s="15" t="str">
        <f t="shared" si="3"/>
        <v>representative</v>
      </c>
    </row>
    <row r="118" spans="1:13" x14ac:dyDescent="0.3">
      <c r="A118" s="15" t="s">
        <v>210</v>
      </c>
      <c r="B118" s="15">
        <v>2</v>
      </c>
      <c r="C118" s="15">
        <v>2.1505399999999998E-3</v>
      </c>
      <c r="D118" s="15">
        <v>0.10026444</v>
      </c>
      <c r="E118" s="15">
        <v>0.100958370196882</v>
      </c>
      <c r="F118" s="15" t="str">
        <f t="shared" si="2"/>
        <v>representative</v>
      </c>
      <c r="H118" s="15" t="s">
        <v>197</v>
      </c>
      <c r="I118" s="15">
        <v>3</v>
      </c>
      <c r="J118" s="13">
        <v>0.26176864000000005</v>
      </c>
      <c r="K118" s="15">
        <v>0.24847704666666701</v>
      </c>
      <c r="L118" s="15">
        <v>1.68473097257229E-2</v>
      </c>
      <c r="M118" s="15" t="str">
        <f t="shared" si="3"/>
        <v>representative</v>
      </c>
    </row>
    <row r="119" spans="1:13" x14ac:dyDescent="0.3">
      <c r="A119" s="15" t="s">
        <v>212</v>
      </c>
      <c r="B119" s="15">
        <v>4</v>
      </c>
      <c r="C119" s="15">
        <v>0.21300539666666665</v>
      </c>
      <c r="D119" s="15">
        <v>0.212240885833333</v>
      </c>
      <c r="E119" s="15">
        <v>2.9412403483315601E-3</v>
      </c>
      <c r="F119" s="15" t="str">
        <f t="shared" si="2"/>
        <v>representative</v>
      </c>
      <c r="H119" s="15" t="s">
        <v>198</v>
      </c>
      <c r="I119" s="15">
        <v>1</v>
      </c>
      <c r="J119" s="13">
        <v>0.25884287333333328</v>
      </c>
      <c r="K119" s="15">
        <v>0.258842873333333</v>
      </c>
      <c r="L119" s="15">
        <v>2.3414533518895798E-3</v>
      </c>
      <c r="M119" s="15" t="str">
        <f t="shared" si="3"/>
        <v>representative</v>
      </c>
    </row>
    <row r="120" spans="1:13" x14ac:dyDescent="0.3">
      <c r="A120" s="15" t="s">
        <v>214</v>
      </c>
      <c r="B120" s="15">
        <v>1</v>
      </c>
      <c r="C120" s="15">
        <v>0.17937798333333299</v>
      </c>
      <c r="D120" s="15">
        <v>0.17937798333333299</v>
      </c>
      <c r="E120" s="15">
        <v>1.4705950000000101E-3</v>
      </c>
      <c r="F120" s="15" t="str">
        <f t="shared" si="2"/>
        <v>representative</v>
      </c>
      <c r="H120" s="15" t="s">
        <v>200</v>
      </c>
      <c r="I120" s="15">
        <v>4</v>
      </c>
      <c r="J120" s="13">
        <v>0.25957968555555555</v>
      </c>
      <c r="K120" s="15">
        <v>0.249582272777778</v>
      </c>
      <c r="L120" s="15">
        <v>1.45856043562771E-2</v>
      </c>
      <c r="M120" s="15" t="str">
        <f t="shared" si="3"/>
        <v>representative</v>
      </c>
    </row>
    <row r="121" spans="1:13" x14ac:dyDescent="0.3">
      <c r="A121" s="15" t="s">
        <v>216</v>
      </c>
      <c r="B121" s="15">
        <v>1</v>
      </c>
      <c r="C121" s="15">
        <v>0.20896479333333301</v>
      </c>
      <c r="D121" s="15">
        <v>0.20896479333333301</v>
      </c>
      <c r="E121" s="15">
        <v>2.6085460661017601E-3</v>
      </c>
      <c r="F121" s="15" t="str">
        <f t="shared" si="2"/>
        <v>representative</v>
      </c>
      <c r="H121" s="15" t="s">
        <v>202</v>
      </c>
      <c r="I121" s="15">
        <v>12</v>
      </c>
      <c r="J121" s="13">
        <v>0.22143996999999999</v>
      </c>
      <c r="K121" s="15">
        <v>0.220864858333333</v>
      </c>
      <c r="L121" s="15">
        <v>5.6519709418819102E-3</v>
      </c>
      <c r="M121" s="15" t="str">
        <f t="shared" si="3"/>
        <v>representative</v>
      </c>
    </row>
    <row r="122" spans="1:13" x14ac:dyDescent="0.3">
      <c r="A122" s="15" t="s">
        <v>218</v>
      </c>
      <c r="B122" s="15">
        <v>2</v>
      </c>
      <c r="C122" s="15">
        <v>0.20988133000000003</v>
      </c>
      <c r="D122" s="15">
        <v>0.213979435</v>
      </c>
      <c r="E122" s="15">
        <v>4.3224525449281504E-3</v>
      </c>
      <c r="F122" s="15" t="str">
        <f t="shared" ref="F122:F162" si="4">IF(C122&lt;(D122-E122),"potential outlier",IF(C122&gt;(D122+E122),"potential outlier","representative"))</f>
        <v>representative</v>
      </c>
      <c r="H122" s="15" t="s">
        <v>76</v>
      </c>
      <c r="I122" s="15">
        <v>3</v>
      </c>
      <c r="J122" s="13">
        <v>0.21605053555555559</v>
      </c>
      <c r="K122" s="15">
        <v>0.21679317037036999</v>
      </c>
      <c r="L122" s="15">
        <v>7.2127191618105999E-3</v>
      </c>
      <c r="M122" s="15" t="str">
        <f t="shared" ref="M122:M135" si="5">IF(J122&lt;(K122-L122),"potential outlier",IF(J122&gt;(K122+L122),"potential outlier","representative"))</f>
        <v>representative</v>
      </c>
    </row>
    <row r="123" spans="1:13" x14ac:dyDescent="0.3">
      <c r="A123" s="15" t="s">
        <v>219</v>
      </c>
      <c r="B123" s="15">
        <v>1</v>
      </c>
      <c r="C123" s="15">
        <v>0.25008739333333302</v>
      </c>
      <c r="D123" s="15">
        <v>0.25008739333333302</v>
      </c>
      <c r="E123" s="15">
        <v>1.6286749999999801E-3</v>
      </c>
      <c r="F123" s="15" t="str">
        <f t="shared" si="4"/>
        <v>representative</v>
      </c>
      <c r="H123" s="15" t="s">
        <v>77</v>
      </c>
      <c r="I123" s="15">
        <v>9</v>
      </c>
      <c r="J123" s="13">
        <v>0.21494114999999997</v>
      </c>
      <c r="K123" s="15">
        <v>0.211165514567901</v>
      </c>
      <c r="L123" s="15">
        <v>4.9421245472362502E-3</v>
      </c>
      <c r="M123" s="15" t="str">
        <f t="shared" si="5"/>
        <v>representative</v>
      </c>
    </row>
    <row r="124" spans="1:13" x14ac:dyDescent="0.3">
      <c r="A124" s="15" t="s">
        <v>220</v>
      </c>
      <c r="B124" s="15">
        <v>1</v>
      </c>
      <c r="C124" s="15">
        <v>0.21494115</v>
      </c>
      <c r="D124" s="15">
        <v>0.21494115</v>
      </c>
      <c r="E124" s="15">
        <v>2.7507117720192002E-3</v>
      </c>
      <c r="F124" s="15" t="str">
        <f t="shared" si="4"/>
        <v>representative</v>
      </c>
      <c r="H124" s="15" t="s">
        <v>203</v>
      </c>
      <c r="I124" s="15">
        <v>3</v>
      </c>
      <c r="J124" s="13">
        <v>0.21880887999999998</v>
      </c>
      <c r="K124" s="15">
        <v>0.22046518962962999</v>
      </c>
      <c r="L124" s="15">
        <v>4.7808205411088503E-3</v>
      </c>
      <c r="M124" s="15" t="str">
        <f t="shared" si="5"/>
        <v>representative</v>
      </c>
    </row>
    <row r="125" spans="1:13" x14ac:dyDescent="0.3">
      <c r="A125" s="15" t="s">
        <v>221</v>
      </c>
      <c r="B125" s="15">
        <v>1</v>
      </c>
      <c r="C125" s="15">
        <v>0.18296948666666699</v>
      </c>
      <c r="D125" s="15">
        <v>0.18296948666666699</v>
      </c>
      <c r="E125" s="15">
        <v>1.3975611171698299E-3</v>
      </c>
      <c r="F125" s="15" t="str">
        <f t="shared" si="4"/>
        <v>representative</v>
      </c>
      <c r="H125" s="15" t="s">
        <v>204</v>
      </c>
      <c r="I125" s="15">
        <v>12</v>
      </c>
      <c r="J125" s="13">
        <v>0.22322391111111115</v>
      </c>
      <c r="K125" s="15">
        <v>0.21492474388888899</v>
      </c>
      <c r="L125" s="15">
        <v>9.3781026708555492E-3</v>
      </c>
      <c r="M125" s="15" t="str">
        <f t="shared" si="5"/>
        <v>representative</v>
      </c>
    </row>
    <row r="126" spans="1:13" x14ac:dyDescent="0.3">
      <c r="A126" s="15" t="s">
        <v>222</v>
      </c>
      <c r="B126" s="15">
        <v>8</v>
      </c>
      <c r="C126" s="15">
        <v>0.20997796666666668</v>
      </c>
      <c r="D126" s="15">
        <v>0.207379130694444</v>
      </c>
      <c r="E126" s="15">
        <v>4.0021440794011202E-3</v>
      </c>
      <c r="F126" s="15" t="str">
        <f t="shared" si="4"/>
        <v>representative</v>
      </c>
      <c r="H126" s="15" t="s">
        <v>205</v>
      </c>
      <c r="I126" s="15">
        <v>4</v>
      </c>
      <c r="J126" s="13">
        <v>1.0116172222222223E-2</v>
      </c>
      <c r="K126" s="15">
        <v>1.3167686944444401E-2</v>
      </c>
      <c r="L126" s="15">
        <v>3.1853868744527898E-3</v>
      </c>
      <c r="M126" s="15" t="str">
        <f t="shared" si="5"/>
        <v>representative</v>
      </c>
    </row>
    <row r="127" spans="1:13" x14ac:dyDescent="0.3">
      <c r="A127" s="15" t="s">
        <v>223</v>
      </c>
      <c r="B127" s="15">
        <v>2</v>
      </c>
      <c r="C127" s="15">
        <v>0.17644252999999996</v>
      </c>
      <c r="D127" s="15">
        <v>0.17137374111111101</v>
      </c>
      <c r="E127" s="15">
        <v>5.7574605212775297E-3</v>
      </c>
      <c r="F127" s="15" t="str">
        <f t="shared" si="4"/>
        <v>representative</v>
      </c>
      <c r="H127" s="15" t="s">
        <v>206</v>
      </c>
      <c r="I127" s="15">
        <v>12</v>
      </c>
      <c r="J127" s="13">
        <v>0.18208017999999998</v>
      </c>
      <c r="K127" s="15">
        <v>0.174623307222222</v>
      </c>
      <c r="L127" s="15">
        <v>1.53415664753062E-2</v>
      </c>
      <c r="M127" s="15" t="str">
        <f t="shared" si="5"/>
        <v>representative</v>
      </c>
    </row>
    <row r="128" spans="1:13" x14ac:dyDescent="0.3">
      <c r="A128" s="15" t="s">
        <v>224</v>
      </c>
      <c r="B128" s="15">
        <v>2</v>
      </c>
      <c r="C128" s="15">
        <v>0.20596170666666669</v>
      </c>
      <c r="D128" s="15">
        <v>0.204114481111111</v>
      </c>
      <c r="E128" s="15">
        <v>3.7705383744607401E-3</v>
      </c>
      <c r="F128" s="15" t="str">
        <f t="shared" si="4"/>
        <v>representative</v>
      </c>
      <c r="H128" s="15" t="s">
        <v>207</v>
      </c>
      <c r="I128" s="15">
        <v>4</v>
      </c>
      <c r="J128" s="13">
        <v>0.14687747444444443</v>
      </c>
      <c r="K128" s="15">
        <v>0.14436681972222201</v>
      </c>
      <c r="L128" s="15">
        <v>3.8472153525110999E-3</v>
      </c>
      <c r="M128" s="15" t="str">
        <f t="shared" si="5"/>
        <v>representative</v>
      </c>
    </row>
    <row r="129" spans="1:13" x14ac:dyDescent="0.3">
      <c r="A129" s="15" t="s">
        <v>225</v>
      </c>
      <c r="B129" s="15">
        <v>4</v>
      </c>
      <c r="C129" s="15">
        <v>0.20687529666666662</v>
      </c>
      <c r="D129" s="15">
        <v>0.2091096975</v>
      </c>
      <c r="E129" s="15">
        <v>5.0702914275196501E-3</v>
      </c>
      <c r="F129" s="15" t="str">
        <f t="shared" si="4"/>
        <v>representative</v>
      </c>
      <c r="H129" s="15" t="s">
        <v>208</v>
      </c>
      <c r="I129" s="15">
        <v>16</v>
      </c>
      <c r="J129" s="13">
        <v>0.18750331666666667</v>
      </c>
      <c r="K129" s="15">
        <v>0.176394621041667</v>
      </c>
      <c r="L129" s="15">
        <v>1.13597973383767E-2</v>
      </c>
      <c r="M129" s="15" t="str">
        <f t="shared" si="5"/>
        <v>representative</v>
      </c>
    </row>
    <row r="130" spans="1:13" x14ac:dyDescent="0.3">
      <c r="A130" s="15" t="s">
        <v>226</v>
      </c>
      <c r="B130" s="15">
        <v>2</v>
      </c>
      <c r="C130" s="15">
        <v>0.24684409666666665</v>
      </c>
      <c r="D130" s="15">
        <v>0.23592581000000001</v>
      </c>
      <c r="E130" s="15">
        <v>1.1634510542648999E-2</v>
      </c>
      <c r="F130" s="15" t="str">
        <f t="shared" si="4"/>
        <v>representative</v>
      </c>
      <c r="H130" s="15" t="s">
        <v>84</v>
      </c>
      <c r="I130" s="15">
        <v>3</v>
      </c>
      <c r="J130" s="13">
        <v>0.18296948666666663</v>
      </c>
      <c r="K130" s="15">
        <v>0.17104134444444399</v>
      </c>
      <c r="L130" s="15">
        <v>1.5207102212753501E-2</v>
      </c>
      <c r="M130" s="15" t="str">
        <f t="shared" si="5"/>
        <v>representative</v>
      </c>
    </row>
    <row r="131" spans="1:13" x14ac:dyDescent="0.3">
      <c r="A131" s="15" t="s">
        <v>227</v>
      </c>
      <c r="B131" s="15">
        <v>2</v>
      </c>
      <c r="C131" s="15">
        <v>0.21190458333333334</v>
      </c>
      <c r="D131" s="15">
        <v>0.21057541055555601</v>
      </c>
      <c r="E131" s="15">
        <v>3.8101792294364602E-3</v>
      </c>
      <c r="F131" s="15" t="str">
        <f t="shared" si="4"/>
        <v>representative</v>
      </c>
      <c r="H131" s="15" t="s">
        <v>209</v>
      </c>
      <c r="I131" s="15">
        <v>1</v>
      </c>
      <c r="J131" s="13">
        <v>0.15512909000000003</v>
      </c>
      <c r="K131" s="15">
        <v>0.15512909</v>
      </c>
      <c r="L131" s="15">
        <v>3.1076094880872701E-3</v>
      </c>
      <c r="M131" s="15" t="str">
        <f t="shared" si="5"/>
        <v>representative</v>
      </c>
    </row>
    <row r="132" spans="1:13" x14ac:dyDescent="0.3">
      <c r="A132" s="15" t="s">
        <v>228</v>
      </c>
      <c r="B132" s="15">
        <v>2</v>
      </c>
      <c r="C132" s="15">
        <v>0.1800709133333333</v>
      </c>
      <c r="D132" s="15">
        <v>0.165077273333333</v>
      </c>
      <c r="E132" s="15">
        <v>1.5484796520980001E-2</v>
      </c>
      <c r="F132" s="15" t="str">
        <f t="shared" si="4"/>
        <v>representative</v>
      </c>
      <c r="H132" s="15" t="s">
        <v>211</v>
      </c>
      <c r="I132" s="15">
        <v>4</v>
      </c>
      <c r="J132" s="13">
        <v>0.1855191811111111</v>
      </c>
      <c r="K132" s="15">
        <v>0.177220126944444</v>
      </c>
      <c r="L132" s="15">
        <v>1.2106050545805999E-2</v>
      </c>
      <c r="M132" s="15" t="str">
        <f t="shared" si="5"/>
        <v>representative</v>
      </c>
    </row>
    <row r="133" spans="1:13" x14ac:dyDescent="0.3">
      <c r="A133" s="15" t="s">
        <v>229</v>
      </c>
      <c r="B133" s="15">
        <v>1</v>
      </c>
      <c r="C133" s="15">
        <v>0.20796378666666701</v>
      </c>
      <c r="D133" s="15">
        <v>0.20796378666666701</v>
      </c>
      <c r="E133" s="15">
        <v>3.0120849999999998E-3</v>
      </c>
      <c r="F133" s="15" t="str">
        <f t="shared" si="4"/>
        <v>representative</v>
      </c>
      <c r="H133" s="15" t="s">
        <v>213</v>
      </c>
      <c r="I133" s="15">
        <v>3</v>
      </c>
      <c r="J133" s="13">
        <v>0.17937798333333332</v>
      </c>
      <c r="K133" s="15">
        <v>0.17404182185185199</v>
      </c>
      <c r="L133" s="15">
        <v>6.0929673731385699E-3</v>
      </c>
      <c r="M133" s="15" t="str">
        <f t="shared" si="5"/>
        <v>representative</v>
      </c>
    </row>
    <row r="134" spans="1:13" x14ac:dyDescent="0.3">
      <c r="A134" s="15" t="s">
        <v>230</v>
      </c>
      <c r="B134" s="15">
        <v>2</v>
      </c>
      <c r="C134" s="15">
        <v>0.20496667666666668</v>
      </c>
      <c r="D134" s="15">
        <v>0.20311694999999999</v>
      </c>
      <c r="E134" s="15">
        <v>4.0410171303303698E-3</v>
      </c>
      <c r="F134" s="15" t="str">
        <f t="shared" si="4"/>
        <v>representative</v>
      </c>
      <c r="H134" s="15" t="s">
        <v>215</v>
      </c>
      <c r="I134" s="15">
        <v>12</v>
      </c>
      <c r="J134" s="13">
        <v>0.17566979666666668</v>
      </c>
      <c r="K134" s="15">
        <v>0.11020963768518501</v>
      </c>
      <c r="L134" s="15">
        <v>8.7379250792054095E-2</v>
      </c>
      <c r="M134" s="15" t="str">
        <f t="shared" si="5"/>
        <v>representative</v>
      </c>
    </row>
    <row r="135" spans="1:13" x14ac:dyDescent="0.3">
      <c r="A135" s="15" t="s">
        <v>231</v>
      </c>
      <c r="B135" s="15">
        <v>4</v>
      </c>
      <c r="C135" s="15">
        <v>6.4963844444444439E-3</v>
      </c>
      <c r="D135" s="15">
        <v>5.3472750000000003E-3</v>
      </c>
      <c r="E135" s="15">
        <v>3.7594033741368401E-3</v>
      </c>
      <c r="F135" s="15" t="str">
        <f t="shared" si="4"/>
        <v>representative</v>
      </c>
      <c r="H135" s="15" t="s">
        <v>217</v>
      </c>
      <c r="I135" s="15">
        <v>4</v>
      </c>
      <c r="J135" s="13">
        <v>0.18598894777777775</v>
      </c>
      <c r="K135" s="15">
        <v>0.17505668972222199</v>
      </c>
      <c r="L135" s="15">
        <v>8.4449437192614992E-3</v>
      </c>
      <c r="M135" s="15" t="str">
        <f t="shared" si="5"/>
        <v>potential outlier</v>
      </c>
    </row>
    <row r="136" spans="1:13" x14ac:dyDescent="0.3">
      <c r="A136" s="15" t="s">
        <v>232</v>
      </c>
      <c r="B136" s="15">
        <v>1</v>
      </c>
      <c r="C136" s="15">
        <v>0.217167138888889</v>
      </c>
      <c r="D136" s="15">
        <v>0.217167138888889</v>
      </c>
      <c r="E136" s="15">
        <v>2.2028592171734699E-3</v>
      </c>
      <c r="F136" s="15" t="str">
        <f t="shared" si="4"/>
        <v>representative</v>
      </c>
      <c r="J136" s="14"/>
    </row>
    <row r="137" spans="1:13" x14ac:dyDescent="0.3">
      <c r="A137" s="15" t="s">
        <v>233</v>
      </c>
      <c r="B137" s="15">
        <v>1</v>
      </c>
      <c r="C137" s="15">
        <v>3.3566655555555599E-3</v>
      </c>
      <c r="D137" s="15">
        <v>3.3566655555555599E-3</v>
      </c>
      <c r="E137" s="15">
        <v>2.8795192882975799E-3</v>
      </c>
      <c r="F137" s="15" t="str">
        <f t="shared" si="4"/>
        <v>representative</v>
      </c>
      <c r="J137" s="14"/>
      <c r="L137" s="15" t="s">
        <v>78</v>
      </c>
      <c r="M137" s="15">
        <f>COUNTIF(M58:M135,"potential outlier")</f>
        <v>11</v>
      </c>
    </row>
    <row r="138" spans="1:13" x14ac:dyDescent="0.3">
      <c r="A138" s="15" t="s">
        <v>71</v>
      </c>
      <c r="B138" s="15">
        <v>2</v>
      </c>
      <c r="C138" s="15">
        <v>4.7962322222222216E-3</v>
      </c>
      <c r="D138" s="15">
        <v>8.18762277777778E-3</v>
      </c>
      <c r="E138" s="15">
        <v>4.1296681077921202E-3</v>
      </c>
      <c r="F138" s="15" t="str">
        <f t="shared" si="4"/>
        <v>representative</v>
      </c>
      <c r="J138" s="14"/>
      <c r="L138" s="9" t="s">
        <v>327</v>
      </c>
      <c r="M138" s="15">
        <f>(M137/COUNTA(M58:M135)*100)</f>
        <v>14.102564102564102</v>
      </c>
    </row>
    <row r="139" spans="1:13" x14ac:dyDescent="0.3">
      <c r="A139" s="15" t="s">
        <v>234</v>
      </c>
      <c r="B139" s="15">
        <v>1</v>
      </c>
      <c r="C139" s="15">
        <v>0.25199348444444403</v>
      </c>
      <c r="D139" s="15">
        <v>0.25199348444444403</v>
      </c>
      <c r="E139" s="15">
        <v>5.1271710454233801E-3</v>
      </c>
      <c r="F139" s="15" t="str">
        <f t="shared" si="4"/>
        <v>representative</v>
      </c>
      <c r="J139" s="14"/>
    </row>
    <row r="140" spans="1:13" x14ac:dyDescent="0.3">
      <c r="A140" s="15" t="s">
        <v>235</v>
      </c>
      <c r="B140" s="15">
        <v>1</v>
      </c>
      <c r="C140" s="15">
        <v>1.0117244444444401E-2</v>
      </c>
      <c r="D140" s="15">
        <v>1.0117244444444401E-2</v>
      </c>
      <c r="E140" s="15">
        <v>2.4508394133853002E-3</v>
      </c>
      <c r="F140" s="15" t="str">
        <f t="shared" si="4"/>
        <v>representative</v>
      </c>
    </row>
    <row r="141" spans="1:13" x14ac:dyDescent="0.3">
      <c r="A141" s="15" t="s">
        <v>73</v>
      </c>
      <c r="B141" s="15">
        <v>1</v>
      </c>
      <c r="C141" s="15">
        <v>0.20990306111111101</v>
      </c>
      <c r="D141" s="15">
        <v>0.20990306111111101</v>
      </c>
      <c r="E141" s="15">
        <v>6.6930796059837903E-3</v>
      </c>
      <c r="F141" s="15" t="str">
        <f t="shared" si="4"/>
        <v>representative</v>
      </c>
    </row>
    <row r="142" spans="1:13" x14ac:dyDescent="0.3">
      <c r="A142" s="15" t="s">
        <v>236</v>
      </c>
      <c r="B142" s="15">
        <v>4</v>
      </c>
      <c r="C142" s="15">
        <v>0.21960870444444444</v>
      </c>
      <c r="D142" s="15">
        <v>0.219167555833333</v>
      </c>
      <c r="E142" s="15">
        <v>3.2819480448602698E-3</v>
      </c>
      <c r="F142" s="15" t="str">
        <f t="shared" si="4"/>
        <v>representative</v>
      </c>
    </row>
    <row r="143" spans="1:13" x14ac:dyDescent="0.3">
      <c r="A143" s="15" t="s">
        <v>237</v>
      </c>
      <c r="B143" s="15">
        <v>4</v>
      </c>
      <c r="C143" s="15">
        <v>5.5364511111111112E-3</v>
      </c>
      <c r="D143" s="15">
        <v>4.1463216666666703E-3</v>
      </c>
      <c r="E143" s="15">
        <v>4.0982584193264299E-3</v>
      </c>
      <c r="F143" s="15" t="str">
        <f t="shared" si="4"/>
        <v>representative</v>
      </c>
    </row>
    <row r="144" spans="1:13" x14ac:dyDescent="0.3">
      <c r="A144" s="15" t="s">
        <v>238</v>
      </c>
      <c r="B144" s="15">
        <v>8</v>
      </c>
      <c r="C144" s="15">
        <v>8.4300399999999998E-3</v>
      </c>
      <c r="D144" s="15">
        <v>8.9803518055555608E-3</v>
      </c>
      <c r="E144" s="15">
        <v>4.7353865766216804E-3</v>
      </c>
      <c r="F144" s="15" t="str">
        <f t="shared" si="4"/>
        <v>representative</v>
      </c>
    </row>
    <row r="145" spans="1:6" x14ac:dyDescent="0.3">
      <c r="A145" s="15" t="s">
        <v>239</v>
      </c>
      <c r="B145" s="15">
        <v>4</v>
      </c>
      <c r="C145" s="15">
        <v>0.25739208888888887</v>
      </c>
      <c r="D145" s="15">
        <v>0.25766412666666699</v>
      </c>
      <c r="E145" s="15">
        <v>2.1223441532216801E-3</v>
      </c>
      <c r="F145" s="15" t="str">
        <f t="shared" si="4"/>
        <v>representative</v>
      </c>
    </row>
    <row r="146" spans="1:6" x14ac:dyDescent="0.3">
      <c r="A146" s="15" t="s">
        <v>240</v>
      </c>
      <c r="B146" s="15">
        <v>4</v>
      </c>
      <c r="C146" s="15">
        <v>8.9136733333333336E-3</v>
      </c>
      <c r="D146" s="15">
        <v>1.00629197222222E-2</v>
      </c>
      <c r="E146" s="15">
        <v>3.6534438084567999E-3</v>
      </c>
      <c r="F146" s="15" t="str">
        <f t="shared" si="4"/>
        <v>representative</v>
      </c>
    </row>
    <row r="147" spans="1:6" x14ac:dyDescent="0.3">
      <c r="A147" s="15" t="s">
        <v>241</v>
      </c>
      <c r="B147" s="15">
        <v>4</v>
      </c>
      <c r="C147" s="15">
        <v>0.2172145</v>
      </c>
      <c r="D147" s="15">
        <v>0.21641910611111101</v>
      </c>
      <c r="E147" s="15">
        <v>5.5545583332540097E-3</v>
      </c>
      <c r="F147" s="15" t="str">
        <f t="shared" si="4"/>
        <v>representative</v>
      </c>
    </row>
    <row r="148" spans="1:6" x14ac:dyDescent="0.3">
      <c r="A148" s="15" t="s">
        <v>242</v>
      </c>
      <c r="B148" s="15">
        <v>1</v>
      </c>
      <c r="C148" s="15">
        <v>0.217167138888889</v>
      </c>
      <c r="D148" s="15">
        <v>0.217167138888889</v>
      </c>
      <c r="E148" s="15">
        <v>2.2028592171734699E-3</v>
      </c>
      <c r="F148" s="15" t="str">
        <f t="shared" si="4"/>
        <v>representative</v>
      </c>
    </row>
    <row r="149" spans="1:6" x14ac:dyDescent="0.3">
      <c r="A149" s="15" t="s">
        <v>243</v>
      </c>
      <c r="B149" s="15">
        <v>2</v>
      </c>
      <c r="C149" s="15">
        <v>0.21913436555555557</v>
      </c>
      <c r="D149" s="15">
        <v>0.22129334444444401</v>
      </c>
      <c r="E149" s="15">
        <v>4.4305342716084196E-3</v>
      </c>
      <c r="F149" s="15" t="str">
        <f t="shared" si="4"/>
        <v>representative</v>
      </c>
    </row>
    <row r="150" spans="1:6" x14ac:dyDescent="0.3">
      <c r="A150" s="15" t="s">
        <v>244</v>
      </c>
      <c r="B150" s="15">
        <v>1</v>
      </c>
      <c r="C150" s="15">
        <v>0.24397140888888899</v>
      </c>
      <c r="D150" s="15">
        <v>0.24397140888888899</v>
      </c>
      <c r="E150" s="15">
        <v>3.2233036632291E-3</v>
      </c>
      <c r="F150" s="15" t="str">
        <f t="shared" si="4"/>
        <v>representative</v>
      </c>
    </row>
    <row r="151" spans="1:6" x14ac:dyDescent="0.3">
      <c r="A151" s="15" t="s">
        <v>245</v>
      </c>
      <c r="B151" s="15">
        <v>1</v>
      </c>
      <c r="C151" s="15">
        <v>0.21880888000000001</v>
      </c>
      <c r="D151" s="15">
        <v>0.21880888000000001</v>
      </c>
      <c r="E151" s="15">
        <v>5.2858681040463904E-3</v>
      </c>
      <c r="F151" s="15" t="str">
        <f t="shared" si="4"/>
        <v>representative</v>
      </c>
    </row>
    <row r="152" spans="1:6" x14ac:dyDescent="0.3">
      <c r="A152" s="15" t="s">
        <v>246</v>
      </c>
      <c r="B152" s="15">
        <v>1</v>
      </c>
      <c r="C152" s="15">
        <v>0.15512909</v>
      </c>
      <c r="D152" s="15">
        <v>0.15512909</v>
      </c>
      <c r="E152" s="15">
        <v>3.1076094880872701E-3</v>
      </c>
      <c r="F152" s="15" t="str">
        <f t="shared" si="4"/>
        <v>representative</v>
      </c>
    </row>
    <row r="153" spans="1:6" x14ac:dyDescent="0.3">
      <c r="A153" s="15" t="s">
        <v>247</v>
      </c>
      <c r="B153" s="15">
        <v>2</v>
      </c>
      <c r="C153" s="15">
        <v>5.2803522222222218E-3</v>
      </c>
      <c r="D153" s="15">
        <v>8.4296827777777805E-3</v>
      </c>
      <c r="E153" s="15">
        <v>4.1477871486738102E-3</v>
      </c>
      <c r="F153" s="15" t="str">
        <f t="shared" si="4"/>
        <v>representative</v>
      </c>
    </row>
    <row r="154" spans="1:6" x14ac:dyDescent="0.3">
      <c r="A154" s="15" t="s">
        <v>248</v>
      </c>
      <c r="B154" s="15">
        <v>1</v>
      </c>
      <c r="C154" s="15">
        <v>0.25414871111111098</v>
      </c>
      <c r="D154" s="15">
        <v>0.25414871111111098</v>
      </c>
      <c r="E154" s="15">
        <v>4.5862561282773101E-3</v>
      </c>
      <c r="F154" s="15" t="str">
        <f t="shared" si="4"/>
        <v>representative</v>
      </c>
    </row>
    <row r="155" spans="1:6" x14ac:dyDescent="0.3">
      <c r="A155" s="15" t="s">
        <v>249</v>
      </c>
      <c r="B155" s="15">
        <v>1</v>
      </c>
      <c r="C155" s="15">
        <v>1.0117244444444401E-2</v>
      </c>
      <c r="D155" s="15">
        <v>1.0117244444444401E-2</v>
      </c>
      <c r="E155" s="15">
        <v>2.4508394133853002E-3</v>
      </c>
      <c r="F155" s="15" t="str">
        <f t="shared" si="4"/>
        <v>representative</v>
      </c>
    </row>
    <row r="156" spans="1:6" x14ac:dyDescent="0.3">
      <c r="A156" s="15" t="s">
        <v>250</v>
      </c>
      <c r="B156" s="15">
        <v>1</v>
      </c>
      <c r="C156" s="15">
        <v>0.21197796999999999</v>
      </c>
      <c r="D156" s="15">
        <v>0.21197796999999999</v>
      </c>
      <c r="E156" s="15">
        <v>6.3333315222637698E-3</v>
      </c>
      <c r="F156" s="15" t="str">
        <f t="shared" si="4"/>
        <v>representative</v>
      </c>
    </row>
    <row r="157" spans="1:6" x14ac:dyDescent="0.3">
      <c r="A157" s="15" t="s">
        <v>251</v>
      </c>
      <c r="B157" s="15">
        <v>2</v>
      </c>
      <c r="C157" s="15">
        <v>0.24973650666666666</v>
      </c>
      <c r="D157" s="15">
        <v>0.25410837333333303</v>
      </c>
      <c r="E157" s="15">
        <v>5.6043832616905903E-3</v>
      </c>
      <c r="F157" s="15" t="str">
        <f t="shared" si="4"/>
        <v>representative</v>
      </c>
    </row>
    <row r="158" spans="1:6" x14ac:dyDescent="0.3">
      <c r="A158" s="15" t="s">
        <v>252</v>
      </c>
      <c r="B158" s="15">
        <v>2</v>
      </c>
      <c r="C158" s="15">
        <v>1.1572308888888889E-2</v>
      </c>
      <c r="D158" s="15">
        <v>8.6744461111111105E-3</v>
      </c>
      <c r="E158" s="15">
        <v>5.3264883606248701E-3</v>
      </c>
      <c r="F158" s="15" t="str">
        <f t="shared" si="4"/>
        <v>representative</v>
      </c>
    </row>
    <row r="159" spans="1:6" x14ac:dyDescent="0.3">
      <c r="A159" s="15" t="s">
        <v>75</v>
      </c>
      <c r="B159" s="15">
        <v>2</v>
      </c>
      <c r="C159" s="15">
        <v>0.21183845555555555</v>
      </c>
      <c r="D159" s="15">
        <v>0.217164487777778</v>
      </c>
      <c r="E159" s="15">
        <v>7.29651732636118E-3</v>
      </c>
      <c r="F159" s="15" t="str">
        <f t="shared" si="4"/>
        <v>representative</v>
      </c>
    </row>
    <row r="160" spans="1:6" x14ac:dyDescent="0.3">
      <c r="A160" s="15" t="s">
        <v>253</v>
      </c>
      <c r="B160" s="15">
        <v>1</v>
      </c>
      <c r="C160" s="15">
        <v>0.21605053555555601</v>
      </c>
      <c r="D160" s="15">
        <v>0.21605053555555601</v>
      </c>
      <c r="E160" s="15">
        <v>7.4170000376619803E-3</v>
      </c>
      <c r="F160" s="15" t="str">
        <f t="shared" si="4"/>
        <v>representative</v>
      </c>
    </row>
    <row r="161" spans="1:13" x14ac:dyDescent="0.3">
      <c r="A161" s="15" t="s">
        <v>254</v>
      </c>
      <c r="B161" s="15">
        <v>1</v>
      </c>
      <c r="C161" s="15">
        <v>0.25643769888888901</v>
      </c>
      <c r="D161" s="15">
        <v>0.25643769888888901</v>
      </c>
      <c r="E161" s="15">
        <v>5.9377319354351104E-3</v>
      </c>
      <c r="F161" s="15" t="str">
        <f t="shared" si="4"/>
        <v>representative</v>
      </c>
    </row>
    <row r="162" spans="1:13" x14ac:dyDescent="0.3">
      <c r="A162" s="15" t="s">
        <v>255</v>
      </c>
      <c r="B162" s="15">
        <v>1</v>
      </c>
      <c r="C162" s="15">
        <v>0.22863496222222199</v>
      </c>
      <c r="D162" s="15">
        <v>0.22863496222222199</v>
      </c>
      <c r="E162" s="15">
        <v>4.8406382142409101E-3</v>
      </c>
      <c r="F162" s="15" t="str">
        <f t="shared" si="4"/>
        <v>representative</v>
      </c>
    </row>
    <row r="163" spans="1:13" x14ac:dyDescent="0.3">
      <c r="A163" s="5"/>
    </row>
    <row r="164" spans="1:13" x14ac:dyDescent="0.3">
      <c r="E164" s="15" t="s">
        <v>78</v>
      </c>
      <c r="F164" s="15">
        <f>COUNTIF(F58:F162,"potential outlier")</f>
        <v>2</v>
      </c>
    </row>
    <row r="165" spans="1:13" x14ac:dyDescent="0.3">
      <c r="E165" s="9" t="s">
        <v>327</v>
      </c>
      <c r="F165" s="15">
        <f>(F164/COUNTA(F58:F162)*100)</f>
        <v>1.9047619047619049</v>
      </c>
    </row>
    <row r="166" spans="1:13" ht="12.75" thickBot="1" x14ac:dyDescent="0.35">
      <c r="A166" s="19"/>
      <c r="B166" s="19"/>
      <c r="C166" s="19"/>
      <c r="D166" s="19"/>
      <c r="E166" s="19"/>
      <c r="F166" s="19"/>
      <c r="H166" s="19"/>
      <c r="I166" s="19"/>
      <c r="J166" s="12"/>
      <c r="K166" s="19"/>
      <c r="L166" s="19"/>
      <c r="M166" s="19"/>
    </row>
    <row r="168" spans="1:13" x14ac:dyDescent="0.3">
      <c r="A168" s="2" t="s">
        <v>328</v>
      </c>
      <c r="H168" s="2" t="s">
        <v>328</v>
      </c>
    </row>
    <row r="169" spans="1:13" x14ac:dyDescent="0.3">
      <c r="A169" s="3" t="s">
        <v>315</v>
      </c>
      <c r="B169" s="3"/>
      <c r="C169" s="3"/>
      <c r="D169" s="3"/>
      <c r="E169" s="3"/>
      <c r="F169" s="3" t="s">
        <v>322</v>
      </c>
      <c r="H169" s="3" t="s">
        <v>312</v>
      </c>
      <c r="I169" s="3"/>
      <c r="J169" s="3"/>
      <c r="K169" s="3"/>
      <c r="L169" s="3"/>
      <c r="M169" s="3" t="s">
        <v>322</v>
      </c>
    </row>
    <row r="170" spans="1:13" ht="49.5" x14ac:dyDescent="0.3">
      <c r="A170" s="3" t="s">
        <v>323</v>
      </c>
      <c r="B170" s="6" t="s">
        <v>338</v>
      </c>
      <c r="C170" s="6" t="s">
        <v>324</v>
      </c>
      <c r="D170" s="7" t="s">
        <v>34</v>
      </c>
      <c r="E170" s="3" t="s">
        <v>325</v>
      </c>
      <c r="F170" s="4" t="s">
        <v>326</v>
      </c>
      <c r="H170" s="3" t="s">
        <v>323</v>
      </c>
      <c r="I170" s="6" t="s">
        <v>340</v>
      </c>
      <c r="J170" s="6" t="s">
        <v>324</v>
      </c>
      <c r="K170" s="7" t="s">
        <v>34</v>
      </c>
      <c r="L170" s="3" t="s">
        <v>325</v>
      </c>
      <c r="M170" s="4" t="s">
        <v>326</v>
      </c>
    </row>
    <row r="171" spans="1:13" x14ac:dyDescent="0.3">
      <c r="A171" s="15" t="s">
        <v>256</v>
      </c>
      <c r="B171" s="15">
        <v>1</v>
      </c>
      <c r="C171" s="15">
        <v>8.9696833333333306E-3</v>
      </c>
      <c r="D171" s="15">
        <v>8.9696833333333306E-3</v>
      </c>
      <c r="E171" s="15">
        <v>9.6899499999999995E-4</v>
      </c>
      <c r="F171" s="15" t="str">
        <f t="shared" ref="F171:F206" si="6">IF(C171&lt;(D171-E171),"potential outlier",IF(C171&gt;(D171+E171),"potential outlier","representative"))</f>
        <v>representative</v>
      </c>
      <c r="H171" s="15" t="s">
        <v>257</v>
      </c>
      <c r="I171" s="15">
        <v>4</v>
      </c>
      <c r="J171" s="8">
        <v>0.17896743666666665</v>
      </c>
      <c r="K171" s="15">
        <v>0.17252872250000001</v>
      </c>
      <c r="L171" s="15">
        <v>4.08290325431181E-2</v>
      </c>
      <c r="M171" s="15" t="str">
        <f t="shared" ref="M171:M215" si="7">IF(J171&lt;(K171-L171),"potential outlier",IF(J171&gt;(K171+L171),"potential outlier","representative"))</f>
        <v>representative</v>
      </c>
    </row>
    <row r="172" spans="1:13" x14ac:dyDescent="0.3">
      <c r="A172" s="15" t="s">
        <v>258</v>
      </c>
      <c r="B172" s="15">
        <v>1</v>
      </c>
      <c r="C172" s="15">
        <v>0.123360547777778</v>
      </c>
      <c r="D172" s="15">
        <v>0.123360547777778</v>
      </c>
      <c r="E172" s="15">
        <v>6.6236614268216407E-2</v>
      </c>
      <c r="F172" s="15" t="str">
        <f t="shared" si="6"/>
        <v>representative</v>
      </c>
      <c r="H172" s="15" t="s">
        <v>259</v>
      </c>
      <c r="I172" s="15">
        <v>4</v>
      </c>
      <c r="J172" s="8">
        <v>3.8241099999999995E-3</v>
      </c>
      <c r="K172" s="15">
        <v>0.14188590666666701</v>
      </c>
      <c r="L172" s="15">
        <v>8.1810417966232299E-2</v>
      </c>
      <c r="M172" s="15" t="str">
        <f t="shared" si="7"/>
        <v>potential outlier</v>
      </c>
    </row>
    <row r="173" spans="1:13" x14ac:dyDescent="0.3">
      <c r="A173" s="15" t="s">
        <v>260</v>
      </c>
      <c r="B173" s="15">
        <v>2</v>
      </c>
      <c r="C173" s="15">
        <v>0.19432449666666668</v>
      </c>
      <c r="D173" s="15">
        <v>0.179854716666667</v>
      </c>
      <c r="E173" s="15">
        <v>1.51376219840712E-2</v>
      </c>
      <c r="F173" s="15" t="str">
        <f t="shared" si="6"/>
        <v>representative</v>
      </c>
      <c r="H173" s="15" t="s">
        <v>261</v>
      </c>
      <c r="I173" s="15">
        <v>4</v>
      </c>
      <c r="J173" s="8">
        <v>0.18846707333333332</v>
      </c>
      <c r="K173" s="15">
        <v>0.173704201944444</v>
      </c>
      <c r="L173" s="15">
        <v>6.3850254814816099E-2</v>
      </c>
      <c r="M173" s="15" t="str">
        <f t="shared" si="7"/>
        <v>representative</v>
      </c>
    </row>
    <row r="174" spans="1:13" x14ac:dyDescent="0.3">
      <c r="A174" s="15" t="s">
        <v>262</v>
      </c>
      <c r="B174" s="15">
        <v>2</v>
      </c>
      <c r="C174" s="15">
        <v>0.1679187433333334</v>
      </c>
      <c r="D174" s="15">
        <v>0.16791874333333301</v>
      </c>
      <c r="E174" s="15">
        <v>1.2311496383844299E-3</v>
      </c>
      <c r="F174" s="15" t="str">
        <f t="shared" si="6"/>
        <v>representative</v>
      </c>
      <c r="H174" s="15" t="s">
        <v>263</v>
      </c>
      <c r="I174" s="15">
        <v>4</v>
      </c>
      <c r="J174" s="8">
        <v>0.17579352333333331</v>
      </c>
      <c r="K174" s="15">
        <v>0.18082366</v>
      </c>
      <c r="L174" s="15">
        <v>4.86214199032622E-2</v>
      </c>
      <c r="M174" s="15" t="str">
        <f t="shared" si="7"/>
        <v>representative</v>
      </c>
    </row>
    <row r="175" spans="1:13" x14ac:dyDescent="0.3">
      <c r="A175" s="15" t="s">
        <v>264</v>
      </c>
      <c r="B175" s="15">
        <v>1</v>
      </c>
      <c r="C175" s="15">
        <v>0.170262111111111</v>
      </c>
      <c r="D175" s="15">
        <v>0.170262111111111</v>
      </c>
      <c r="E175" s="15">
        <v>1.7856457684997701E-3</v>
      </c>
      <c r="F175" s="15" t="str">
        <f t="shared" si="6"/>
        <v>representative</v>
      </c>
      <c r="H175" s="15" t="s">
        <v>40</v>
      </c>
      <c r="I175" s="15">
        <v>4</v>
      </c>
      <c r="J175" s="8">
        <v>0.16560817000000003</v>
      </c>
      <c r="K175" s="15">
        <v>0.16447787250000001</v>
      </c>
      <c r="L175" s="15">
        <v>4.7718049066793798E-2</v>
      </c>
      <c r="M175" s="15" t="str">
        <f t="shared" si="7"/>
        <v>representative</v>
      </c>
    </row>
    <row r="176" spans="1:13" x14ac:dyDescent="0.3">
      <c r="A176" s="15" t="s">
        <v>265</v>
      </c>
      <c r="B176" s="15">
        <v>1</v>
      </c>
      <c r="C176" s="15">
        <v>0.182414274444444</v>
      </c>
      <c r="D176" s="15">
        <v>0.182414274444444</v>
      </c>
      <c r="E176" s="15">
        <v>1.83507448399998E-3</v>
      </c>
      <c r="F176" s="15" t="str">
        <f t="shared" si="6"/>
        <v>representative</v>
      </c>
      <c r="H176" s="15" t="s">
        <v>266</v>
      </c>
      <c r="I176" s="15">
        <v>8</v>
      </c>
      <c r="J176" s="8">
        <v>0.18241427444444447</v>
      </c>
      <c r="K176" s="15">
        <v>0.141322151944444</v>
      </c>
      <c r="L176" s="15">
        <v>7.9000110687628203E-2</v>
      </c>
      <c r="M176" s="15" t="str">
        <f t="shared" si="7"/>
        <v>representative</v>
      </c>
    </row>
    <row r="177" spans="1:13" x14ac:dyDescent="0.3">
      <c r="A177" s="15" t="s">
        <v>267</v>
      </c>
      <c r="B177" s="15">
        <v>1</v>
      </c>
      <c r="C177" s="15">
        <v>0.17405577666666699</v>
      </c>
      <c r="D177" s="15">
        <v>0.17405577666666699</v>
      </c>
      <c r="E177" s="15">
        <v>1.278775E-3</v>
      </c>
      <c r="F177" s="15" t="str">
        <f t="shared" si="6"/>
        <v>representative</v>
      </c>
      <c r="H177" s="15" t="s">
        <v>44</v>
      </c>
      <c r="I177" s="15">
        <v>4</v>
      </c>
      <c r="J177" s="8">
        <v>8.9696833333333323E-3</v>
      </c>
      <c r="K177" s="15">
        <v>0.143443831111111</v>
      </c>
      <c r="L177" s="15">
        <v>7.9192786962929196E-2</v>
      </c>
      <c r="M177" s="15" t="str">
        <f t="shared" si="7"/>
        <v>potential outlier</v>
      </c>
    </row>
    <row r="178" spans="1:13" x14ac:dyDescent="0.3">
      <c r="A178" s="15" t="s">
        <v>268</v>
      </c>
      <c r="B178" s="15">
        <v>1</v>
      </c>
      <c r="C178" s="15">
        <v>9.8019116666666697E-2</v>
      </c>
      <c r="D178" s="15">
        <v>9.8019116666666697E-2</v>
      </c>
      <c r="E178" s="15">
        <v>9.1375618433457706E-2</v>
      </c>
      <c r="F178" s="15" t="str">
        <f t="shared" si="6"/>
        <v>representative</v>
      </c>
      <c r="H178" s="15" t="s">
        <v>48</v>
      </c>
      <c r="I178" s="15">
        <v>24</v>
      </c>
      <c r="J178" s="8">
        <v>0.19459209999999996</v>
      </c>
      <c r="K178" s="15">
        <v>0.158473385694444</v>
      </c>
      <c r="L178" s="15">
        <v>2.9521572823168599E-2</v>
      </c>
      <c r="M178" s="15" t="str">
        <f t="shared" si="7"/>
        <v>potential outlier</v>
      </c>
    </row>
    <row r="179" spans="1:13" x14ac:dyDescent="0.3">
      <c r="A179" s="15" t="s">
        <v>85</v>
      </c>
      <c r="B179" s="15">
        <v>1</v>
      </c>
      <c r="C179" s="15">
        <v>0.121210083333333</v>
      </c>
      <c r="D179" s="15">
        <v>0.121210083333333</v>
      </c>
      <c r="E179" s="15">
        <v>6.5217664999999994E-2</v>
      </c>
      <c r="F179" s="15" t="str">
        <f t="shared" si="6"/>
        <v>representative</v>
      </c>
      <c r="H179" s="15" t="s">
        <v>269</v>
      </c>
      <c r="I179" s="15">
        <v>16</v>
      </c>
      <c r="J179" s="8">
        <v>0.15620129000000002</v>
      </c>
      <c r="K179" s="15">
        <v>0.157643384027778</v>
      </c>
      <c r="L179" s="15">
        <v>3.43334103882234E-2</v>
      </c>
      <c r="M179" s="15" t="str">
        <f t="shared" si="7"/>
        <v>representative</v>
      </c>
    </row>
    <row r="180" spans="1:13" x14ac:dyDescent="0.3">
      <c r="A180" s="15" t="s">
        <v>96</v>
      </c>
      <c r="B180" s="15">
        <v>2</v>
      </c>
      <c r="C180" s="15">
        <v>0.18989791666666669</v>
      </c>
      <c r="D180" s="15">
        <v>0.173049603333333</v>
      </c>
      <c r="E180" s="15">
        <v>1.7502339430967899E-2</v>
      </c>
      <c r="F180" s="15" t="str">
        <f t="shared" si="6"/>
        <v>representative</v>
      </c>
      <c r="H180" s="15" t="s">
        <v>90</v>
      </c>
      <c r="I180" s="15">
        <v>1</v>
      </c>
      <c r="J180" s="8">
        <v>0.17896743666666665</v>
      </c>
      <c r="K180" s="15">
        <v>0.17896743666666701</v>
      </c>
      <c r="L180" s="15">
        <v>1.2886600000000001E-3</v>
      </c>
      <c r="M180" s="15" t="str">
        <f t="shared" si="7"/>
        <v>representative</v>
      </c>
    </row>
    <row r="181" spans="1:13" x14ac:dyDescent="0.3">
      <c r="A181" s="15" t="s">
        <v>98</v>
      </c>
      <c r="B181" s="15">
        <v>2</v>
      </c>
      <c r="C181" s="15">
        <v>0.15868886000000001</v>
      </c>
      <c r="D181" s="15">
        <v>0.15868885999999999</v>
      </c>
      <c r="E181" s="15">
        <v>0</v>
      </c>
      <c r="F181" s="15" t="str">
        <f t="shared" si="6"/>
        <v>representative</v>
      </c>
      <c r="H181" s="15" t="s">
        <v>92</v>
      </c>
      <c r="I181" s="15">
        <v>1</v>
      </c>
      <c r="J181" s="8">
        <v>0.18145629111111111</v>
      </c>
      <c r="K181" s="15">
        <v>0.181456291111111</v>
      </c>
      <c r="L181" s="15">
        <v>1.0461728030825601E-2</v>
      </c>
      <c r="M181" s="15" t="str">
        <f t="shared" si="7"/>
        <v>representative</v>
      </c>
    </row>
    <row r="182" spans="1:13" x14ac:dyDescent="0.3">
      <c r="A182" s="15" t="s">
        <v>270</v>
      </c>
      <c r="B182" s="15">
        <v>1</v>
      </c>
      <c r="C182" s="15">
        <v>0.17704049666666699</v>
      </c>
      <c r="D182" s="15">
        <v>0.17704049666666699</v>
      </c>
      <c r="E182" s="15">
        <v>1.27877E-3</v>
      </c>
      <c r="F182" s="15" t="str">
        <f t="shared" si="6"/>
        <v>representative</v>
      </c>
      <c r="H182" s="15" t="s">
        <v>95</v>
      </c>
      <c r="I182" s="15">
        <v>1</v>
      </c>
      <c r="J182" s="8">
        <v>0.17579352333333331</v>
      </c>
      <c r="K182" s="15">
        <v>0.17579352333333301</v>
      </c>
      <c r="L182" s="15">
        <v>9.6432799228698598E-3</v>
      </c>
      <c r="M182" s="15" t="str">
        <f t="shared" si="7"/>
        <v>representative</v>
      </c>
    </row>
    <row r="183" spans="1:13" x14ac:dyDescent="0.3">
      <c r="A183" s="15" t="s">
        <v>100</v>
      </c>
      <c r="B183" s="15">
        <v>1</v>
      </c>
      <c r="C183" s="15">
        <v>0.17896743666666701</v>
      </c>
      <c r="D183" s="15">
        <v>0.17896743666666701</v>
      </c>
      <c r="E183" s="15">
        <v>1.2886600000000001E-3</v>
      </c>
      <c r="F183" s="15" t="str">
        <f t="shared" si="6"/>
        <v>representative</v>
      </c>
      <c r="H183" s="15" t="s">
        <v>97</v>
      </c>
      <c r="I183" s="15">
        <v>1</v>
      </c>
      <c r="J183" s="8">
        <v>5.1347913333333328E-2</v>
      </c>
      <c r="K183" s="15">
        <v>5.13479133333333E-2</v>
      </c>
      <c r="L183" s="15">
        <v>1.0526349999999999E-3</v>
      </c>
      <c r="M183" s="15" t="str">
        <f t="shared" si="7"/>
        <v>representative</v>
      </c>
    </row>
    <row r="184" spans="1:13" x14ac:dyDescent="0.3">
      <c r="A184" s="15" t="s">
        <v>271</v>
      </c>
      <c r="B184" s="15">
        <v>1</v>
      </c>
      <c r="C184" s="15">
        <v>0.17065872000000001</v>
      </c>
      <c r="D184" s="15">
        <v>0.17065872000000001</v>
      </c>
      <c r="E184" s="15">
        <v>0</v>
      </c>
      <c r="F184" s="15" t="str">
        <f t="shared" si="6"/>
        <v>representative</v>
      </c>
      <c r="H184" s="15" t="s">
        <v>272</v>
      </c>
      <c r="I184" s="15">
        <v>2</v>
      </c>
      <c r="J184" s="8">
        <v>0.18241427444444447</v>
      </c>
      <c r="K184" s="15">
        <v>0.18237579166666701</v>
      </c>
      <c r="L184" s="15">
        <v>1.7420897495359501E-3</v>
      </c>
      <c r="M184" s="15" t="str">
        <f t="shared" si="7"/>
        <v>representative</v>
      </c>
    </row>
    <row r="185" spans="1:13" x14ac:dyDescent="0.3">
      <c r="A185" s="15" t="s">
        <v>108</v>
      </c>
      <c r="B185" s="15">
        <v>1</v>
      </c>
      <c r="C185" s="15">
        <v>9.7215266666666703E-2</v>
      </c>
      <c r="D185" s="15">
        <v>9.7215266666666703E-2</v>
      </c>
      <c r="E185" s="15">
        <v>8.8860075180912795E-2</v>
      </c>
      <c r="F185" s="15" t="str">
        <f t="shared" si="6"/>
        <v>representative</v>
      </c>
      <c r="H185" s="15" t="s">
        <v>273</v>
      </c>
      <c r="I185" s="15">
        <v>1</v>
      </c>
      <c r="J185" s="8">
        <v>0.18241427444444447</v>
      </c>
      <c r="K185" s="15">
        <v>0.182414274444444</v>
      </c>
      <c r="L185" s="15">
        <v>1.83507448399998E-3</v>
      </c>
      <c r="M185" s="15" t="str">
        <f t="shared" si="7"/>
        <v>representative</v>
      </c>
    </row>
    <row r="186" spans="1:13" x14ac:dyDescent="0.3">
      <c r="A186" s="15" t="s">
        <v>123</v>
      </c>
      <c r="B186" s="15">
        <v>2</v>
      </c>
      <c r="C186" s="15">
        <v>0.20735272444444444</v>
      </c>
      <c r="D186" s="15">
        <v>0.19392470388888899</v>
      </c>
      <c r="E186" s="15">
        <v>1.6498605671318101E-2</v>
      </c>
      <c r="F186" s="15" t="str">
        <f t="shared" si="6"/>
        <v>representative</v>
      </c>
      <c r="H186" s="15" t="s">
        <v>103</v>
      </c>
      <c r="I186" s="15">
        <v>6</v>
      </c>
      <c r="J186" s="8">
        <v>0.18913097333333331</v>
      </c>
      <c r="K186" s="15">
        <v>0.153050542037037</v>
      </c>
      <c r="L186" s="15">
        <v>5.5334884207390703E-2</v>
      </c>
      <c r="M186" s="15" t="str">
        <f t="shared" si="7"/>
        <v>representative</v>
      </c>
    </row>
    <row r="187" spans="1:13" x14ac:dyDescent="0.3">
      <c r="A187" s="15" t="s">
        <v>125</v>
      </c>
      <c r="B187" s="15">
        <v>2</v>
      </c>
      <c r="C187" s="15">
        <v>0.18192255333333332</v>
      </c>
      <c r="D187" s="15">
        <v>0.18248514666666699</v>
      </c>
      <c r="E187" s="15">
        <v>9.8875576767298301E-3</v>
      </c>
      <c r="F187" s="15" t="str">
        <f t="shared" si="6"/>
        <v>representative</v>
      </c>
      <c r="H187" s="15" t="s">
        <v>107</v>
      </c>
      <c r="I187" s="15">
        <v>4</v>
      </c>
      <c r="J187" s="8">
        <v>0.15877955666666665</v>
      </c>
      <c r="K187" s="15">
        <v>0.177329690833333</v>
      </c>
      <c r="L187" s="15">
        <v>2.1251934708033399E-2</v>
      </c>
      <c r="M187" s="15" t="str">
        <f t="shared" si="7"/>
        <v>representative</v>
      </c>
    </row>
    <row r="188" spans="1:13" x14ac:dyDescent="0.3">
      <c r="A188" s="15" t="s">
        <v>274</v>
      </c>
      <c r="B188" s="15">
        <v>1</v>
      </c>
      <c r="C188" s="15">
        <v>0.180701747777778</v>
      </c>
      <c r="D188" s="15">
        <v>0.180701747777778</v>
      </c>
      <c r="E188" s="15">
        <v>1.47193342959862E-2</v>
      </c>
      <c r="F188" s="15" t="str">
        <f t="shared" si="6"/>
        <v>representative</v>
      </c>
      <c r="H188" s="15" t="s">
        <v>149</v>
      </c>
      <c r="I188" s="15">
        <v>1</v>
      </c>
      <c r="J188" s="8">
        <v>9.7215266666666675E-2</v>
      </c>
      <c r="K188" s="15">
        <v>9.7215266666666703E-2</v>
      </c>
      <c r="L188" s="15">
        <v>8.8860075180912795E-2</v>
      </c>
      <c r="M188" s="15" t="str">
        <f t="shared" si="7"/>
        <v>representative</v>
      </c>
    </row>
    <row r="189" spans="1:13" x14ac:dyDescent="0.3">
      <c r="A189" s="15" t="s">
        <v>127</v>
      </c>
      <c r="B189" s="15">
        <v>1</v>
      </c>
      <c r="C189" s="15">
        <v>0.17579352333333301</v>
      </c>
      <c r="D189" s="15">
        <v>0.17579352333333301</v>
      </c>
      <c r="E189" s="15">
        <v>9.6432799228698598E-3</v>
      </c>
      <c r="F189" s="15" t="str">
        <f t="shared" si="6"/>
        <v>representative</v>
      </c>
      <c r="H189" s="15" t="s">
        <v>153</v>
      </c>
      <c r="I189" s="15">
        <v>1</v>
      </c>
      <c r="J189" s="8">
        <v>0.12121008333333336</v>
      </c>
      <c r="K189" s="15">
        <v>0.121210083333333</v>
      </c>
      <c r="L189" s="15">
        <v>6.5217664999999994E-2</v>
      </c>
      <c r="M189" s="15" t="str">
        <f t="shared" si="7"/>
        <v>representative</v>
      </c>
    </row>
    <row r="190" spans="1:13" x14ac:dyDescent="0.3">
      <c r="A190" s="15" t="s">
        <v>275</v>
      </c>
      <c r="B190" s="15">
        <v>1</v>
      </c>
      <c r="C190" s="15">
        <v>0.1778605</v>
      </c>
      <c r="D190" s="15">
        <v>0.1778605</v>
      </c>
      <c r="E190" s="15">
        <v>1.489596E-2</v>
      </c>
      <c r="F190" s="15" t="str">
        <f t="shared" si="6"/>
        <v>representative</v>
      </c>
      <c r="H190" s="15" t="s">
        <v>155</v>
      </c>
      <c r="I190" s="15">
        <v>1</v>
      </c>
      <c r="J190" s="8">
        <v>0.17065872000000001</v>
      </c>
      <c r="K190" s="15">
        <v>0.17065872000000001</v>
      </c>
      <c r="L190" s="15">
        <v>0</v>
      </c>
      <c r="M190" s="15" t="str">
        <f t="shared" si="7"/>
        <v>representative</v>
      </c>
    </row>
    <row r="191" spans="1:13" x14ac:dyDescent="0.3">
      <c r="A191" s="15" t="s">
        <v>135</v>
      </c>
      <c r="B191" s="15">
        <v>1</v>
      </c>
      <c r="C191" s="15">
        <v>0.115860044444444</v>
      </c>
      <c r="D191" s="15">
        <v>0.115860044444444</v>
      </c>
      <c r="E191" s="15">
        <v>0.102296314576034</v>
      </c>
      <c r="F191" s="15" t="str">
        <f t="shared" si="6"/>
        <v>representative</v>
      </c>
      <c r="H191" s="15" t="s">
        <v>276</v>
      </c>
      <c r="I191" s="15">
        <v>2</v>
      </c>
      <c r="J191" s="8">
        <v>6.3906900000000001E-3</v>
      </c>
      <c r="K191" s="15">
        <v>6.3886933333333297E-3</v>
      </c>
      <c r="L191" s="15">
        <v>9.3353125411620001E-4</v>
      </c>
      <c r="M191" s="15" t="str">
        <f t="shared" si="7"/>
        <v>representative</v>
      </c>
    </row>
    <row r="192" spans="1:13" x14ac:dyDescent="0.3">
      <c r="A192" s="15" t="s">
        <v>210</v>
      </c>
      <c r="B192" s="15">
        <v>4</v>
      </c>
      <c r="C192" s="15">
        <v>0.1447663333333333</v>
      </c>
      <c r="D192" s="15">
        <v>7.3977164999999998E-2</v>
      </c>
      <c r="E192" s="15">
        <v>7.1839536916104493E-2</v>
      </c>
      <c r="F192" s="15" t="str">
        <f t="shared" si="6"/>
        <v>representative</v>
      </c>
      <c r="H192" s="15" t="s">
        <v>277</v>
      </c>
      <c r="I192" s="15">
        <v>1</v>
      </c>
      <c r="J192" s="8">
        <v>8.9696833333333323E-3</v>
      </c>
      <c r="K192" s="15">
        <v>8.9696833333333306E-3</v>
      </c>
      <c r="L192" s="15">
        <v>9.6899499999999995E-4</v>
      </c>
      <c r="M192" s="15" t="str">
        <f t="shared" si="7"/>
        <v>representative</v>
      </c>
    </row>
    <row r="193" spans="1:13" x14ac:dyDescent="0.3">
      <c r="A193" s="15" t="s">
        <v>278</v>
      </c>
      <c r="B193" s="15">
        <v>2</v>
      </c>
      <c r="C193" s="15">
        <v>0.19740104000000003</v>
      </c>
      <c r="D193" s="15">
        <v>0.17595941833333301</v>
      </c>
      <c r="E193" s="15">
        <v>2.2226590109995899E-2</v>
      </c>
      <c r="F193" s="15" t="str">
        <f t="shared" si="6"/>
        <v>representative</v>
      </c>
      <c r="H193" s="15" t="s">
        <v>161</v>
      </c>
      <c r="I193" s="15">
        <v>6</v>
      </c>
      <c r="J193" s="8">
        <v>0.19459209999999996</v>
      </c>
      <c r="K193" s="15">
        <v>0.172518253888889</v>
      </c>
      <c r="L193" s="15">
        <v>1.5804043397876E-2</v>
      </c>
      <c r="M193" s="15" t="str">
        <f t="shared" si="7"/>
        <v>potential outlier</v>
      </c>
    </row>
    <row r="194" spans="1:13" x14ac:dyDescent="0.3">
      <c r="A194" s="15" t="s">
        <v>212</v>
      </c>
      <c r="B194" s="15">
        <v>2</v>
      </c>
      <c r="C194" s="15">
        <v>0.21408477333333334</v>
      </c>
      <c r="D194" s="15">
        <v>0.187671845</v>
      </c>
      <c r="E194" s="15">
        <v>2.7223883034505798E-2</v>
      </c>
      <c r="F194" s="15" t="str">
        <f t="shared" si="6"/>
        <v>representative</v>
      </c>
      <c r="H194" s="15" t="s">
        <v>165</v>
      </c>
      <c r="I194" s="15">
        <v>4</v>
      </c>
      <c r="J194" s="8">
        <v>0.15868886000000001</v>
      </c>
      <c r="K194" s="15">
        <v>0.167530331666667</v>
      </c>
      <c r="L194" s="15">
        <v>3.3259238052892999E-2</v>
      </c>
      <c r="M194" s="15" t="str">
        <f t="shared" si="7"/>
        <v>representative</v>
      </c>
    </row>
    <row r="195" spans="1:13" x14ac:dyDescent="0.3">
      <c r="A195" s="15" t="s">
        <v>279</v>
      </c>
      <c r="B195" s="15">
        <v>2</v>
      </c>
      <c r="C195" s="15">
        <v>0.20357814333333335</v>
      </c>
      <c r="D195" s="15">
        <v>0.178389361666667</v>
      </c>
      <c r="E195" s="15">
        <v>2.6031859608241E-2</v>
      </c>
      <c r="F195" s="15" t="str">
        <f t="shared" si="6"/>
        <v>representative</v>
      </c>
      <c r="H195" s="15" t="s">
        <v>168</v>
      </c>
      <c r="I195" s="15">
        <v>1</v>
      </c>
      <c r="J195" s="8">
        <v>0.11586004444444445</v>
      </c>
      <c r="K195" s="15">
        <v>0.115860044444444</v>
      </c>
      <c r="L195" s="15">
        <v>0.102296314576034</v>
      </c>
      <c r="M195" s="15" t="str">
        <f t="shared" si="7"/>
        <v>representative</v>
      </c>
    </row>
    <row r="196" spans="1:13" x14ac:dyDescent="0.3">
      <c r="A196" s="15" t="s">
        <v>219</v>
      </c>
      <c r="B196" s="15">
        <v>2</v>
      </c>
      <c r="C196" s="15">
        <v>0.20376740888888892</v>
      </c>
      <c r="D196" s="15">
        <v>0.19010278277777801</v>
      </c>
      <c r="E196" s="15">
        <v>1.94301567226784E-2</v>
      </c>
      <c r="F196" s="15" t="str">
        <f t="shared" si="6"/>
        <v>representative</v>
      </c>
      <c r="H196" s="15" t="s">
        <v>170</v>
      </c>
      <c r="I196" s="15">
        <v>1</v>
      </c>
      <c r="J196" s="8">
        <v>0.17955444000000004</v>
      </c>
      <c r="K196" s="15">
        <v>0.17955444000000001</v>
      </c>
      <c r="L196" s="15">
        <v>1.3673829408029799E-2</v>
      </c>
      <c r="M196" s="15" t="str">
        <f t="shared" si="7"/>
        <v>representative</v>
      </c>
    </row>
    <row r="197" spans="1:13" x14ac:dyDescent="0.3">
      <c r="A197" s="15" t="s">
        <v>280</v>
      </c>
      <c r="B197" s="15">
        <v>2</v>
      </c>
      <c r="C197" s="15">
        <v>0.15207677666666664</v>
      </c>
      <c r="D197" s="15">
        <v>0.152076776666667</v>
      </c>
      <c r="E197" s="15">
        <v>1.1802268585518101E-3</v>
      </c>
      <c r="F197" s="15" t="str">
        <f t="shared" si="6"/>
        <v>representative</v>
      </c>
      <c r="H197" s="15" t="s">
        <v>281</v>
      </c>
      <c r="I197" s="15">
        <v>2</v>
      </c>
      <c r="J197" s="8">
        <v>9.6186025555555568E-2</v>
      </c>
      <c r="K197" s="15">
        <v>9.6169918333333299E-2</v>
      </c>
      <c r="L197" s="15">
        <v>8.9823388102201807E-2</v>
      </c>
      <c r="M197" s="15" t="str">
        <f t="shared" si="7"/>
        <v>representative</v>
      </c>
    </row>
    <row r="198" spans="1:13" x14ac:dyDescent="0.3">
      <c r="A198" s="15" t="s">
        <v>222</v>
      </c>
      <c r="B198" s="15">
        <v>2</v>
      </c>
      <c r="C198" s="15">
        <v>0.15549812999999998</v>
      </c>
      <c r="D198" s="15">
        <v>0.157138843333333</v>
      </c>
      <c r="E198" s="15">
        <v>2.6707355622485E-3</v>
      </c>
      <c r="F198" s="15" t="str">
        <f t="shared" si="6"/>
        <v>representative</v>
      </c>
      <c r="H198" s="15" t="s">
        <v>282</v>
      </c>
      <c r="I198" s="15">
        <v>1</v>
      </c>
      <c r="J198" s="8">
        <v>9.8019116666666684E-2</v>
      </c>
      <c r="K198" s="15">
        <v>9.8019116666666697E-2</v>
      </c>
      <c r="L198" s="15">
        <v>9.1375618433457706E-2</v>
      </c>
      <c r="M198" s="15" t="str">
        <f t="shared" si="7"/>
        <v>representative</v>
      </c>
    </row>
    <row r="199" spans="1:13" x14ac:dyDescent="0.3">
      <c r="A199" s="15" t="s">
        <v>283</v>
      </c>
      <c r="B199" s="15">
        <v>2</v>
      </c>
      <c r="C199" s="15">
        <v>0.15075559999999999</v>
      </c>
      <c r="D199" s="15">
        <v>0.15075559999999999</v>
      </c>
      <c r="E199" s="15">
        <v>0</v>
      </c>
      <c r="F199" s="15" t="str">
        <f t="shared" si="6"/>
        <v>representative</v>
      </c>
      <c r="H199" s="15" t="s">
        <v>176</v>
      </c>
      <c r="I199" s="15">
        <v>6</v>
      </c>
      <c r="J199" s="8">
        <v>0.20372580666666665</v>
      </c>
      <c r="K199" s="15">
        <v>0.18709949129629599</v>
      </c>
      <c r="L199" s="15">
        <v>1.9117456224112501E-2</v>
      </c>
      <c r="M199" s="15" t="str">
        <f t="shared" si="7"/>
        <v>representative</v>
      </c>
    </row>
    <row r="200" spans="1:13" x14ac:dyDescent="0.3">
      <c r="A200" s="15" t="s">
        <v>226</v>
      </c>
      <c r="B200" s="15">
        <v>2</v>
      </c>
      <c r="C200" s="15">
        <v>0.17785043222222219</v>
      </c>
      <c r="D200" s="15">
        <v>0.17841019111111101</v>
      </c>
      <c r="E200" s="15">
        <v>1.36809689459349E-2</v>
      </c>
      <c r="F200" s="15" t="str">
        <f t="shared" si="6"/>
        <v>representative</v>
      </c>
      <c r="H200" s="15" t="s">
        <v>180</v>
      </c>
      <c r="I200" s="15">
        <v>4</v>
      </c>
      <c r="J200" s="8">
        <v>0.17896994999999999</v>
      </c>
      <c r="K200" s="15">
        <v>0.18282243777777801</v>
      </c>
      <c r="L200" s="15">
        <v>4.1036042336267099E-2</v>
      </c>
      <c r="M200" s="15" t="str">
        <f t="shared" si="7"/>
        <v>representative</v>
      </c>
    </row>
    <row r="201" spans="1:13" x14ac:dyDescent="0.3">
      <c r="A201" s="15" t="s">
        <v>284</v>
      </c>
      <c r="B201" s="15">
        <v>1</v>
      </c>
      <c r="C201" s="15">
        <v>3.9550902222222198E-2</v>
      </c>
      <c r="D201" s="15">
        <v>3.9550902222222198E-2</v>
      </c>
      <c r="E201" s="15">
        <v>1.45496230271421E-3</v>
      </c>
      <c r="F201" s="15" t="str">
        <f t="shared" si="6"/>
        <v>representative</v>
      </c>
      <c r="H201" s="15" t="s">
        <v>191</v>
      </c>
      <c r="I201" s="15">
        <v>1</v>
      </c>
      <c r="J201" s="8">
        <v>0.17786049999999998</v>
      </c>
      <c r="K201" s="15">
        <v>0.1778605</v>
      </c>
      <c r="L201" s="15">
        <v>1.489596E-2</v>
      </c>
      <c r="M201" s="15" t="str">
        <f t="shared" si="7"/>
        <v>representative</v>
      </c>
    </row>
    <row r="202" spans="1:13" x14ac:dyDescent="0.3">
      <c r="A202" s="15" t="s">
        <v>285</v>
      </c>
      <c r="B202" s="15">
        <v>1</v>
      </c>
      <c r="C202" s="15">
        <v>5.9734306666666702E-2</v>
      </c>
      <c r="D202" s="15">
        <v>5.9734306666666702E-2</v>
      </c>
      <c r="E202" s="15">
        <v>1.0683800000000001E-3</v>
      </c>
      <c r="F202" s="15" t="str">
        <f t="shared" si="6"/>
        <v>representative</v>
      </c>
      <c r="H202" s="15" t="s">
        <v>286</v>
      </c>
      <c r="I202" s="15">
        <v>2</v>
      </c>
      <c r="J202" s="8">
        <v>0.12139397000000002</v>
      </c>
      <c r="K202" s="15">
        <v>0.121370151111111</v>
      </c>
      <c r="L202" s="15">
        <v>6.5688221303613098E-2</v>
      </c>
      <c r="M202" s="15" t="str">
        <f t="shared" si="7"/>
        <v>representative</v>
      </c>
    </row>
    <row r="203" spans="1:13" x14ac:dyDescent="0.3">
      <c r="A203" s="15" t="s">
        <v>287</v>
      </c>
      <c r="B203" s="15">
        <v>1</v>
      </c>
      <c r="C203" s="15">
        <v>0.18184519333333299</v>
      </c>
      <c r="D203" s="15">
        <v>0.18184519333333299</v>
      </c>
      <c r="E203" s="15">
        <v>1.7560481670570002E-2</v>
      </c>
      <c r="F203" s="15" t="str">
        <f t="shared" si="6"/>
        <v>representative</v>
      </c>
      <c r="H203" s="15" t="s">
        <v>288</v>
      </c>
      <c r="I203" s="15">
        <v>1</v>
      </c>
      <c r="J203" s="8">
        <v>0.12336054777777779</v>
      </c>
      <c r="K203" s="15">
        <v>0.123360547777778</v>
      </c>
      <c r="L203" s="15">
        <v>6.6236614268216407E-2</v>
      </c>
      <c r="M203" s="15" t="str">
        <f t="shared" si="7"/>
        <v>representative</v>
      </c>
    </row>
    <row r="204" spans="1:13" x14ac:dyDescent="0.3">
      <c r="A204" s="15" t="s">
        <v>289</v>
      </c>
      <c r="B204" s="15">
        <v>1</v>
      </c>
      <c r="C204" s="15">
        <v>5.13479133333333E-2</v>
      </c>
      <c r="D204" s="15">
        <v>5.13479133333333E-2</v>
      </c>
      <c r="E204" s="15">
        <v>1.0526349999999999E-3</v>
      </c>
      <c r="F204" s="15" t="str">
        <f t="shared" si="6"/>
        <v>representative</v>
      </c>
      <c r="H204" s="15" t="s">
        <v>197</v>
      </c>
      <c r="I204" s="15">
        <v>6</v>
      </c>
      <c r="J204" s="8">
        <v>0.20307641333333332</v>
      </c>
      <c r="K204" s="15">
        <v>0.18943297703703699</v>
      </c>
      <c r="L204" s="15">
        <v>1.6773182094287201E-2</v>
      </c>
      <c r="M204" s="15" t="str">
        <f t="shared" si="7"/>
        <v>representative</v>
      </c>
    </row>
    <row r="205" spans="1:13" x14ac:dyDescent="0.3">
      <c r="A205" s="15" t="s">
        <v>239</v>
      </c>
      <c r="B205" s="15">
        <v>1</v>
      </c>
      <c r="C205" s="15">
        <v>0.181456291111111</v>
      </c>
      <c r="D205" s="15">
        <v>0.181456291111111</v>
      </c>
      <c r="E205" s="15">
        <v>1.0461728030825601E-2</v>
      </c>
      <c r="F205" s="15" t="str">
        <f t="shared" si="6"/>
        <v>representative</v>
      </c>
      <c r="H205" s="15" t="s">
        <v>200</v>
      </c>
      <c r="I205" s="15">
        <v>4</v>
      </c>
      <c r="J205" s="8">
        <v>0.18304773999999999</v>
      </c>
      <c r="K205" s="15">
        <v>0.18315748111111099</v>
      </c>
      <c r="L205" s="15">
        <v>4.7480077341787497E-2</v>
      </c>
      <c r="M205" s="15" t="str">
        <f t="shared" si="7"/>
        <v>representative</v>
      </c>
    </row>
    <row r="206" spans="1:13" x14ac:dyDescent="0.3">
      <c r="A206" s="15" t="s">
        <v>290</v>
      </c>
      <c r="B206" s="15">
        <v>1</v>
      </c>
      <c r="C206" s="15">
        <v>0.17955444000000001</v>
      </c>
      <c r="D206" s="15">
        <v>0.17955444000000001</v>
      </c>
      <c r="E206" s="15">
        <v>1.3673829408029799E-2</v>
      </c>
      <c r="F206" s="15" t="str">
        <f t="shared" si="6"/>
        <v>representative</v>
      </c>
      <c r="H206" s="15" t="s">
        <v>291</v>
      </c>
      <c r="I206" s="15">
        <v>2</v>
      </c>
      <c r="J206" s="8">
        <v>0.17405577666666666</v>
      </c>
      <c r="K206" s="15">
        <v>0.17401968000000001</v>
      </c>
      <c r="L206" s="15">
        <v>1.18980617638039E-3</v>
      </c>
      <c r="M206" s="15" t="str">
        <f t="shared" si="7"/>
        <v>representative</v>
      </c>
    </row>
    <row r="207" spans="1:13" x14ac:dyDescent="0.3">
      <c r="H207" s="15" t="s">
        <v>74</v>
      </c>
      <c r="I207" s="15">
        <v>1</v>
      </c>
      <c r="J207" s="8">
        <v>0.17405577666666666</v>
      </c>
      <c r="K207" s="15">
        <v>0.17405577666666699</v>
      </c>
      <c r="L207" s="15">
        <v>1.278775E-3</v>
      </c>
      <c r="M207" s="15" t="str">
        <f t="shared" si="7"/>
        <v>representative</v>
      </c>
    </row>
    <row r="208" spans="1:13" x14ac:dyDescent="0.3">
      <c r="E208" s="15" t="s">
        <v>78</v>
      </c>
      <c r="F208" s="15">
        <f>COUNTIF(F171:F206,"potential outlier")</f>
        <v>0</v>
      </c>
      <c r="H208" s="15" t="s">
        <v>77</v>
      </c>
      <c r="I208" s="15">
        <v>6</v>
      </c>
      <c r="J208" s="8">
        <v>0.18327633999999998</v>
      </c>
      <c r="K208" s="15">
        <v>0.150216761666667</v>
      </c>
      <c r="L208" s="15">
        <v>4.5420706223309702E-2</v>
      </c>
      <c r="M208" s="15" t="str">
        <f t="shared" si="7"/>
        <v>representative</v>
      </c>
    </row>
    <row r="209" spans="1:13" x14ac:dyDescent="0.3">
      <c r="E209" s="9" t="s">
        <v>327</v>
      </c>
      <c r="F209" s="15">
        <f>(F208/COUNTA(F171:F206)*100)</f>
        <v>0</v>
      </c>
      <c r="H209" s="15" t="s">
        <v>204</v>
      </c>
      <c r="I209" s="15">
        <v>4</v>
      </c>
      <c r="J209" s="8">
        <v>0.15075559999999999</v>
      </c>
      <c r="K209" s="15">
        <v>0.16954728833333299</v>
      </c>
      <c r="L209" s="15">
        <v>2.0168107521179899E-2</v>
      </c>
      <c r="M209" s="15" t="str">
        <f t="shared" si="7"/>
        <v>representative</v>
      </c>
    </row>
    <row r="210" spans="1:13" x14ac:dyDescent="0.3">
      <c r="H210" s="15" t="s">
        <v>292</v>
      </c>
      <c r="I210" s="15">
        <v>2</v>
      </c>
      <c r="J210" s="8">
        <v>3.8257477777777779E-3</v>
      </c>
      <c r="K210" s="15">
        <v>3.82457611111111E-3</v>
      </c>
      <c r="L210" s="15">
        <v>1.3152799037428799E-3</v>
      </c>
      <c r="M210" s="15" t="str">
        <f t="shared" si="7"/>
        <v>representative</v>
      </c>
    </row>
    <row r="211" spans="1:13" x14ac:dyDescent="0.3">
      <c r="H211" s="15" t="s">
        <v>293</v>
      </c>
      <c r="I211" s="15">
        <v>12</v>
      </c>
      <c r="J211" s="8">
        <v>0.19281431333333332</v>
      </c>
      <c r="K211" s="15">
        <v>0.174123554166667</v>
      </c>
      <c r="L211" s="15">
        <v>1.2913363253212601E-2</v>
      </c>
      <c r="M211" s="15" t="str">
        <f t="shared" si="7"/>
        <v>potential outlier</v>
      </c>
    </row>
    <row r="212" spans="1:13" x14ac:dyDescent="0.3">
      <c r="H212" s="15" t="s">
        <v>294</v>
      </c>
      <c r="I212" s="15">
        <v>8</v>
      </c>
      <c r="J212" s="8">
        <v>0.16454318333333334</v>
      </c>
      <c r="K212" s="15">
        <v>0.169980434166667</v>
      </c>
      <c r="L212" s="15">
        <v>3.2220458043511403E-2</v>
      </c>
      <c r="M212" s="15" t="str">
        <f t="shared" si="7"/>
        <v>representative</v>
      </c>
    </row>
    <row r="213" spans="1:13" x14ac:dyDescent="0.3">
      <c r="H213" s="15" t="s">
        <v>83</v>
      </c>
      <c r="I213" s="15">
        <v>6</v>
      </c>
      <c r="J213" s="8">
        <v>0.19281431333333332</v>
      </c>
      <c r="K213" s="15">
        <v>0.176437224074074</v>
      </c>
      <c r="L213" s="15">
        <v>1.24646403348151E-2</v>
      </c>
      <c r="M213" s="15" t="str">
        <f t="shared" si="7"/>
        <v>potential outlier</v>
      </c>
    </row>
    <row r="214" spans="1:13" x14ac:dyDescent="0.3">
      <c r="H214" s="15" t="s">
        <v>295</v>
      </c>
      <c r="I214" s="15">
        <v>4</v>
      </c>
      <c r="J214" s="8">
        <v>0.1679187433333334</v>
      </c>
      <c r="K214" s="15">
        <v>0.17314021638888899</v>
      </c>
      <c r="L214" s="15">
        <v>3.2322001641393802E-2</v>
      </c>
      <c r="M214" s="15" t="str">
        <f t="shared" si="7"/>
        <v>representative</v>
      </c>
    </row>
    <row r="215" spans="1:13" x14ac:dyDescent="0.3">
      <c r="H215" s="15" t="s">
        <v>215</v>
      </c>
      <c r="I215" s="15">
        <v>24</v>
      </c>
      <c r="J215" s="8">
        <v>0.16139755</v>
      </c>
      <c r="K215" s="15">
        <v>0.115743685231481</v>
      </c>
      <c r="L215" s="15">
        <v>7.53253040955085E-2</v>
      </c>
      <c r="M215" s="15" t="str">
        <f t="shared" si="7"/>
        <v>representative</v>
      </c>
    </row>
    <row r="217" spans="1:13" x14ac:dyDescent="0.3">
      <c r="L217" s="15" t="s">
        <v>78</v>
      </c>
      <c r="M217" s="15">
        <f>COUNTIF(M171:M215,"potential outlier")</f>
        <v>6</v>
      </c>
    </row>
    <row r="218" spans="1:13" x14ac:dyDescent="0.3">
      <c r="L218" s="9" t="s">
        <v>327</v>
      </c>
      <c r="M218" s="15">
        <f>(M217/COUNTA(M171:M215)*100)</f>
        <v>13.333333333333334</v>
      </c>
    </row>
    <row r="219" spans="1:13" ht="12.75" thickBot="1" x14ac:dyDescent="0.35">
      <c r="A219" s="19"/>
      <c r="B219" s="19"/>
      <c r="C219" s="19"/>
      <c r="D219" s="19"/>
      <c r="E219" s="19"/>
      <c r="F219" s="19"/>
      <c r="H219" s="19"/>
      <c r="I219" s="19"/>
      <c r="J219" s="12"/>
      <c r="K219" s="19"/>
      <c r="L219" s="19"/>
      <c r="M219" s="19"/>
    </row>
    <row r="220" spans="1:13" ht="27" customHeight="1" x14ac:dyDescent="0.3"/>
    <row r="221" spans="1:13" x14ac:dyDescent="0.3">
      <c r="A221" s="2" t="s">
        <v>318</v>
      </c>
      <c r="H221" s="2" t="s">
        <v>318</v>
      </c>
    </row>
    <row r="222" spans="1:13" x14ac:dyDescent="0.3">
      <c r="A222" s="3" t="s">
        <v>315</v>
      </c>
      <c r="B222" s="3"/>
      <c r="C222" s="3"/>
      <c r="D222" s="3"/>
      <c r="E222" s="3"/>
      <c r="F222" s="3" t="s">
        <v>322</v>
      </c>
      <c r="H222" s="3" t="s">
        <v>312</v>
      </c>
      <c r="I222" s="3"/>
      <c r="J222" s="3"/>
      <c r="K222" s="3"/>
      <c r="L222" s="3"/>
      <c r="M222" s="3" t="s">
        <v>322</v>
      </c>
    </row>
    <row r="223" spans="1:13" ht="49.5" x14ac:dyDescent="0.3">
      <c r="A223" s="3" t="s">
        <v>323</v>
      </c>
      <c r="B223" s="6" t="s">
        <v>338</v>
      </c>
      <c r="C223" s="6" t="s">
        <v>324</v>
      </c>
      <c r="D223" s="7" t="s">
        <v>34</v>
      </c>
      <c r="E223" s="3" t="s">
        <v>325</v>
      </c>
      <c r="F223" s="4" t="s">
        <v>326</v>
      </c>
      <c r="H223" s="3" t="s">
        <v>323</v>
      </c>
      <c r="I223" s="6" t="s">
        <v>340</v>
      </c>
      <c r="J223" s="6" t="s">
        <v>324</v>
      </c>
      <c r="K223" s="7" t="s">
        <v>34</v>
      </c>
      <c r="L223" s="3" t="s">
        <v>325</v>
      </c>
      <c r="M223" s="4" t="s">
        <v>326</v>
      </c>
    </row>
    <row r="224" spans="1:13" x14ac:dyDescent="0.3">
      <c r="A224" s="15" t="s">
        <v>296</v>
      </c>
      <c r="B224" s="15">
        <v>3</v>
      </c>
      <c r="C224" s="5">
        <v>6.6452744444444444E-3</v>
      </c>
      <c r="D224" s="15">
        <v>5.4648329629629596E-3</v>
      </c>
      <c r="E224" s="15">
        <v>5.07378956991094E-3</v>
      </c>
      <c r="F224" s="15" t="str">
        <f t="shared" ref="F224:F229" si="8">IF(C224&lt;(D224-E224),"potential outlier",IF(C224&gt;(D224+E224),"potential outlier","representative"))</f>
        <v>representative</v>
      </c>
      <c r="H224" s="15" t="s">
        <v>297</v>
      </c>
      <c r="I224" s="15">
        <v>1</v>
      </c>
      <c r="J224" s="8">
        <v>1.590886E-2</v>
      </c>
      <c r="K224" s="15">
        <v>1.590886E-2</v>
      </c>
      <c r="L224" s="15">
        <v>2.6978700000000002E-3</v>
      </c>
      <c r="M224" s="15" t="str">
        <f t="shared" ref="M224:M229" si="9">IF(J224&lt;(K224-L224),"potential outlier",IF(J224&gt;(K224+L224),"potential outlier","representative"))</f>
        <v>representative</v>
      </c>
    </row>
    <row r="225" spans="1:13" x14ac:dyDescent="0.3">
      <c r="A225" s="15" t="s">
        <v>145</v>
      </c>
      <c r="B225" s="15">
        <v>1</v>
      </c>
      <c r="C225" s="5">
        <v>1.590886E-2</v>
      </c>
      <c r="D225" s="15">
        <v>1.590886E-2</v>
      </c>
      <c r="E225" s="15">
        <v>2.6978700000000002E-3</v>
      </c>
      <c r="F225" s="15" t="str">
        <f t="shared" si="8"/>
        <v>representative</v>
      </c>
      <c r="H225" s="15" t="s">
        <v>52</v>
      </c>
      <c r="I225" s="15">
        <v>1</v>
      </c>
      <c r="J225" s="8">
        <v>5.4514288888888891E-3</v>
      </c>
      <c r="K225" s="15">
        <v>5.4514288888888899E-3</v>
      </c>
      <c r="L225" s="15">
        <v>3.56882276006544E-3</v>
      </c>
      <c r="M225" s="15" t="str">
        <f t="shared" si="9"/>
        <v>representative</v>
      </c>
    </row>
    <row r="226" spans="1:13" x14ac:dyDescent="0.3">
      <c r="A226" s="15" t="s">
        <v>158</v>
      </c>
      <c r="B226" s="15">
        <v>1</v>
      </c>
      <c r="C226" s="15">
        <v>1.5904546666666668E-2</v>
      </c>
      <c r="D226" s="15">
        <v>1.59045466666667E-2</v>
      </c>
      <c r="E226" s="15">
        <v>1.5548108820046299E-3</v>
      </c>
      <c r="F226" s="15" t="str">
        <f t="shared" si="8"/>
        <v>representative</v>
      </c>
      <c r="H226" s="15" t="s">
        <v>185</v>
      </c>
      <c r="I226" s="15">
        <v>3</v>
      </c>
      <c r="J226" s="8">
        <v>1.5917457777777779E-2</v>
      </c>
      <c r="K226" s="15">
        <v>1.5914588148148098E-2</v>
      </c>
      <c r="L226" s="15">
        <v>3.5583863360907301E-3</v>
      </c>
      <c r="M226" s="15" t="str">
        <f t="shared" si="9"/>
        <v>representative</v>
      </c>
    </row>
    <row r="227" spans="1:13" x14ac:dyDescent="0.3">
      <c r="A227" s="15" t="s">
        <v>298</v>
      </c>
      <c r="B227" s="15">
        <v>3</v>
      </c>
      <c r="C227" s="15">
        <v>1.5917457777777779E-2</v>
      </c>
      <c r="D227" s="15">
        <v>1.5914588148148098E-2</v>
      </c>
      <c r="E227" s="15">
        <v>3.5583863360907301E-3</v>
      </c>
      <c r="F227" s="15" t="str">
        <f t="shared" si="8"/>
        <v>representative</v>
      </c>
      <c r="H227" s="15" t="s">
        <v>299</v>
      </c>
      <c r="I227" s="15">
        <v>1</v>
      </c>
      <c r="J227" s="8">
        <v>1.5904546666666668E-2</v>
      </c>
      <c r="K227" s="15">
        <v>1.59045466666667E-2</v>
      </c>
      <c r="L227" s="15">
        <v>1.5548108820046299E-3</v>
      </c>
      <c r="M227" s="15" t="str">
        <f t="shared" si="9"/>
        <v>representative</v>
      </c>
    </row>
    <row r="228" spans="1:13" x14ac:dyDescent="0.3">
      <c r="A228" s="15" t="s">
        <v>300</v>
      </c>
      <c r="B228" s="15">
        <v>3</v>
      </c>
      <c r="C228" s="15">
        <v>1.5913144444444444E-2</v>
      </c>
      <c r="D228" s="15">
        <v>1.5910273703703699E-2</v>
      </c>
      <c r="E228" s="15">
        <v>2.8591028247701802E-3</v>
      </c>
      <c r="F228" s="15" t="str">
        <f t="shared" si="8"/>
        <v>representative</v>
      </c>
      <c r="H228" s="15" t="s">
        <v>301</v>
      </c>
      <c r="I228" s="15">
        <v>3</v>
      </c>
      <c r="J228" s="8">
        <v>6.6452744444444444E-3</v>
      </c>
      <c r="K228" s="15">
        <v>5.4648329629629596E-3</v>
      </c>
      <c r="L228" s="15">
        <v>5.07378956991094E-3</v>
      </c>
      <c r="M228" s="15" t="str">
        <f t="shared" si="9"/>
        <v>representative</v>
      </c>
    </row>
    <row r="229" spans="1:13" x14ac:dyDescent="0.3">
      <c r="A229" s="15" t="s">
        <v>71</v>
      </c>
      <c r="B229" s="15">
        <v>1</v>
      </c>
      <c r="C229" s="15">
        <v>5.4514288888888891E-3</v>
      </c>
      <c r="D229" s="15">
        <v>5.4514288888888899E-3</v>
      </c>
      <c r="E229" s="15">
        <v>3.56882276006544E-3</v>
      </c>
      <c r="F229" s="15" t="str">
        <f t="shared" si="8"/>
        <v>representative</v>
      </c>
      <c r="H229" s="15" t="s">
        <v>202</v>
      </c>
      <c r="I229" s="15">
        <v>3</v>
      </c>
      <c r="J229" s="8">
        <v>1.6507675555555556E-2</v>
      </c>
      <c r="K229" s="15">
        <v>1.5910273703703699E-2</v>
      </c>
      <c r="L229" s="15">
        <v>2.8591028247701802E-3</v>
      </c>
      <c r="M229" s="15" t="str">
        <f t="shared" si="9"/>
        <v>representative</v>
      </c>
    </row>
    <row r="231" spans="1:13" x14ac:dyDescent="0.3">
      <c r="E231" s="15" t="s">
        <v>78</v>
      </c>
      <c r="F231" s="15">
        <f>COUNTIF(F224:F229,"potential outlier")</f>
        <v>0</v>
      </c>
      <c r="L231" s="15" t="s">
        <v>78</v>
      </c>
      <c r="M231" s="15">
        <f>COUNTIF(M224:M229,"potential outlier")</f>
        <v>0</v>
      </c>
    </row>
    <row r="232" spans="1:13" x14ac:dyDescent="0.3">
      <c r="E232" s="9" t="s">
        <v>327</v>
      </c>
      <c r="F232" s="15">
        <f>(F231/COUNTA(F224:F229)*100)</f>
        <v>0</v>
      </c>
      <c r="L232" s="9" t="s">
        <v>327</v>
      </c>
      <c r="M232" s="15">
        <f>(M231/COUNTA(M224:M229)*100)</f>
        <v>0</v>
      </c>
    </row>
    <row r="233" spans="1:13" ht="12.75" thickBot="1" x14ac:dyDescent="0.35">
      <c r="A233" s="19"/>
      <c r="B233" s="19"/>
      <c r="C233" s="19"/>
      <c r="D233" s="19"/>
      <c r="E233" s="19"/>
      <c r="F233" s="19"/>
      <c r="H233" s="19"/>
      <c r="I233" s="19"/>
      <c r="J233" s="12"/>
      <c r="K233" s="19"/>
      <c r="L233" s="19"/>
      <c r="M233" s="19"/>
    </row>
    <row r="235" spans="1:13" x14ac:dyDescent="0.3">
      <c r="A235" s="2" t="s">
        <v>316</v>
      </c>
      <c r="H235" s="2" t="s">
        <v>316</v>
      </c>
    </row>
    <row r="236" spans="1:13" x14ac:dyDescent="0.3">
      <c r="A236" s="3" t="s">
        <v>315</v>
      </c>
      <c r="B236" s="3"/>
      <c r="C236" s="3"/>
      <c r="D236" s="3"/>
      <c r="E236" s="3"/>
      <c r="F236" s="3" t="s">
        <v>322</v>
      </c>
      <c r="H236" s="3" t="s">
        <v>312</v>
      </c>
      <c r="I236" s="3"/>
      <c r="J236" s="3"/>
      <c r="K236" s="3"/>
      <c r="L236" s="3"/>
      <c r="M236" s="3" t="s">
        <v>322</v>
      </c>
    </row>
    <row r="237" spans="1:13" ht="49.5" x14ac:dyDescent="0.3">
      <c r="A237" s="3" t="s">
        <v>323</v>
      </c>
      <c r="B237" s="6" t="s">
        <v>338</v>
      </c>
      <c r="C237" s="6" t="s">
        <v>324</v>
      </c>
      <c r="D237" s="7" t="s">
        <v>34</v>
      </c>
      <c r="E237" s="3" t="s">
        <v>325</v>
      </c>
      <c r="F237" s="4" t="s">
        <v>326</v>
      </c>
      <c r="H237" s="3" t="s">
        <v>323</v>
      </c>
      <c r="I237" s="6" t="s">
        <v>340</v>
      </c>
      <c r="J237" s="6" t="s">
        <v>324</v>
      </c>
      <c r="K237" s="7" t="s">
        <v>34</v>
      </c>
      <c r="L237" s="3" t="s">
        <v>325</v>
      </c>
      <c r="M237" s="4" t="s">
        <v>326</v>
      </c>
    </row>
    <row r="238" spans="1:13" x14ac:dyDescent="0.3">
      <c r="A238" s="15" t="s">
        <v>57</v>
      </c>
      <c r="B238" s="15">
        <v>3</v>
      </c>
      <c r="C238" s="15">
        <v>5.9013171666666669E-2</v>
      </c>
      <c r="D238" s="15">
        <v>3.9698264074074098E-2</v>
      </c>
      <c r="E238" s="15">
        <v>5.6073241710688303E-2</v>
      </c>
      <c r="F238" s="15" t="str">
        <f t="shared" ref="F238:F243" si="10">IF(C238&lt;(D238-E238),"potential outlier",IF(C238&gt;(D238+E238),"potential outlier","representative"))</f>
        <v>representative</v>
      </c>
      <c r="H238" s="15" t="s">
        <v>302</v>
      </c>
      <c r="I238" s="15">
        <v>4</v>
      </c>
      <c r="J238" s="8">
        <v>3.8297803333333338E-2</v>
      </c>
      <c r="K238" s="15">
        <v>4.8721918888888903E-2</v>
      </c>
      <c r="L238" s="15">
        <v>5.7750378428972703E-2</v>
      </c>
      <c r="M238" s="15" t="str">
        <f t="shared" ref="M238:M240" si="11">IF(J238&lt;(K238-L238),"potential outlier",IF(J238&gt;(K238+L238),"potential outlier","representative"))</f>
        <v>representative</v>
      </c>
    </row>
    <row r="239" spans="1:13" x14ac:dyDescent="0.3">
      <c r="A239" s="15" t="s">
        <v>196</v>
      </c>
      <c r="B239" s="15">
        <v>1</v>
      </c>
      <c r="C239" s="15">
        <v>3.863534111111111E-2</v>
      </c>
      <c r="D239" s="15">
        <v>3.8635341111111103E-2</v>
      </c>
      <c r="E239" s="15">
        <v>5.7155813329212102E-2</v>
      </c>
      <c r="F239" s="15" t="str">
        <f t="shared" si="10"/>
        <v>representative</v>
      </c>
      <c r="H239" s="15" t="s">
        <v>303</v>
      </c>
      <c r="I239" s="15">
        <v>1</v>
      </c>
      <c r="J239" s="8">
        <v>8.3114398888888885E-2</v>
      </c>
      <c r="K239" s="15">
        <v>8.3114398888888899E-2</v>
      </c>
      <c r="L239" s="15">
        <v>3.0306009405860201E-2</v>
      </c>
      <c r="M239" s="15" t="str">
        <f t="shared" si="11"/>
        <v>representative</v>
      </c>
    </row>
    <row r="240" spans="1:13" x14ac:dyDescent="0.3">
      <c r="A240" s="15" t="s">
        <v>63</v>
      </c>
      <c r="B240" s="15">
        <v>1</v>
      </c>
      <c r="C240" s="15">
        <v>9.6836531111111096E-2</v>
      </c>
      <c r="D240" s="15">
        <v>0.103661384444444</v>
      </c>
      <c r="E240" s="15">
        <v>2.1008934701937602E-3</v>
      </c>
      <c r="F240" s="15" t="str">
        <f t="shared" si="10"/>
        <v>potential outlier</v>
      </c>
      <c r="H240" s="15" t="s">
        <v>58</v>
      </c>
      <c r="I240" s="15">
        <v>4</v>
      </c>
      <c r="J240" s="8">
        <v>0.10327823333333333</v>
      </c>
      <c r="K240" s="15">
        <v>8.8995360277777796E-2</v>
      </c>
      <c r="L240" s="15">
        <v>2.5780927309369098E-2</v>
      </c>
      <c r="M240" s="15" t="str">
        <f t="shared" si="11"/>
        <v>representative</v>
      </c>
    </row>
    <row r="241" spans="1:13" x14ac:dyDescent="0.3">
      <c r="A241" s="15" t="s">
        <v>233</v>
      </c>
      <c r="B241" s="15">
        <v>3</v>
      </c>
      <c r="C241" s="15">
        <v>5.8688753888888896E-2</v>
      </c>
      <c r="D241" s="15">
        <v>5.2084111481481503E-2</v>
      </c>
      <c r="E241" s="15">
        <v>5.8629722283267099E-2</v>
      </c>
      <c r="F241" s="15" t="str">
        <f t="shared" si="10"/>
        <v>representative</v>
      </c>
    </row>
    <row r="242" spans="1:13" x14ac:dyDescent="0.3">
      <c r="A242" s="15" t="s">
        <v>73</v>
      </c>
      <c r="B242" s="15">
        <v>3</v>
      </c>
      <c r="C242" s="15">
        <v>0.10005738222222221</v>
      </c>
      <c r="D242" s="15">
        <v>8.4106685555555602E-2</v>
      </c>
      <c r="E242" s="15">
        <v>2.8179746032125402E-2</v>
      </c>
      <c r="F242" s="15" t="str">
        <f t="shared" si="10"/>
        <v>representative</v>
      </c>
      <c r="L242" s="15" t="s">
        <v>78</v>
      </c>
      <c r="M242" s="15">
        <f>COUNTIF(M238:M240,"potential outlier")</f>
        <v>0</v>
      </c>
    </row>
    <row r="243" spans="1:13" x14ac:dyDescent="0.3">
      <c r="A243" s="15" t="s">
        <v>250</v>
      </c>
      <c r="B243" s="15">
        <v>1</v>
      </c>
      <c r="C243" s="15">
        <v>8.3114398888888885E-2</v>
      </c>
      <c r="D243" s="15">
        <v>8.3114398888888899E-2</v>
      </c>
      <c r="E243" s="15">
        <v>3.0306009405860201E-2</v>
      </c>
      <c r="F243" s="15" t="str">
        <f t="shared" si="10"/>
        <v>representative</v>
      </c>
      <c r="L243" s="9" t="s">
        <v>327</v>
      </c>
      <c r="M243" s="15">
        <f>(M242/COUNTA(M238:M240)*100)</f>
        <v>0</v>
      </c>
    </row>
    <row r="245" spans="1:13" x14ac:dyDescent="0.3">
      <c r="E245" s="15" t="s">
        <v>78</v>
      </c>
      <c r="F245" s="15">
        <f>COUNTIF(F238:F243,"potential outlier")</f>
        <v>1</v>
      </c>
    </row>
    <row r="246" spans="1:13" x14ac:dyDescent="0.3">
      <c r="E246" s="9" t="s">
        <v>327</v>
      </c>
      <c r="F246" s="15">
        <f>(F245/COUNTA(F238:F243)*100)</f>
        <v>16.666666666666664</v>
      </c>
    </row>
    <row r="247" spans="1:13" ht="12.75" thickBo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2"/>
      <c r="K247" s="19"/>
      <c r="L247" s="19"/>
      <c r="M247" s="19"/>
    </row>
  </sheetData>
  <mergeCells count="1">
    <mergeCell ref="A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Within-analysis increased n</vt:lpstr>
      <vt:lpstr>Between-analysis increased 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sabboud</dc:creator>
  <cp:lastModifiedBy>Sarah Abboud</cp:lastModifiedBy>
  <cp:lastPrinted>2018-02-09T11:49:00Z</cp:lastPrinted>
  <dcterms:created xsi:type="dcterms:W3CDTF">2017-08-04T18:43:31Z</dcterms:created>
  <dcterms:modified xsi:type="dcterms:W3CDTF">2018-03-16T08:05:04Z</dcterms:modified>
</cp:coreProperties>
</file>