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1. Información Contable\03. Marzo\"/>
    </mc:Choice>
  </mc:AlternateContent>
  <bookViews>
    <workbookView xWindow="0" yWindow="0" windowWidth="21600" windowHeight="9735"/>
  </bookViews>
  <sheets>
    <sheet name="NOTAS" sheetId="1" r:id="rId1"/>
  </sheets>
  <externalReferences>
    <externalReference r:id="rId2"/>
  </externalReferences>
  <definedNames>
    <definedName name="Abr">#REF!</definedName>
    <definedName name="_xlnm.Print_Area" localSheetId="0">NOTAS!$A$1:$F$442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 s="1"/>
  <c r="B70" i="1"/>
  <c r="C70" i="1"/>
  <c r="B93" i="1"/>
  <c r="C93" i="1"/>
  <c r="B110" i="1"/>
  <c r="C110" i="1"/>
  <c r="D111" i="1"/>
  <c r="B158" i="1"/>
  <c r="B283" i="1"/>
  <c r="C283" i="1"/>
  <c r="B301" i="1"/>
  <c r="C301" i="1"/>
  <c r="B351" i="1"/>
  <c r="C351" i="1"/>
  <c r="D351" i="1"/>
  <c r="D374" i="1"/>
  <c r="D376" i="1"/>
  <c r="D383" i="1"/>
  <c r="D397" i="1"/>
  <c r="D425" i="1" s="1"/>
  <c r="C415" i="1"/>
  <c r="D416" i="1"/>
  <c r="B111" i="1" l="1"/>
  <c r="C111" i="1"/>
  <c r="D389" i="1"/>
</calcChain>
</file>

<file path=xl/sharedStrings.xml><?xml version="1.0" encoding="utf-8"?>
<sst xmlns="http://schemas.openxmlformats.org/spreadsheetml/2006/main" count="390" uniqueCount="343">
  <si>
    <t>Encargado de la Secretaría Administrativa</t>
  </si>
  <si>
    <t>Rector</t>
  </si>
  <si>
    <t xml:space="preserve">C.P. Luis Adrian Dominguez Zavala </t>
  </si>
  <si>
    <t>M. en C. Guillermo Arias Guzmán</t>
  </si>
  <si>
    <t>Bajo protesta de decir verdad declaramos que los Estados Financieros y sus Notas son razonablemente correctos y responsabilidad del emisor</t>
  </si>
  <si>
    <t>7000xxxxxx</t>
  </si>
  <si>
    <t>FLUJO</t>
  </si>
  <si>
    <t>SALDO FINAL</t>
  </si>
  <si>
    <t>SALDO INICIAL</t>
  </si>
  <si>
    <t>NOTAS DE MEMORIA.</t>
  </si>
  <si>
    <t>NOTAS DE MEMORIA</t>
  </si>
  <si>
    <t>4. Total de Gasto Contable (4 = 1 - 2 + 3)</t>
  </si>
  <si>
    <t>Otros Gastos Contables No Presupuestales</t>
  </si>
  <si>
    <t>Otros Gastos</t>
  </si>
  <si>
    <t>Aumento por insuficiencia de provisiones</t>
  </si>
  <si>
    <t>Aumento por insuficiencia de estimaciones por pérdida o deterioro u obsolescencia</t>
  </si>
  <si>
    <t>Disminución de inventarios</t>
  </si>
  <si>
    <t>Provisiones</t>
  </si>
  <si>
    <t>Estimaciones, depreciaciones, deterioros, obsolescencia y amortizaciones</t>
  </si>
  <si>
    <t>3. Más Gasto Contables No Presupuestales</t>
  </si>
  <si>
    <t>Otros Egresos Presupuestales No Contables</t>
  </si>
  <si>
    <t>Adeudos de ejercicios fiscales anteriores (ADEFAS)</t>
  </si>
  <si>
    <t>Amortización de la deuda publica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</si>
  <si>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</si>
  <si>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</si>
  <si>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</si>
  <si>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</si>
  <si>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</si>
  <si>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</si>
  <si>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</si>
  <si>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</si>
  <si>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</si>
  <si>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</si>
  <si>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</si>
  <si>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</si>
  <si>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</si>
  <si>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</si>
  <si>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</si>
  <si>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</si>
  <si>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t>(Cifras en pesos)</t>
  </si>
  <si>
    <t>Correspondiente Del 1 de Enero al 31 de Marzo de 2016</t>
  </si>
  <si>
    <t>Conciliación entre los Egresos Presupuestarios y los Gastos Contables</t>
  </si>
  <si>
    <t>4. Ingresos Contables (4 = 1 + 2 - 3)</t>
  </si>
  <si>
    <t>Otros Ingresos presupuestarios no contables</t>
  </si>
  <si>
    <t>Ingresos derivados de financiamientos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</si>
  <si>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</si>
  <si>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</si>
  <si>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</si>
  <si>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</si>
  <si>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</si>
  <si>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</si>
  <si>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</si>
  <si>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</si>
  <si>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</si>
  <si>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</si>
  <si>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Conciliación entre los Ingresos Presupuestarios y Contables</t>
  </si>
  <si>
    <t>PRESUPUESTARIOS Y LOS GASTOS</t>
  </si>
  <si>
    <t xml:space="preserve">IV) CONCILIACIÓN DE LOS INGRESOS PRESUPUESTARIOS Y CONTABLES, ASI COMO ENTRE LOS EGRESOS </t>
  </si>
  <si>
    <t>EFE-02   TOTAL</t>
  </si>
  <si>
    <t>% SUB</t>
  </si>
  <si>
    <t>EFE-02 ADQ. BIENES MUEBLES E INMUEBLES</t>
  </si>
  <si>
    <t>EFE-01   TOTAL</t>
  </si>
  <si>
    <t>1112102018  BANCOMER 0199043241</t>
  </si>
  <si>
    <t>1112102017  BANCOMER 0198883971</t>
  </si>
  <si>
    <t>1112102016  BANCOMER 0198197177</t>
  </si>
  <si>
    <t>1112102015  BANCOMER 0194321049</t>
  </si>
  <si>
    <t>1112102014  BANCOMER 1796 019397</t>
  </si>
  <si>
    <t>1112102013  BANCOMER 1796 019397</t>
  </si>
  <si>
    <t>1112102012  BANCOMER (1796) 0193176959</t>
  </si>
  <si>
    <t>1112102011  BANCOMER (1796)0193971406</t>
  </si>
  <si>
    <t>1112102008  BANCOMER 0192407450</t>
  </si>
  <si>
    <t>1112102007  BANCOMER 0190585246</t>
  </si>
  <si>
    <t>1112102006  BANCOMER 0190589632</t>
  </si>
  <si>
    <t>1112102005  BANCOMER 0189474048 FAFEF</t>
  </si>
  <si>
    <t>1112102004  BANCOMER 0186533086 PROMEP</t>
  </si>
  <si>
    <t>1112102003  BANCOMER 0188267367 CAPUFE</t>
  </si>
  <si>
    <t>1112102002  BANCOMER 018057453</t>
  </si>
  <si>
    <t>1112102001  BANCOMER 1776515542</t>
  </si>
  <si>
    <t>1112101008  BANCOS 2974484  CUEN</t>
  </si>
  <si>
    <t>1112101005  BANCOS</t>
  </si>
  <si>
    <t>1112101004  BANAMEX 657 NOMINAS</t>
  </si>
  <si>
    <t>1112101003  BANAMEX 614 ING PROPIOS</t>
  </si>
  <si>
    <t>1112101002  BANAMEX 584 FEDERAL</t>
  </si>
  <si>
    <t>1112101001  BANAMEX 576 ESTATAL</t>
  </si>
  <si>
    <t>EFE-01 FLUJO DE EFECTIVO</t>
  </si>
  <si>
    <t>IV) NOTAS AL ESTADO DE FLUJO DE EFECTIVO</t>
  </si>
  <si>
    <t>VHP-02 PATRIMONIO GENERADO TOTAL</t>
  </si>
  <si>
    <t>SUB TOTAL</t>
  </si>
  <si>
    <t>3220690204  APLICACIÓN DE REMANENTE MUNICIPAL</t>
  </si>
  <si>
    <t>3220690202  APLICACIÓN DE REMANENTE FEDERAL</t>
  </si>
  <si>
    <t>3220690201  APLICACIÓN DE REMANENTE PROPIO</t>
  </si>
  <si>
    <t>3220100101  APLICACIÓN DE REMANENTE FEDERAL</t>
  </si>
  <si>
    <t>3220100100  APLICACIÓN DE REMANENTE PROPIO</t>
  </si>
  <si>
    <t>3220001001  CAPITALIZACIÓN REMANENTES</t>
  </si>
  <si>
    <t>3220001000  CAPITALIZACIÓN RECURSOS PROPIOS</t>
  </si>
  <si>
    <t>3220000023  RESULTADO DEL EJERCICIO 2015</t>
  </si>
  <si>
    <t>3220000022  RESULTADO DEL EJERCICIO 2014</t>
  </si>
  <si>
    <t>3220000021  RESULTADO EJERCICIO 2013</t>
  </si>
  <si>
    <t>3220000020  RESULTADO EJERCICIO 2012</t>
  </si>
  <si>
    <t>3220000019  RESULTADO EJERCICIO 2011</t>
  </si>
  <si>
    <t>3220000018  RESULTADO EJERCICIO 2010</t>
  </si>
  <si>
    <t>3220000017  RESULTADO EJERCICIO 2009</t>
  </si>
  <si>
    <t>3210 Resultado del Ejercicio (Ahorro/Des</t>
  </si>
  <si>
    <t>NATURALEZA</t>
  </si>
  <si>
    <t>MODIFICACION</t>
  </si>
  <si>
    <t>VHP-02 PATRIMONIO GENERADO</t>
  </si>
  <si>
    <t>3100   HACIENDA PÚBLICA/PATRIMONIO CONT.</t>
  </si>
  <si>
    <t>3113916000  OBRA PÚBLICA EJER ANTERIORES</t>
  </si>
  <si>
    <t>3113915000  BIENES MUEBLES E INM</t>
  </si>
  <si>
    <t>3113836000  CONVENIO OBRA PUBLIC</t>
  </si>
  <si>
    <t>3113835000  CONVENIO BIENES MUEB</t>
  </si>
  <si>
    <t>3113825206  FAM EDU SUP OBRA PUB</t>
  </si>
  <si>
    <t>3113825205  FAM EDU SUPERIOR BIE</t>
  </si>
  <si>
    <t>3113824205  FEDERALES DE EJERCIC</t>
  </si>
  <si>
    <t>3111825206  FAM EDU SUPERIOR OBRA PÚBLICA</t>
  </si>
  <si>
    <t>3111825205  FAM EDU SUPERIOR BIENES MUEBLES</t>
  </si>
  <si>
    <t>3110916000  OBRA PÚBLICA</t>
  </si>
  <si>
    <t>3110915000  BIENES MUEBLES E INMUEBLES</t>
  </si>
  <si>
    <t>3110000002  BAJA DE ACTIVO FIJO</t>
  </si>
  <si>
    <t>TIPO</t>
  </si>
  <si>
    <t>VHP-01 PATRIMONIO CONTRIBUIDO</t>
  </si>
  <si>
    <t>III) NOTAS AL ESTADO DE VARIACIÓN A LA HACIEDA PÚBLICA</t>
  </si>
  <si>
    <t>ERA-03   TOTAL</t>
  </si>
  <si>
    <t>5515656900  DEP. OTROS EQUIPOS</t>
  </si>
  <si>
    <t>5515656700  DEP. HERRAMIENTAS Y</t>
  </si>
  <si>
    <t>5515656600  DEP. EQUIPO DE GENER</t>
  </si>
  <si>
    <t>5515656500  DEP. EQUIPOS DE COMU</t>
  </si>
  <si>
    <t>5515656400  DEP. SISTEMA AIRE ACONDICIONADO</t>
  </si>
  <si>
    <t>5515656200  DEP. MAQUINARIA Y EQ</t>
  </si>
  <si>
    <t>5515656100  DEP. MAQUINARIA Y EQ</t>
  </si>
  <si>
    <t>5515454100  DEP. AUTOMOVILES Y CAMIONES</t>
  </si>
  <si>
    <t>5515353100  DEP. EQUIPO MEDICO Y</t>
  </si>
  <si>
    <t>5515252900  DEP. OTROS MOBILIARI</t>
  </si>
  <si>
    <t>5515252300  DEP. CÁMARAS FOTOGRÁ</t>
  </si>
  <si>
    <t>5515252100  DEP. EQUIPO Y APARAT</t>
  </si>
  <si>
    <t>5515151900  DEP. OTROS MOBILIARI</t>
  </si>
  <si>
    <t>5515151500  DEP. EQUIPO DE COMPU</t>
  </si>
  <si>
    <t>5515151100  DEP. MUEBLES DE OFIC</t>
  </si>
  <si>
    <t>5243444000  AYUDA SOC. CIENT.</t>
  </si>
  <si>
    <t>5139398000  IMPUESTO DE NOMINA</t>
  </si>
  <si>
    <t>5138383000  CONGRESOS Y CONVENCIONES</t>
  </si>
  <si>
    <t>5138381000  GASTOS DE CEREMONIAL</t>
  </si>
  <si>
    <t>5137379000  OT. SER. TRASLADO</t>
  </si>
  <si>
    <t>5137375000  VIATICOS EN EL PAIS</t>
  </si>
  <si>
    <t>5137372000  PASAJES TERRESTRES</t>
  </si>
  <si>
    <t>5136361200  DIFUSION POR MEDIOS ALTERNATIVOS</t>
  </si>
  <si>
    <t>5135359000  SERVICIOS DE JARDINE</t>
  </si>
  <si>
    <t>5135358000  SERVICIOS DE LIMPIEZ</t>
  </si>
  <si>
    <t>5135355000  REPAR. Y MTTO. DE EQ</t>
  </si>
  <si>
    <t>5135354000  INST., REPAR. Y MTT</t>
  </si>
  <si>
    <t>5135351000  CONSERV. Y MANTENIMI</t>
  </si>
  <si>
    <t>5134345000  SEGUROS DE BIENES PATRIMONIALES</t>
  </si>
  <si>
    <t>5134344000  SEGUROS DE RESPONSAB</t>
  </si>
  <si>
    <t>5133338000  SERVICIOS DE VIGILANCIA</t>
  </si>
  <si>
    <t>5133336000  SERVS. APOYO ADMVO.</t>
  </si>
  <si>
    <t>5132327000  ARRE. ACT. INTANG</t>
  </si>
  <si>
    <t>5131318000  SERVICIOS POSTALES Y TELEGRAFICOS</t>
  </si>
  <si>
    <t>5131316000  SERVICIO DE TELECOMU</t>
  </si>
  <si>
    <t>5131315000  TELEFONÍA CELULAR</t>
  </si>
  <si>
    <t>5131314000  TELEFONÍA TRADICIONAL</t>
  </si>
  <si>
    <t>5131311000  SERVICIO DE ENERGÍA ELÉCTRICA</t>
  </si>
  <si>
    <t>5127273000  ARTÍCULOS DEPORTIVOS</t>
  </si>
  <si>
    <t>5127271000  VESTUARIOS Y UNIFORMES</t>
  </si>
  <si>
    <t>5126261000  COMBUSTIBLES, LUBRI</t>
  </si>
  <si>
    <t>5125251000  SUSTANCIAS QUÍMICAS</t>
  </si>
  <si>
    <t>5124249000  OTROS MATERIALES Y A</t>
  </si>
  <si>
    <t>5124248000  MATERIALES COMPLEMENTARIOS</t>
  </si>
  <si>
    <t>5124246000  MATERIAL ELECTRICO Y ELECTRONICO</t>
  </si>
  <si>
    <t>5122221000  ALIMENTACIÓN DE PERSONAS</t>
  </si>
  <si>
    <t>5121216000  MATERIAL DE LIMPIEZA</t>
  </si>
  <si>
    <t>5121215000  MATERIAL IMPRESO E I</t>
  </si>
  <si>
    <t>5121212000  MATERIALES Y UTILES</t>
  </si>
  <si>
    <t>5121211000  MATERIALES Y ÚTILES DE OFICINA</t>
  </si>
  <si>
    <t>5115154000  PRESTACIONES CONTRACTUALES</t>
  </si>
  <si>
    <t>5114143000  APORT. S. RETIRO.</t>
  </si>
  <si>
    <t>5114142000  APORTACIONES A FONDOS DE VIVIENDA</t>
  </si>
  <si>
    <t>5114141000  APORTACIONES DE SEGURIDAD SOCIAL</t>
  </si>
  <si>
    <t>5113132000  PRIMAS DE VACAS., D</t>
  </si>
  <si>
    <t>5112121000  HONORARIOS ASIMILABLES A SALARIOS</t>
  </si>
  <si>
    <t>5111113000  SUELDOS BASE AL PERS</t>
  </si>
  <si>
    <t>EXPLICACION</t>
  </si>
  <si>
    <t>%GASTO</t>
  </si>
  <si>
    <t>MONTO</t>
  </si>
  <si>
    <t>ERA-03 GASTOS</t>
  </si>
  <si>
    <t>GASTOS Y OTRAS PÉRDIDAS</t>
  </si>
  <si>
    <t>ERA-02 TOTAL</t>
  </si>
  <si>
    <t>4310 Ingresos Financieros</t>
  </si>
  <si>
    <t>4311 Int.Ganados de Val.,Créditos, Bonos</t>
  </si>
  <si>
    <t>CARACTERISTICAS</t>
  </si>
  <si>
    <t>NOTA</t>
  </si>
  <si>
    <t>ERA-02 OTROS INGRESOS Y BENEFICIOS</t>
  </si>
  <si>
    <t>ERA-01 TOTAL</t>
  </si>
  <si>
    <t>PARTICIPACIONES, APORTACIONES</t>
  </si>
  <si>
    <t>4220 Transferencias, Asignaciones, Subs.</t>
  </si>
  <si>
    <t>4221 Trans. Internas y Asig. al Secto</t>
  </si>
  <si>
    <t>4221913000  SERVICIOS GENERALES</t>
  </si>
  <si>
    <t>4221912000  MATERIALES Y SUMINISTROS</t>
  </si>
  <si>
    <t>4221911000  SERVICIOS PERSONALES</t>
  </si>
  <si>
    <t>4210 Participaciones y Aportaciones</t>
  </si>
  <si>
    <t>4213 Convenios</t>
  </si>
  <si>
    <t>4213833000  FEDERALES SERVICIOS GENERALES</t>
  </si>
  <si>
    <t>4213832000  FED. MAT. Y SUMINIST</t>
  </si>
  <si>
    <t>4213831000  FEDERALES SERVICIOS PEERSONALES</t>
  </si>
  <si>
    <t>INGRESOS DE GESTION</t>
  </si>
  <si>
    <t>4160 Aprovechamientos de Tipo Corriente</t>
  </si>
  <si>
    <t>4162 Multas</t>
  </si>
  <si>
    <t>4162610061  SANCIONES</t>
  </si>
  <si>
    <t>4150 Productos de Tipo Corriente</t>
  </si>
  <si>
    <t>4159 Otros Productos que Generan Ing.</t>
  </si>
  <si>
    <t>4159510820  POR CONCEPTO DE CURSOS OTROS</t>
  </si>
  <si>
    <t>4159510710  POR CONCEPTO DE CUOT</t>
  </si>
  <si>
    <t>4159510706  POR CONCEPTO DE CUOT</t>
  </si>
  <si>
    <t>4159510701  POR CONCEPTO DE FICHAS</t>
  </si>
  <si>
    <t>ERA-01 INGRESOS</t>
  </si>
  <si>
    <t>INGRESOS DE GESTIÓN</t>
  </si>
  <si>
    <t>II) NOTAS AL ESTADO DE ACTIVIDADES</t>
  </si>
  <si>
    <t>2199xxxxxx</t>
  </si>
  <si>
    <t>ESF-14 OTROS PASIVOS CIRCULANTES</t>
  </si>
  <si>
    <t>2240xxxxx</t>
  </si>
  <si>
    <t>CARACTERÍSTICAS</t>
  </si>
  <si>
    <t>ESF-13 PASIVO DIFERIDO A LARGO PLAZO</t>
  </si>
  <si>
    <t>2160xxxxx</t>
  </si>
  <si>
    <t>ESF-13 FONDOS Y BIENES DE TERCEROS EN GARANTÍA Y/O ADMINISTRACIÓN A CORTO PLAZO</t>
  </si>
  <si>
    <t>2159xxxxx</t>
  </si>
  <si>
    <t>ESF-13 OTROS PASIVOS DIFERIDOS A CORTO PLAZO</t>
  </si>
  <si>
    <t>ESF-12   TOTAL</t>
  </si>
  <si>
    <t>2119905001  ACREEDORES DIVERSOS</t>
  </si>
  <si>
    <t>2119904001  ENTIDADES</t>
  </si>
  <si>
    <t>2119901101  PCE 10 CAP 1000</t>
  </si>
  <si>
    <t>2117918002  CAP 2%</t>
  </si>
  <si>
    <t>2117918001  DIVO 5% AL MILLAR</t>
  </si>
  <si>
    <t>2117903001  PENSIÓN ALIMENTICIA</t>
  </si>
  <si>
    <t>2117502102  IMPUESTO NOMINAS A PAGAR</t>
  </si>
  <si>
    <t>2117202005  AMORTIZACION CREDITO INFONAVIT</t>
  </si>
  <si>
    <t>2117202004  APORTACIÓN TRABAJADOR IMSS</t>
  </si>
  <si>
    <t>2117102004  CEDULAR HONORARIOS A PAGAR</t>
  </si>
  <si>
    <t>2117101012  ISR POR PAGAR RET. HONORARIOS</t>
  </si>
  <si>
    <t>2117101004  ISR ASIMILADOS POR PAGAR</t>
  </si>
  <si>
    <t>2117101003  ISR SALARIOS POR PAGAR</t>
  </si>
  <si>
    <t>2112102001  PROVEEDORES EJE ANT</t>
  </si>
  <si>
    <t>2112101001  PROVEEDORES DE BIENES Y SERVICIOS</t>
  </si>
  <si>
    <t>2111401005  APORTACION PATRONAL SAR</t>
  </si>
  <si>
    <t>2111401004  APORTACION PATRONAL INFONAVIT</t>
  </si>
  <si>
    <t>2111401003  APORTACION PATRONAL IMSS</t>
  </si>
  <si>
    <t>2111101001  SUELDOS POR PAGAR</t>
  </si>
  <si>
    <t>365 DIAS</t>
  </si>
  <si>
    <t>180 DIAS</t>
  </si>
  <si>
    <t>90 DIAS</t>
  </si>
  <si>
    <t>ESF-12 CUENTAS Y DOC. POR PAGAR</t>
  </si>
  <si>
    <t>PASIVO</t>
  </si>
  <si>
    <t>ESF-11 OTROS ACTIVOS</t>
  </si>
  <si>
    <t>1280xxxxxx</t>
  </si>
  <si>
    <t>ESF-10   ESTIMACIONES Y DETERIOROS</t>
  </si>
  <si>
    <t>1260xxxxxx</t>
  </si>
  <si>
    <t>1270xxxxxx</t>
  </si>
  <si>
    <t xml:space="preserve">1250xxxxxx </t>
  </si>
  <si>
    <t>CRITERIO</t>
  </si>
  <si>
    <t>ESF-09 INTANGIBLES Y DIFERIDOS</t>
  </si>
  <si>
    <t>ESF-08   TOTAL</t>
  </si>
  <si>
    <t>1260   DEPRECIACIÓN y DETERIORO ACUM.</t>
  </si>
  <si>
    <t>1263656901  OTROS EQUIPOS 2010</t>
  </si>
  <si>
    <t>1263656701  HERRAMIENTAS Y MÁQUI</t>
  </si>
  <si>
    <t>1263656601  EQUIPOS DE GENERACIÓ</t>
  </si>
  <si>
    <t>1263656501  EQUIPO DE COMUNICACI</t>
  </si>
  <si>
    <t>1263656401  SISTEMAS DE AIRE ACO</t>
  </si>
  <si>
    <t>1263656201  MAQUINARIA Y EQUIPO</t>
  </si>
  <si>
    <t>1263656101  MAQUINARIA Y EQUIPO</t>
  </si>
  <si>
    <t>1263454101  AUTOMÓVILES Y CAMIONES 2010</t>
  </si>
  <si>
    <t>1263353101  EQUIPO MÉDICO Y DE L</t>
  </si>
  <si>
    <t>1263252901  OTRO MOBILIARIO Y EP</t>
  </si>
  <si>
    <t>1263252301  CAMARAS FOTOGRAFICAS</t>
  </si>
  <si>
    <t>1263252101  EQUIPOS Y APARATOS A</t>
  </si>
  <si>
    <t>1263151901  OTROS MOBILIARIOS Y</t>
  </si>
  <si>
    <t>1263151501  EPO. DE COMPUTO Y DE</t>
  </si>
  <si>
    <t>1263151201  "MUEBLES, EXCEPTO DE</t>
  </si>
  <si>
    <t>1263151101  MUEBLES DE OFICINA Y</t>
  </si>
  <si>
    <t>1240   BIENES MUEBLES</t>
  </si>
  <si>
    <t>1246956901  OTROS EQUIPOS 2010</t>
  </si>
  <si>
    <t>1246956900  OTROS EQUIPOS</t>
  </si>
  <si>
    <t>1246756700  HERRAM. Y MÁQUI 2011</t>
  </si>
  <si>
    <t>1246656601  EQ. DE GENERACI 2010</t>
  </si>
  <si>
    <t>1246556501  EQ. COMUNICACI 2010</t>
  </si>
  <si>
    <t>1246456400  SISTEMAS DE AIRE ACO</t>
  </si>
  <si>
    <t>1246256200  MAQUINARIA Y EQUIPO INDUSTRIAL</t>
  </si>
  <si>
    <t>1246156100  MAQUINARIA Y EQUIPO AGROPECUARIO</t>
  </si>
  <si>
    <t>1244154101  AUTOMÓVILES Y CAMIONES 2010</t>
  </si>
  <si>
    <t>1244154100  AUTOMÓVILES Y CAMIONES</t>
  </si>
  <si>
    <t>1243153101  EQ. MÉDICO 2010</t>
  </si>
  <si>
    <t>1243153100  EQUIPO MÉDICO Y DE LABORATORIO</t>
  </si>
  <si>
    <t>1242952900  OTRO MOBIL. 2011</t>
  </si>
  <si>
    <t>1242352300  CÁMARAS FOTOGRÁFICAS Y DE VIDEO</t>
  </si>
  <si>
    <t>1242152100  EQUIPO Y APARATOS AUDIOVISUALES</t>
  </si>
  <si>
    <t>1241951901  OTROS MOBIL. 2010</t>
  </si>
  <si>
    <t>1241951900  OTROS MOBIL. 2011</t>
  </si>
  <si>
    <t>1241351501  EQ. DE CÓMPUTO 2010</t>
  </si>
  <si>
    <t>1241351500  EQ. DE CÓMPUTO 2011</t>
  </si>
  <si>
    <t>1241251201  MUEB. EXCEPTO 2010</t>
  </si>
  <si>
    <t>1241151101  MUEB DE OFIC 2010</t>
  </si>
  <si>
    <t>1241151100  MUEBLES DE OFICINA Y ESTANTERÍA</t>
  </si>
  <si>
    <t>1230   BIENES INMUEBLES, INFRAESTRUCTURA</t>
  </si>
  <si>
    <t>1236262200  Edificación no habitacional</t>
  </si>
  <si>
    <t>1233583001  EDIFICIOS A VALOR HISTORICO</t>
  </si>
  <si>
    <t>ESF-08 BIENES MUEBLES E INMUEBLES</t>
  </si>
  <si>
    <t>* BIENES MUEBLES, INMUEBLES E INTAGIBLES</t>
  </si>
  <si>
    <t>1214xxxxxx</t>
  </si>
  <si>
    <t>EMPRESA/OPDES</t>
  </si>
  <si>
    <t>ESF-07 PARTICIPACIONES Y APORT.  CAPITAL</t>
  </si>
  <si>
    <t>1213xxxxxx</t>
  </si>
  <si>
    <t>OBJETO</t>
  </si>
  <si>
    <t>NOMBRE DE FIDEICOMIS0O</t>
  </si>
  <si>
    <t>ESF-06 FIDEICOMISOS, MANDATOS Y CONTRATOS ANALOGOS</t>
  </si>
  <si>
    <t xml:space="preserve">* INVERSIONES FINANCIERAS. </t>
  </si>
  <si>
    <t>1150xxxxxx</t>
  </si>
  <si>
    <t xml:space="preserve">1140xxxxxx  </t>
  </si>
  <si>
    <t>METODO</t>
  </si>
  <si>
    <t>ESF-05 INVENTARIO Y ALMACENES</t>
  </si>
  <si>
    <t>* BIENES DISPONIBLES PARA SU TRANSFORMACIÓN O CONSUMO.</t>
  </si>
  <si>
    <t>ESF-02   TOTAL</t>
  </si>
  <si>
    <t>1122   CUENTAS POR COBRAR A CP</t>
  </si>
  <si>
    <t>1122902001  OTRAS CUENTAS POR COBRAR</t>
  </si>
  <si>
    <t>2012</t>
  </si>
  <si>
    <t>2013</t>
  </si>
  <si>
    <t>ESF-02 INGRESOS P/RECUPERAR</t>
  </si>
  <si>
    <t>* DERECHOSA RECIBIR EFECTIVO Y EQUIVALENTES Y BIENES O SERVICIOS A RECIBIR</t>
  </si>
  <si>
    <t>ESF-01   TOTAL</t>
  </si>
  <si>
    <t>TOTAL INVERSIONES FINANCIERAS</t>
  </si>
  <si>
    <t>1121   INVERSIONES FINANCIERAS DE C.P.</t>
  </si>
  <si>
    <t>1121102019  BANCOMER 2045354110</t>
  </si>
  <si>
    <t>1121102018  BANCOMER 2043820653</t>
  </si>
  <si>
    <t>1121102017  BANCOMER 2040298921</t>
  </si>
  <si>
    <t>1121102016  BANCOMER 2043424855</t>
  </si>
  <si>
    <t>1121102015  BANCOMER 2045430887</t>
  </si>
  <si>
    <t>1121102010  BANCOMER 2036878881</t>
  </si>
  <si>
    <t>MONTO PARCIAL</t>
  </si>
  <si>
    <t>ESF-01 FONDOS C/INVERSIONES FINANCIERAS</t>
  </si>
  <si>
    <t>* EFECTIVO Y EQUVALENTES</t>
  </si>
  <si>
    <t>ACTIVO</t>
  </si>
  <si>
    <t>I) NOTAS AL ESTADO DE SITUACIÓN FINANCIERA</t>
  </si>
  <si>
    <t>NOTAS DE DESGLOSE</t>
  </si>
  <si>
    <t>UNIVERSIDAD POLITÉCNICA DE PÉNJAMO</t>
  </si>
  <si>
    <t>Ente Público:</t>
  </si>
  <si>
    <t>Al 31 de Marzo del 2016</t>
  </si>
  <si>
    <t>Notas a los Estados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</si>
</sst>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\-#,##0.00;&quot; &quot;"/>
    <numFmt numFmtId="165" formatCode="#,##0;\-#,##0;&quot; &quot;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1"/>
      <name val="Soberana Sans Light"/>
    </font>
    <font>
      <sz val="8"/>
      <name val="Arial"/>
      <family val="2"/>
    </font>
    <font>
      <sz val="8"/>
      <color theme="1"/>
      <name val="Lucida Sans"/>
      <family val="2"/>
    </font>
    <font>
      <sz val="11"/>
      <name val="Arial"/>
      <family val="2"/>
    </font>
    <font>
      <sz val="8"/>
      <color theme="1"/>
      <name val="Calibri"/>
      <family val="2"/>
      <scheme val="minor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u/>
      <sz val="9"/>
      <color theme="1"/>
      <name val="Arial"/>
      <family val="2"/>
    </font>
    <font>
      <u/>
      <sz val="8"/>
      <color theme="1"/>
      <name val="Arial"/>
      <family val="2"/>
    </font>
    <font>
      <b/>
      <sz val="9"/>
      <color rgb="FF00206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b/>
      <sz val="11"/>
      <color theme="1"/>
      <name val="Soberana Sans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" fillId="0" borderId="0"/>
  </cellStyleXfs>
  <cellXfs count="202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0" fontId="2" fillId="2" borderId="0" xfId="0" applyFont="1" applyFill="1" applyBorder="1"/>
    <xf numFmtId="0" fontId="3" fillId="0" borderId="0" xfId="0" applyFont="1" applyBorder="1"/>
    <xf numFmtId="0" fontId="3" fillId="0" borderId="2" xfId="0" applyFont="1" applyBorder="1"/>
    <xf numFmtId="164" fontId="4" fillId="2" borderId="3" xfId="0" applyNumberFormat="1" applyFont="1" applyFill="1" applyBorder="1"/>
    <xf numFmtId="165" fontId="4" fillId="2" borderId="3" xfId="0" applyNumberFormat="1" applyFont="1" applyFill="1" applyBorder="1"/>
    <xf numFmtId="49" fontId="4" fillId="2" borderId="4" xfId="0" applyNumberFormat="1" applyFont="1" applyFill="1" applyBorder="1" applyAlignment="1">
      <alignment horizontal="left"/>
    </xf>
    <xf numFmtId="164" fontId="0" fillId="2" borderId="5" xfId="0" applyNumberFormat="1" applyFill="1" applyBorder="1"/>
    <xf numFmtId="165" fontId="0" fillId="2" borderId="5" xfId="0" applyNumberFormat="1" applyFill="1" applyBorder="1"/>
    <xf numFmtId="49" fontId="5" fillId="2" borderId="6" xfId="0" applyNumberFormat="1" applyFont="1" applyFill="1" applyBorder="1" applyAlignment="1">
      <alignment horizontal="left"/>
    </xf>
    <xf numFmtId="164" fontId="0" fillId="2" borderId="7" xfId="0" applyNumberFormat="1" applyFill="1" applyBorder="1"/>
    <xf numFmtId="165" fontId="0" fillId="2" borderId="7" xfId="0" applyNumberFormat="1" applyFill="1" applyBorder="1"/>
    <xf numFmtId="49" fontId="6" fillId="2" borderId="8" xfId="0" applyNumberFormat="1" applyFont="1" applyFill="1" applyBorder="1" applyAlignment="1">
      <alignment horizontal="left"/>
    </xf>
    <xf numFmtId="49" fontId="6" fillId="3" borderId="8" xfId="0" applyNumberFormat="1" applyFont="1" applyFill="1" applyBorder="1" applyAlignment="1">
      <alignment horizontal="center" vertical="center"/>
    </xf>
    <xf numFmtId="4" fontId="8" fillId="3" borderId="8" xfId="2" applyNumberFormat="1" applyFont="1" applyFill="1" applyBorder="1" applyAlignment="1">
      <alignment horizontal="center" vertical="center" wrapText="1"/>
    </xf>
    <xf numFmtId="0" fontId="8" fillId="3" borderId="8" xfId="3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43" fontId="11" fillId="3" borderId="9" xfId="1" applyFont="1" applyFill="1" applyBorder="1" applyAlignment="1">
      <alignment horizontal="center" vertical="center"/>
    </xf>
    <xf numFmtId="43" fontId="2" fillId="2" borderId="0" xfId="1" applyFont="1" applyFill="1"/>
    <xf numFmtId="0" fontId="11" fillId="3" borderId="9" xfId="0" applyFont="1" applyFill="1" applyBorder="1" applyAlignment="1">
      <alignment vertical="center"/>
    </xf>
    <xf numFmtId="43" fontId="3" fillId="2" borderId="0" xfId="1" applyFont="1" applyFill="1"/>
    <xf numFmtId="43" fontId="3" fillId="2" borderId="0" xfId="1" applyFont="1" applyFill="1" applyAlignment="1">
      <alignment vertical="center" wrapText="1"/>
    </xf>
    <xf numFmtId="43" fontId="12" fillId="0" borderId="9" xfId="1" applyFont="1" applyBorder="1" applyAlignment="1">
      <alignment horizontal="center" vertical="center"/>
    </xf>
    <xf numFmtId="4" fontId="2" fillId="0" borderId="9" xfId="0" applyNumberFormat="1" applyFont="1" applyBorder="1"/>
    <xf numFmtId="43" fontId="11" fillId="0" borderId="9" xfId="1" applyFont="1" applyBorder="1" applyAlignment="1">
      <alignment horizontal="center" vertical="center"/>
    </xf>
    <xf numFmtId="4" fontId="8" fillId="0" borderId="9" xfId="0" applyNumberFormat="1" applyFont="1" applyBorder="1"/>
    <xf numFmtId="4" fontId="2" fillId="0" borderId="5" xfId="0" applyNumberFormat="1" applyFont="1" applyBorder="1" applyProtection="1">
      <protection locked="0"/>
    </xf>
    <xf numFmtId="4" fontId="8" fillId="0" borderId="5" xfId="0" applyNumberFormat="1" applyFont="1" applyBorder="1" applyProtection="1">
      <protection locked="0"/>
    </xf>
    <xf numFmtId="43" fontId="3" fillId="0" borderId="9" xfId="1" applyFont="1" applyBorder="1"/>
    <xf numFmtId="43" fontId="13" fillId="2" borderId="0" xfId="1" applyFont="1" applyFill="1" applyAlignment="1">
      <alignment horizontal="center" vertical="center"/>
    </xf>
    <xf numFmtId="43" fontId="13" fillId="2" borderId="0" xfId="1" applyFont="1" applyFill="1" applyAlignment="1">
      <alignment vertical="center"/>
    </xf>
    <xf numFmtId="43" fontId="13" fillId="0" borderId="9" xfId="1" applyFont="1" applyBorder="1" applyAlignment="1">
      <alignment horizontal="center" vertical="center"/>
    </xf>
    <xf numFmtId="43" fontId="3" fillId="2" borderId="0" xfId="1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10" fillId="3" borderId="12" xfId="0" applyFont="1" applyFill="1" applyBorder="1" applyAlignment="1">
      <alignment horizontal="left"/>
    </xf>
    <xf numFmtId="0" fontId="2" fillId="3" borderId="7" xfId="0" applyFont="1" applyFill="1" applyBorder="1"/>
    <xf numFmtId="0" fontId="2" fillId="3" borderId="1" xfId="0" applyFont="1" applyFill="1" applyBorder="1"/>
    <xf numFmtId="0" fontId="10" fillId="3" borderId="14" xfId="0" applyFont="1" applyFill="1" applyBorder="1" applyAlignment="1">
      <alignment horizontal="left"/>
    </xf>
    <xf numFmtId="164" fontId="0" fillId="2" borderId="0" xfId="0" applyNumberFormat="1" applyFill="1" applyBorder="1"/>
    <xf numFmtId="164" fontId="0" fillId="2" borderId="4" xfId="0" applyNumberFormat="1" applyFill="1" applyBorder="1"/>
    <xf numFmtId="164" fontId="6" fillId="0" borderId="15" xfId="0" applyNumberFormat="1" applyFont="1" applyFill="1" applyBorder="1"/>
    <xf numFmtId="49" fontId="15" fillId="0" borderId="16" xfId="0" applyNumberFormat="1" applyFont="1" applyFill="1" applyBorder="1" applyAlignment="1">
      <alignment horizontal="left"/>
    </xf>
    <xf numFmtId="164" fontId="0" fillId="2" borderId="6" xfId="0" applyNumberFormat="1" applyFill="1" applyBorder="1"/>
    <xf numFmtId="164" fontId="15" fillId="0" borderId="17" xfId="0" applyNumberFormat="1" applyFont="1" applyFill="1" applyBorder="1"/>
    <xf numFmtId="49" fontId="15" fillId="0" borderId="18" xfId="0" applyNumberFormat="1" applyFont="1" applyFill="1" applyBorder="1" applyAlignment="1">
      <alignment horizontal="left"/>
    </xf>
    <xf numFmtId="164" fontId="0" fillId="2" borderId="8" xfId="0" applyNumberFormat="1" applyFill="1" applyBorder="1"/>
    <xf numFmtId="164" fontId="15" fillId="0" borderId="19" xfId="0" applyNumberFormat="1" applyFont="1" applyFill="1" applyBorder="1"/>
    <xf numFmtId="49" fontId="15" fillId="0" borderId="20" xfId="0" applyNumberFormat="1" applyFont="1" applyFill="1" applyBorder="1" applyAlignment="1">
      <alignment horizontal="left"/>
    </xf>
    <xf numFmtId="49" fontId="6" fillId="3" borderId="9" xfId="0" applyNumberFormat="1" applyFont="1" applyFill="1" applyBorder="1" applyAlignment="1">
      <alignment horizontal="center" vertical="center"/>
    </xf>
    <xf numFmtId="4" fontId="8" fillId="3" borderId="9" xfId="2" applyNumberFormat="1" applyFont="1" applyFill="1" applyBorder="1" applyAlignment="1">
      <alignment horizontal="center" vertical="center" wrapText="1"/>
    </xf>
    <xf numFmtId="0" fontId="8" fillId="3" borderId="9" xfId="3" applyFont="1" applyFill="1" applyBorder="1" applyAlignment="1">
      <alignment horizontal="left" vertical="center" wrapText="1"/>
    </xf>
    <xf numFmtId="0" fontId="16" fillId="0" borderId="0" xfId="0" applyFont="1" applyFill="1"/>
    <xf numFmtId="164" fontId="4" fillId="2" borderId="9" xfId="0" applyNumberFormat="1" applyFont="1" applyFill="1" applyBorder="1"/>
    <xf numFmtId="49" fontId="6" fillId="0" borderId="11" xfId="0" applyNumberFormat="1" applyFont="1" applyFill="1" applyBorder="1" applyAlignment="1">
      <alignment horizontal="left"/>
    </xf>
    <xf numFmtId="164" fontId="2" fillId="0" borderId="6" xfId="0" applyNumberFormat="1" applyFont="1" applyFill="1" applyBorder="1"/>
    <xf numFmtId="49" fontId="17" fillId="0" borderId="6" xfId="0" applyNumberFormat="1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4" fontId="6" fillId="0" borderId="9" xfId="0" applyNumberFormat="1" applyFont="1" applyFill="1" applyBorder="1"/>
    <xf numFmtId="164" fontId="6" fillId="2" borderId="9" xfId="0" applyNumberFormat="1" applyFont="1" applyFill="1" applyBorder="1"/>
    <xf numFmtId="49" fontId="6" fillId="0" borderId="9" xfId="0" applyNumberFormat="1" applyFont="1" applyFill="1" applyBorder="1" applyAlignment="1">
      <alignment horizontal="left"/>
    </xf>
    <xf numFmtId="164" fontId="16" fillId="0" borderId="0" xfId="0" applyNumberFormat="1" applyFont="1" applyFill="1" applyBorder="1"/>
    <xf numFmtId="164" fontId="18" fillId="2" borderId="6" xfId="0" applyNumberFormat="1" applyFont="1" applyFill="1" applyBorder="1"/>
    <xf numFmtId="49" fontId="15" fillId="2" borderId="6" xfId="0" applyNumberFormat="1" applyFont="1" applyFill="1" applyBorder="1" applyAlignment="1">
      <alignment horizontal="left"/>
    </xf>
    <xf numFmtId="164" fontId="0" fillId="0" borderId="6" xfId="0" applyNumberFormat="1" applyFill="1" applyBorder="1"/>
    <xf numFmtId="0" fontId="8" fillId="3" borderId="9" xfId="3" applyFont="1" applyFill="1" applyBorder="1" applyAlignment="1">
      <alignment horizontal="center" vertical="center" wrapText="1"/>
    </xf>
    <xf numFmtId="0" fontId="0" fillId="2" borderId="0" xfId="0" applyFill="1"/>
    <xf numFmtId="164" fontId="16" fillId="0" borderId="9" xfId="0" applyNumberFormat="1" applyFont="1" applyFill="1" applyBorder="1"/>
    <xf numFmtId="49" fontId="6" fillId="2" borderId="9" xfId="0" applyNumberFormat="1" applyFont="1" applyFill="1" applyBorder="1" applyAlignment="1">
      <alignment horizontal="left"/>
    </xf>
    <xf numFmtId="164" fontId="16" fillId="0" borderId="6" xfId="0" applyNumberFormat="1" applyFont="1" applyFill="1" applyBorder="1"/>
    <xf numFmtId="0" fontId="0" fillId="0" borderId="0" xfId="0" applyBorder="1"/>
    <xf numFmtId="49" fontId="5" fillId="2" borderId="13" xfId="0" applyNumberFormat="1" applyFont="1" applyFill="1" applyBorder="1" applyAlignment="1">
      <alignment horizontal="left"/>
    </xf>
    <xf numFmtId="164" fontId="19" fillId="0" borderId="9" xfId="0" applyNumberFormat="1" applyFont="1" applyFill="1" applyBorder="1"/>
    <xf numFmtId="164" fontId="19" fillId="2" borderId="9" xfId="0" applyNumberFormat="1" applyFont="1" applyFill="1" applyBorder="1"/>
    <xf numFmtId="164" fontId="15" fillId="2" borderId="9" xfId="0" applyNumberFormat="1" applyFont="1" applyFill="1" applyBorder="1"/>
    <xf numFmtId="164" fontId="16" fillId="2" borderId="6" xfId="0" applyNumberFormat="1" applyFont="1" applyFill="1" applyBorder="1"/>
    <xf numFmtId="164" fontId="2" fillId="2" borderId="6" xfId="0" applyNumberFormat="1" applyFont="1" applyFill="1" applyBorder="1"/>
    <xf numFmtId="164" fontId="4" fillId="0" borderId="9" xfId="0" applyNumberFormat="1" applyFont="1" applyFill="1" applyBorder="1"/>
    <xf numFmtId="49" fontId="20" fillId="0" borderId="9" xfId="0" applyNumberFormat="1" applyFont="1" applyFill="1" applyBorder="1" applyAlignment="1">
      <alignment horizontal="left"/>
    </xf>
    <xf numFmtId="164" fontId="8" fillId="2" borderId="6" xfId="0" applyNumberFormat="1" applyFont="1" applyFill="1" applyBorder="1"/>
    <xf numFmtId="49" fontId="19" fillId="0" borderId="6" xfId="0" applyNumberFormat="1" applyFont="1" applyFill="1" applyBorder="1" applyAlignment="1">
      <alignment horizontal="left"/>
    </xf>
    <xf numFmtId="49" fontId="20" fillId="0" borderId="6" xfId="0" applyNumberFormat="1" applyFont="1" applyFill="1" applyBorder="1" applyAlignment="1">
      <alignment horizontal="left"/>
    </xf>
    <xf numFmtId="4" fontId="2" fillId="0" borderId="5" xfId="0" applyNumberFormat="1" applyFont="1" applyBorder="1"/>
    <xf numFmtId="0" fontId="2" fillId="0" borderId="5" xfId="0" applyFont="1" applyBorder="1"/>
    <xf numFmtId="164" fontId="4" fillId="2" borderId="4" xfId="0" applyNumberFormat="1" applyFont="1" applyFill="1" applyBorder="1"/>
    <xf numFmtId="49" fontId="6" fillId="2" borderId="14" xfId="0" applyNumberFormat="1" applyFont="1" applyFill="1" applyBorder="1" applyAlignment="1">
      <alignment horizontal="left"/>
    </xf>
    <xf numFmtId="4" fontId="2" fillId="0" borderId="4" xfId="2" applyNumberFormat="1" applyFont="1" applyFill="1" applyBorder="1" applyAlignment="1">
      <alignment wrapText="1"/>
    </xf>
    <xf numFmtId="4" fontId="2" fillId="0" borderId="2" xfId="2" applyNumberFormat="1" applyFont="1" applyFill="1" applyBorder="1" applyAlignment="1">
      <alignment wrapText="1"/>
    </xf>
    <xf numFmtId="49" fontId="2" fillId="0" borderId="4" xfId="0" applyNumberFormat="1" applyFont="1" applyFill="1" applyBorder="1" applyAlignment="1">
      <alignment wrapText="1"/>
    </xf>
    <xf numFmtId="49" fontId="2" fillId="0" borderId="12" xfId="0" applyNumberFormat="1" applyFont="1" applyFill="1" applyBorder="1" applyAlignment="1">
      <alignment wrapText="1"/>
    </xf>
    <xf numFmtId="4" fontId="2" fillId="0" borderId="6" xfId="2" applyNumberFormat="1" applyFont="1" applyFill="1" applyBorder="1" applyAlignment="1">
      <alignment wrapText="1"/>
    </xf>
    <xf numFmtId="4" fontId="2" fillId="0" borderId="0" xfId="2" applyNumberFormat="1" applyFont="1" applyFill="1" applyBorder="1" applyAlignment="1">
      <alignment wrapText="1"/>
    </xf>
    <xf numFmtId="49" fontId="2" fillId="0" borderId="6" xfId="0" applyNumberFormat="1" applyFont="1" applyFill="1" applyBorder="1" applyAlignment="1">
      <alignment wrapText="1"/>
    </xf>
    <xf numFmtId="49" fontId="2" fillId="0" borderId="13" xfId="0" applyNumberFormat="1" applyFont="1" applyFill="1" applyBorder="1" applyAlignment="1">
      <alignment wrapText="1"/>
    </xf>
    <xf numFmtId="4" fontId="2" fillId="0" borderId="8" xfId="2" applyNumberFormat="1" applyFont="1" applyFill="1" applyBorder="1" applyAlignment="1">
      <alignment wrapText="1"/>
    </xf>
    <xf numFmtId="4" fontId="2" fillId="0" borderId="1" xfId="2" applyNumberFormat="1" applyFont="1" applyFill="1" applyBorder="1" applyAlignment="1">
      <alignment wrapText="1"/>
    </xf>
    <xf numFmtId="49" fontId="2" fillId="0" borderId="8" xfId="0" applyNumberFormat="1" applyFont="1" applyFill="1" applyBorder="1" applyAlignment="1">
      <alignment wrapText="1"/>
    </xf>
    <xf numFmtId="164" fontId="2" fillId="2" borderId="0" xfId="0" applyNumberFormat="1" applyFont="1" applyFill="1"/>
    <xf numFmtId="0" fontId="16" fillId="0" borderId="9" xfId="0" applyFont="1" applyFill="1" applyBorder="1"/>
    <xf numFmtId="0" fontId="16" fillId="0" borderId="2" xfId="0" applyFont="1" applyFill="1" applyBorder="1"/>
    <xf numFmtId="164" fontId="21" fillId="0" borderId="9" xfId="0" applyNumberFormat="1" applyFont="1" applyFill="1" applyBorder="1"/>
    <xf numFmtId="164" fontId="8" fillId="2" borderId="9" xfId="0" applyNumberFormat="1" applyFont="1" applyFill="1" applyBorder="1"/>
    <xf numFmtId="0" fontId="16" fillId="0" borderId="0" xfId="0" applyFont="1" applyFill="1" applyBorder="1"/>
    <xf numFmtId="49" fontId="5" fillId="2" borderId="0" xfId="0" applyNumberFormat="1" applyFont="1" applyFill="1" applyBorder="1" applyAlignment="1">
      <alignment horizontal="left"/>
    </xf>
    <xf numFmtId="0" fontId="16" fillId="0" borderId="5" xfId="0" applyFont="1" applyFill="1" applyBorder="1"/>
    <xf numFmtId="0" fontId="16" fillId="0" borderId="6" xfId="0" applyFont="1" applyFill="1" applyBorder="1"/>
    <xf numFmtId="0" fontId="16" fillId="0" borderId="7" xfId="0" applyFont="1" applyFill="1" applyBorder="1"/>
    <xf numFmtId="0" fontId="16" fillId="0" borderId="8" xfId="0" applyFont="1" applyFill="1" applyBorder="1"/>
    <xf numFmtId="49" fontId="5" fillId="2" borderId="0" xfId="0" applyNumberFormat="1" applyFont="1" applyFill="1" applyBorder="1" applyAlignment="1">
      <alignment horizontal="center"/>
    </xf>
    <xf numFmtId="0" fontId="2" fillId="2" borderId="4" xfId="0" applyFont="1" applyFill="1" applyBorder="1"/>
    <xf numFmtId="0" fontId="2" fillId="2" borderId="12" xfId="0" applyFont="1" applyFill="1" applyBorder="1"/>
    <xf numFmtId="0" fontId="2" fillId="2" borderId="6" xfId="0" applyFont="1" applyFill="1" applyBorder="1"/>
    <xf numFmtId="0" fontId="2" fillId="2" borderId="13" xfId="0" applyFont="1" applyFill="1" applyBorder="1"/>
    <xf numFmtId="4" fontId="2" fillId="0" borderId="6" xfId="2" applyNumberFormat="1" applyFont="1" applyBorder="1" applyAlignment="1"/>
    <xf numFmtId="0" fontId="2" fillId="0" borderId="6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4" fontId="2" fillId="0" borderId="8" xfId="0" applyNumberFormat="1" applyFont="1" applyBorder="1" applyAlignment="1"/>
    <xf numFmtId="0" fontId="2" fillId="0" borderId="8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8" fillId="3" borderId="21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/>
    <xf numFmtId="49" fontId="6" fillId="2" borderId="4" xfId="0" applyNumberFormat="1" applyFont="1" applyFill="1" applyBorder="1" applyAlignment="1">
      <alignment horizontal="left"/>
    </xf>
    <xf numFmtId="49" fontId="6" fillId="2" borderId="6" xfId="0" applyNumberFormat="1" applyFont="1" applyFill="1" applyBorder="1" applyAlignment="1">
      <alignment horizontal="left"/>
    </xf>
    <xf numFmtId="164" fontId="18" fillId="2" borderId="8" xfId="0" applyNumberFormat="1" applyFont="1" applyFill="1" applyBorder="1"/>
    <xf numFmtId="49" fontId="6" fillId="3" borderId="9" xfId="0" applyNumberFormat="1" applyFont="1" applyFill="1" applyBorder="1" applyAlignment="1">
      <alignment horizontal="left" vertical="center"/>
    </xf>
    <xf numFmtId="49" fontId="15" fillId="0" borderId="9" xfId="0" applyNumberFormat="1" applyFont="1" applyFill="1" applyBorder="1" applyAlignment="1">
      <alignment horizontal="left"/>
    </xf>
    <xf numFmtId="49" fontId="6" fillId="0" borderId="6" xfId="0" applyNumberFormat="1" applyFont="1" applyFill="1" applyBorder="1" applyAlignment="1">
      <alignment horizontal="left"/>
    </xf>
    <xf numFmtId="164" fontId="20" fillId="0" borderId="0" xfId="0" applyNumberFormat="1" applyFont="1" applyFill="1" applyBorder="1"/>
    <xf numFmtId="49" fontId="15" fillId="0" borderId="6" xfId="0" applyNumberFormat="1" applyFont="1" applyFill="1" applyBorder="1" applyAlignment="1">
      <alignment horizontal="left"/>
    </xf>
    <xf numFmtId="0" fontId="8" fillId="2" borderId="0" xfId="0" applyFont="1" applyFill="1"/>
    <xf numFmtId="0" fontId="22" fillId="2" borderId="0" xfId="0" applyFont="1" applyFill="1" applyBorder="1"/>
    <xf numFmtId="164" fontId="6" fillId="2" borderId="0" xfId="0" applyNumberFormat="1" applyFont="1" applyFill="1" applyBorder="1"/>
    <xf numFmtId="49" fontId="6" fillId="2" borderId="0" xfId="0" applyNumberFormat="1" applyFont="1" applyFill="1" applyBorder="1" applyAlignment="1">
      <alignment horizontal="left"/>
    </xf>
    <xf numFmtId="164" fontId="18" fillId="2" borderId="3" xfId="0" applyNumberFormat="1" applyFont="1" applyFill="1" applyBorder="1"/>
    <xf numFmtId="164" fontId="18" fillId="2" borderId="2" xfId="0" applyNumberFormat="1" applyFont="1" applyFill="1" applyBorder="1"/>
    <xf numFmtId="49" fontId="6" fillId="2" borderId="12" xfId="0" applyNumberFormat="1" applyFont="1" applyFill="1" applyBorder="1" applyAlignment="1">
      <alignment horizontal="left"/>
    </xf>
    <xf numFmtId="164" fontId="18" fillId="2" borderId="5" xfId="0" applyNumberFormat="1" applyFont="1" applyFill="1" applyBorder="1"/>
    <xf numFmtId="164" fontId="18" fillId="2" borderId="0" xfId="0" applyNumberFormat="1" applyFont="1" applyFill="1" applyBorder="1"/>
    <xf numFmtId="49" fontId="6" fillId="2" borderId="13" xfId="0" applyNumberFormat="1" applyFont="1" applyFill="1" applyBorder="1" applyAlignment="1">
      <alignment horizontal="left"/>
    </xf>
    <xf numFmtId="49" fontId="6" fillId="3" borderId="9" xfId="0" applyNumberFormat="1" applyFont="1" applyFill="1" applyBorder="1" applyAlignment="1">
      <alignment horizontal="center" vertical="center" wrapText="1"/>
    </xf>
    <xf numFmtId="49" fontId="20" fillId="0" borderId="11" xfId="0" applyNumberFormat="1" applyFont="1" applyFill="1" applyBorder="1" applyAlignment="1">
      <alignment horizontal="left"/>
    </xf>
    <xf numFmtId="49" fontId="19" fillId="0" borderId="13" xfId="0" applyNumberFormat="1" applyFont="1" applyFill="1" applyBorder="1" applyAlignment="1">
      <alignment horizontal="left"/>
    </xf>
    <xf numFmtId="0" fontId="23" fillId="2" borderId="0" xfId="0" applyFont="1" applyFill="1" applyBorder="1"/>
    <xf numFmtId="0" fontId="8" fillId="2" borderId="0" xfId="0" applyFont="1" applyFill="1" applyBorder="1"/>
    <xf numFmtId="164" fontId="19" fillId="0" borderId="4" xfId="0" applyNumberFormat="1" applyFont="1" applyFill="1" applyBorder="1"/>
    <xf numFmtId="164" fontId="19" fillId="0" borderId="3" xfId="0" applyNumberFormat="1" applyFont="1" applyFill="1" applyBorder="1"/>
    <xf numFmtId="164" fontId="20" fillId="0" borderId="9" xfId="3" applyNumberFormat="1" applyFont="1" applyFill="1" applyBorder="1"/>
    <xf numFmtId="49" fontId="20" fillId="0" borderId="12" xfId="0" applyNumberFormat="1" applyFont="1" applyFill="1" applyBorder="1" applyAlignment="1">
      <alignment horizontal="left"/>
    </xf>
    <xf numFmtId="164" fontId="19" fillId="0" borderId="8" xfId="0" applyNumberFormat="1" applyFont="1" applyFill="1" applyBorder="1"/>
    <xf numFmtId="164" fontId="19" fillId="0" borderId="7" xfId="0" applyNumberFormat="1" applyFont="1" applyFill="1" applyBorder="1"/>
    <xf numFmtId="49" fontId="15" fillId="0" borderId="14" xfId="0" applyNumberFormat="1" applyFont="1" applyFill="1" applyBorder="1" applyAlignment="1">
      <alignment horizontal="left"/>
    </xf>
    <xf numFmtId="164" fontId="16" fillId="0" borderId="5" xfId="0" applyNumberFormat="1" applyFont="1" applyFill="1" applyBorder="1"/>
    <xf numFmtId="49" fontId="15" fillId="0" borderId="13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24" fillId="0" borderId="0" xfId="0" applyFont="1" applyAlignment="1">
      <alignment horizontal="justify"/>
    </xf>
    <xf numFmtId="0" fontId="25" fillId="2" borderId="0" xfId="0" applyFont="1" applyFill="1" applyBorder="1" applyAlignment="1">
      <alignment horizontal="left" vertical="center"/>
    </xf>
    <xf numFmtId="0" fontId="26" fillId="0" borderId="0" xfId="0" applyFont="1" applyAlignment="1">
      <alignment horizontal="justify"/>
    </xf>
    <xf numFmtId="0" fontId="27" fillId="2" borderId="0" xfId="0" applyFont="1" applyFill="1" applyBorder="1"/>
    <xf numFmtId="0" fontId="3" fillId="2" borderId="0" xfId="0" applyFont="1" applyFill="1" applyBorder="1"/>
    <xf numFmtId="0" fontId="25" fillId="2" borderId="0" xfId="0" applyNumberFormat="1" applyFont="1" applyFill="1" applyBorder="1" applyAlignment="1" applyProtection="1">
      <protection locked="0"/>
    </xf>
    <xf numFmtId="0" fontId="25" fillId="2" borderId="0" xfId="0" applyFont="1" applyFill="1" applyBorder="1" applyAlignment="1"/>
    <xf numFmtId="0" fontId="28" fillId="2" borderId="0" xfId="0" applyFont="1" applyFill="1" applyBorder="1" applyAlignment="1">
      <alignment horizontal="right"/>
    </xf>
    <xf numFmtId="0" fontId="25" fillId="2" borderId="0" xfId="0" applyFont="1" applyFill="1" applyBorder="1" applyAlignment="1">
      <alignment horizontal="right"/>
    </xf>
    <xf numFmtId="0" fontId="26" fillId="2" borderId="0" xfId="0" applyFont="1" applyFill="1" applyBorder="1" applyAlignment="1"/>
    <xf numFmtId="0" fontId="29" fillId="0" borderId="0" xfId="0" applyFont="1" applyAlignment="1">
      <alignment horizontal="center"/>
    </xf>
    <xf numFmtId="0" fontId="2" fillId="3" borderId="0" xfId="0" applyFont="1" applyFill="1"/>
    <xf numFmtId="0" fontId="12" fillId="0" borderId="9" xfId="0" applyFont="1" applyBorder="1" applyAlignment="1">
      <alignment horizontal="left"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vertical="center"/>
    </xf>
    <xf numFmtId="0" fontId="11" fillId="3" borderId="10" xfId="0" applyFont="1" applyFill="1" applyBorder="1" applyAlignment="1">
      <alignment vertical="center"/>
    </xf>
    <xf numFmtId="0" fontId="3" fillId="2" borderId="0" xfId="0" applyFont="1" applyFill="1" applyBorder="1"/>
    <xf numFmtId="0" fontId="11" fillId="0" borderId="9" xfId="0" applyFont="1" applyBorder="1" applyAlignment="1">
      <alignment vertical="center" wrapText="1"/>
    </xf>
    <xf numFmtId="0" fontId="26" fillId="2" borderId="2" xfId="0" applyFont="1" applyFill="1" applyBorder="1" applyAlignment="1">
      <alignment horizontal="center"/>
    </xf>
    <xf numFmtId="0" fontId="11" fillId="3" borderId="9" xfId="0" applyFont="1" applyFill="1" applyBorder="1" applyAlignment="1">
      <alignment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9" xfId="0" applyFont="1" applyBorder="1" applyAlignment="1">
      <alignment vertical="center"/>
    </xf>
    <xf numFmtId="0" fontId="12" fillId="0" borderId="9" xfId="0" applyFont="1" applyBorder="1" applyAlignment="1">
      <alignment horizontal="left" vertical="center" indent="1"/>
    </xf>
    <xf numFmtId="0" fontId="10" fillId="0" borderId="0" xfId="0" applyFont="1" applyBorder="1" applyAlignment="1">
      <alignment horizontal="center"/>
    </xf>
    <xf numFmtId="0" fontId="4" fillId="3" borderId="1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4" fillId="0" borderId="0" xfId="0" applyFont="1" applyAlignment="1">
      <alignment horizontal="center" wrapText="1"/>
    </xf>
  </cellXfs>
  <cellStyles count="4">
    <cellStyle name="Millares" xfId="1" builtinId="3"/>
    <cellStyle name="Millares 2" xfId="2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57150</xdr:rowOff>
    </xdr:from>
    <xdr:ext cx="923925" cy="461433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7150"/>
          <a:ext cx="923925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3009900</xdr:colOff>
      <xdr:row>43</xdr:row>
      <xdr:rowOff>114300</xdr:rowOff>
    </xdr:from>
    <xdr:ext cx="1750287" cy="468013"/>
    <xdr:sp macro="" textlink="">
      <xdr:nvSpPr>
        <xdr:cNvPr id="3" name="3 Rectángulo"/>
        <xdr:cNvSpPr/>
      </xdr:nvSpPr>
      <xdr:spPr>
        <a:xfrm>
          <a:off x="762000" y="855345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2943225</xdr:colOff>
      <xdr:row>52</xdr:row>
      <xdr:rowOff>95250</xdr:rowOff>
    </xdr:from>
    <xdr:ext cx="1750287" cy="468013"/>
    <xdr:sp macro="" textlink="">
      <xdr:nvSpPr>
        <xdr:cNvPr id="4" name="4 Rectángulo"/>
        <xdr:cNvSpPr/>
      </xdr:nvSpPr>
      <xdr:spPr>
        <a:xfrm>
          <a:off x="762000" y="103346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2962276</xdr:colOff>
      <xdr:row>58</xdr:row>
      <xdr:rowOff>314327</xdr:rowOff>
    </xdr:from>
    <xdr:ext cx="2524124" cy="428624"/>
    <xdr:sp macro="" textlink="">
      <xdr:nvSpPr>
        <xdr:cNvPr id="5" name="5 Rectángulo"/>
        <xdr:cNvSpPr/>
      </xdr:nvSpPr>
      <xdr:spPr>
        <a:xfrm>
          <a:off x="762001" y="11658602"/>
          <a:ext cx="2524124" cy="42862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3667125</xdr:colOff>
      <xdr:row>114</xdr:row>
      <xdr:rowOff>123825</xdr:rowOff>
    </xdr:from>
    <xdr:ext cx="2524124" cy="428624"/>
    <xdr:sp macro="" textlink="">
      <xdr:nvSpPr>
        <xdr:cNvPr id="6" name="6 Rectángulo"/>
        <xdr:cNvSpPr/>
      </xdr:nvSpPr>
      <xdr:spPr>
        <a:xfrm>
          <a:off x="762000" y="22479000"/>
          <a:ext cx="2524124" cy="42862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1343025</xdr:colOff>
      <xdr:row>123</xdr:row>
      <xdr:rowOff>0</xdr:rowOff>
    </xdr:from>
    <xdr:ext cx="2524124" cy="428624"/>
    <xdr:sp macro="" textlink="">
      <xdr:nvSpPr>
        <xdr:cNvPr id="7" name="7 Rectángulo"/>
        <xdr:cNvSpPr/>
      </xdr:nvSpPr>
      <xdr:spPr>
        <a:xfrm>
          <a:off x="762000" y="24222075"/>
          <a:ext cx="2524124" cy="42862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2590800</xdr:colOff>
      <xdr:row>129</xdr:row>
      <xdr:rowOff>104775</xdr:rowOff>
    </xdr:from>
    <xdr:ext cx="2524124" cy="428624"/>
    <xdr:sp macro="" textlink="">
      <xdr:nvSpPr>
        <xdr:cNvPr id="8" name="8 Rectángulo"/>
        <xdr:cNvSpPr/>
      </xdr:nvSpPr>
      <xdr:spPr>
        <a:xfrm>
          <a:off x="762000" y="25469850"/>
          <a:ext cx="2524124" cy="42862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3076575</xdr:colOff>
      <xdr:row>162</xdr:row>
      <xdr:rowOff>9525</xdr:rowOff>
    </xdr:from>
    <xdr:ext cx="2524124" cy="428624"/>
    <xdr:sp macro="" textlink="">
      <xdr:nvSpPr>
        <xdr:cNvPr id="9" name="9 Rectángulo"/>
        <xdr:cNvSpPr/>
      </xdr:nvSpPr>
      <xdr:spPr>
        <a:xfrm>
          <a:off x="762000" y="31727775"/>
          <a:ext cx="2524124" cy="42862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3067050</xdr:colOff>
      <xdr:row>168</xdr:row>
      <xdr:rowOff>9525</xdr:rowOff>
    </xdr:from>
    <xdr:ext cx="2524124" cy="428624"/>
    <xdr:sp macro="" textlink="">
      <xdr:nvSpPr>
        <xdr:cNvPr id="10" name="10 Rectángulo"/>
        <xdr:cNvSpPr/>
      </xdr:nvSpPr>
      <xdr:spPr>
        <a:xfrm>
          <a:off x="762000" y="33032700"/>
          <a:ext cx="2524124" cy="42862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3067050</xdr:colOff>
      <xdr:row>173</xdr:row>
      <xdr:rowOff>295275</xdr:rowOff>
    </xdr:from>
    <xdr:ext cx="2524124" cy="428624"/>
    <xdr:sp macro="" textlink="">
      <xdr:nvSpPr>
        <xdr:cNvPr id="11" name="11 Rectángulo"/>
        <xdr:cNvSpPr/>
      </xdr:nvSpPr>
      <xdr:spPr>
        <a:xfrm>
          <a:off x="762000" y="34270950"/>
          <a:ext cx="2524124" cy="42862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3067050</xdr:colOff>
      <xdr:row>181</xdr:row>
      <xdr:rowOff>19050</xdr:rowOff>
    </xdr:from>
    <xdr:ext cx="2524124" cy="428624"/>
    <xdr:sp macro="" textlink="">
      <xdr:nvSpPr>
        <xdr:cNvPr id="12" name="12 Rectángulo"/>
        <xdr:cNvSpPr/>
      </xdr:nvSpPr>
      <xdr:spPr>
        <a:xfrm>
          <a:off x="762000" y="35747325"/>
          <a:ext cx="2524124" cy="42862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5</xdr:col>
      <xdr:colOff>288923</xdr:colOff>
      <xdr:row>356</xdr:row>
      <xdr:rowOff>131234</xdr:rowOff>
    </xdr:from>
    <xdr:ext cx="45719" cy="45719"/>
    <xdr:sp macro="" textlink="">
      <xdr:nvSpPr>
        <xdr:cNvPr id="13" name="13 Rectángulo"/>
        <xdr:cNvSpPr/>
      </xdr:nvSpPr>
      <xdr:spPr>
        <a:xfrm flipH="1">
          <a:off x="4098923" y="70216184"/>
          <a:ext cx="45719" cy="45719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endParaRPr lang="es-ES" sz="2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3067050</xdr:colOff>
      <xdr:row>430</xdr:row>
      <xdr:rowOff>66675</xdr:rowOff>
    </xdr:from>
    <xdr:ext cx="2524124" cy="428624"/>
    <xdr:sp macro="" textlink="">
      <xdr:nvSpPr>
        <xdr:cNvPr id="14" name="14 Rectángulo"/>
        <xdr:cNvSpPr/>
      </xdr:nvSpPr>
      <xdr:spPr>
        <a:xfrm>
          <a:off x="762000" y="84258150"/>
          <a:ext cx="2524124" cy="42862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2973916</xdr:colOff>
      <xdr:row>216</xdr:row>
      <xdr:rowOff>275167</xdr:rowOff>
    </xdr:from>
    <xdr:ext cx="2524124" cy="428624"/>
    <xdr:sp macro="" textlink="">
      <xdr:nvSpPr>
        <xdr:cNvPr id="15" name="11 Rectángulo"/>
        <xdr:cNvSpPr/>
      </xdr:nvSpPr>
      <xdr:spPr>
        <a:xfrm>
          <a:off x="764116" y="42785242"/>
          <a:ext cx="2524124" cy="42862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1631950</xdr:colOff>
      <xdr:row>355</xdr:row>
      <xdr:rowOff>151342</xdr:rowOff>
    </xdr:from>
    <xdr:ext cx="3924300" cy="832908"/>
    <xdr:sp macro="" textlink="">
      <xdr:nvSpPr>
        <xdr:cNvPr id="17" name="14 Rectángulo"/>
        <xdr:cNvSpPr/>
      </xdr:nvSpPr>
      <xdr:spPr>
        <a:xfrm>
          <a:off x="765175" y="70045792"/>
          <a:ext cx="3924300" cy="832908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6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6/03/ESTADOS%20FINANCIEROS%20MARZO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_ESF_ECSF"/>
      <sheetName val="PyPI"/>
      <sheetName val="IR"/>
      <sheetName val="Rel Cta Banc"/>
      <sheetName val="Esq Bur"/>
      <sheetName val="EAA-"/>
      <sheetName val="EVHP-"/>
      <sheetName val="PC-"/>
      <sheetName val="EAI-"/>
      <sheetName val="CADMON-"/>
      <sheetName val="COG-"/>
      <sheetName val="CFG-"/>
      <sheetName val="EN-"/>
      <sheetName val="ID-"/>
      <sheetName val="IPF-"/>
      <sheetName val="CTG-"/>
      <sheetName val="CProg"/>
      <sheetName val="FF"/>
      <sheetName val="EA-"/>
      <sheetName val="ECSF-"/>
      <sheetName val="EADOP-"/>
      <sheetName val="EFE-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3">
          <cell r="D33">
            <v>-7626226.9000000004</v>
          </cell>
        </row>
      </sheetData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J450"/>
  <sheetViews>
    <sheetView showGridLines="0" tabSelected="1" topLeftCell="A225" zoomScaleNormal="100" zoomScaleSheetLayoutView="90" workbookViewId="0">
      <selection activeCell="C379" sqref="C379"/>
    </sheetView>
  </sheetViews>
  <sheetFormatPr baseColWidth="10" defaultRowHeight="11.25"/>
  <cols>
    <col min="1" max="1" width="55.140625" style="1" bestFit="1" customWidth="1"/>
    <col min="2" max="2" width="17" style="1" customWidth="1"/>
    <col min="3" max="3" width="17.140625" style="1" customWidth="1"/>
    <col min="4" max="4" width="19.140625" style="1" customWidth="1"/>
    <col min="5" max="5" width="17.140625" style="1" customWidth="1"/>
    <col min="6" max="6" width="14.85546875" style="1" bestFit="1" customWidth="1"/>
    <col min="7" max="7" width="11.42578125" style="1"/>
    <col min="8" max="8" width="20.42578125" style="1" customWidth="1"/>
    <col min="9" max="16384" width="11.42578125" style="1"/>
  </cols>
  <sheetData>
    <row r="1" spans="1:8" ht="4.5" customHeight="1">
      <c r="A1" s="173"/>
      <c r="B1" s="174"/>
      <c r="C1" s="174"/>
      <c r="D1" s="174"/>
      <c r="E1" s="174"/>
      <c r="F1" s="171"/>
    </row>
    <row r="2" spans="1:8" ht="12.75">
      <c r="A2" s="195" t="s">
        <v>342</v>
      </c>
      <c r="B2" s="196"/>
      <c r="C2" s="196"/>
      <c r="D2" s="196"/>
      <c r="E2" s="196"/>
      <c r="F2" s="196"/>
    </row>
    <row r="3" spans="1:8" ht="24" customHeight="1">
      <c r="A3" s="195" t="s">
        <v>341</v>
      </c>
      <c r="B3" s="196"/>
      <c r="C3" s="196"/>
      <c r="D3" s="196"/>
      <c r="E3" s="196"/>
      <c r="F3" s="196"/>
    </row>
    <row r="4" spans="1:8" ht="15">
      <c r="A4" s="170"/>
      <c r="B4"/>
      <c r="C4" s="158"/>
      <c r="D4" s="158"/>
      <c r="E4" s="158"/>
    </row>
    <row r="5" spans="1:8" ht="12">
      <c r="A5" s="168" t="s">
        <v>340</v>
      </c>
      <c r="B5" s="186" t="s">
        <v>339</v>
      </c>
      <c r="C5" s="186"/>
      <c r="D5" s="186"/>
      <c r="E5" s="186"/>
      <c r="F5" s="186"/>
      <c r="G5" s="169"/>
      <c r="H5" s="169"/>
    </row>
    <row r="6" spans="1:8" ht="12">
      <c r="A6" s="168"/>
      <c r="B6" s="166"/>
      <c r="C6" s="165"/>
      <c r="D6" s="164"/>
      <c r="E6" s="163"/>
    </row>
    <row r="7" spans="1:8" ht="12">
      <c r="A7" s="168"/>
      <c r="B7" s="166"/>
      <c r="C7" s="165"/>
      <c r="D7" s="164"/>
      <c r="E7" s="163"/>
    </row>
    <row r="8" spans="1:8" ht="12.75">
      <c r="A8" s="194" t="s">
        <v>338</v>
      </c>
      <c r="B8" s="194"/>
      <c r="C8" s="194"/>
      <c r="D8" s="194"/>
      <c r="E8" s="194"/>
    </row>
    <row r="9" spans="1:8" ht="12">
      <c r="A9" s="167"/>
      <c r="B9" s="166"/>
      <c r="C9" s="165"/>
      <c r="D9" s="164"/>
      <c r="E9" s="163"/>
    </row>
    <row r="10" spans="1:8" ht="12.75">
      <c r="A10" s="62" t="s">
        <v>337</v>
      </c>
      <c r="B10" s="162"/>
      <c r="C10" s="161"/>
      <c r="D10" s="158"/>
      <c r="E10" s="158"/>
    </row>
    <row r="11" spans="1:8" ht="15">
      <c r="A11" s="160"/>
      <c r="B11"/>
      <c r="C11" s="158"/>
      <c r="D11" s="158"/>
      <c r="E11" s="158"/>
    </row>
    <row r="12" spans="1:8" ht="15">
      <c r="A12" s="159" t="s">
        <v>336</v>
      </c>
      <c r="B12"/>
      <c r="C12" s="158"/>
      <c r="D12" s="158"/>
      <c r="E12" s="158"/>
    </row>
    <row r="13" spans="1:8" ht="15">
      <c r="B13"/>
    </row>
    <row r="14" spans="1:8" ht="12">
      <c r="A14" s="135" t="s">
        <v>335</v>
      </c>
      <c r="B14" s="6"/>
      <c r="C14" s="6"/>
      <c r="D14" s="6"/>
    </row>
    <row r="15" spans="1:8">
      <c r="A15" s="148"/>
      <c r="B15" s="6"/>
      <c r="C15" s="6"/>
      <c r="D15" s="6"/>
    </row>
    <row r="16" spans="1:8" ht="20.25" customHeight="1">
      <c r="A16" s="129" t="s">
        <v>334</v>
      </c>
      <c r="B16" s="54" t="s">
        <v>182</v>
      </c>
      <c r="C16" s="54" t="s">
        <v>119</v>
      </c>
      <c r="D16" s="54" t="s">
        <v>333</v>
      </c>
    </row>
    <row r="17" spans="1:4" s="57" customFormat="1">
      <c r="A17" s="157" t="s">
        <v>332</v>
      </c>
      <c r="B17" s="74">
        <v>262919.56</v>
      </c>
      <c r="C17" s="156">
        <v>0</v>
      </c>
      <c r="D17" s="74">
        <v>0</v>
      </c>
    </row>
    <row r="18" spans="1:4" s="57" customFormat="1">
      <c r="A18" s="157" t="s">
        <v>331</v>
      </c>
      <c r="B18" s="74">
        <v>-331855.46000000002</v>
      </c>
      <c r="C18" s="156"/>
      <c r="D18" s="74"/>
    </row>
    <row r="19" spans="1:4" s="57" customFormat="1">
      <c r="A19" s="157" t="s">
        <v>330</v>
      </c>
      <c r="B19" s="74">
        <v>-337771.51</v>
      </c>
      <c r="C19" s="156"/>
      <c r="D19" s="74"/>
    </row>
    <row r="20" spans="1:4" s="57" customFormat="1">
      <c r="A20" s="157" t="s">
        <v>329</v>
      </c>
      <c r="B20" s="74">
        <v>150403.56</v>
      </c>
      <c r="C20" s="156">
        <v>0</v>
      </c>
      <c r="D20" s="74">
        <v>0</v>
      </c>
    </row>
    <row r="21" spans="1:4" s="57" customFormat="1">
      <c r="A21" s="157" t="s">
        <v>328</v>
      </c>
      <c r="B21" s="74">
        <v>-77902.649999999994</v>
      </c>
      <c r="C21" s="156">
        <v>0</v>
      </c>
      <c r="D21" s="74">
        <v>0</v>
      </c>
    </row>
    <row r="22" spans="1:4" s="57" customFormat="1">
      <c r="A22" s="157" t="s">
        <v>327</v>
      </c>
      <c r="B22" s="74">
        <v>-2793.8</v>
      </c>
      <c r="C22" s="156">
        <v>0</v>
      </c>
      <c r="D22" s="74">
        <v>0</v>
      </c>
    </row>
    <row r="23" spans="1:4" s="57" customFormat="1">
      <c r="A23" s="157" t="s">
        <v>326</v>
      </c>
      <c r="B23" s="74">
        <v>-337000.3</v>
      </c>
      <c r="C23" s="156">
        <v>0</v>
      </c>
      <c r="D23" s="74">
        <v>0</v>
      </c>
    </row>
    <row r="24" spans="1:4" s="57" customFormat="1">
      <c r="A24" s="155" t="s">
        <v>325</v>
      </c>
      <c r="B24" s="151">
        <f>B23</f>
        <v>-337000.3</v>
      </c>
      <c r="C24" s="154">
        <v>0</v>
      </c>
      <c r="D24" s="153">
        <v>0</v>
      </c>
    </row>
    <row r="25" spans="1:4" s="57" customFormat="1">
      <c r="A25" s="152" t="s">
        <v>324</v>
      </c>
      <c r="B25" s="151">
        <f>B24</f>
        <v>-337000.3</v>
      </c>
      <c r="C25" s="150">
        <v>0</v>
      </c>
      <c r="D25" s="149">
        <v>0</v>
      </c>
    </row>
    <row r="26" spans="1:4">
      <c r="A26" s="148"/>
      <c r="B26" s="6"/>
      <c r="C26" s="6"/>
      <c r="D26" s="6"/>
    </row>
    <row r="27" spans="1:4">
      <c r="A27" s="148"/>
      <c r="B27" s="6"/>
      <c r="C27" s="6"/>
      <c r="D27" s="6"/>
    </row>
    <row r="28" spans="1:4">
      <c r="A28" s="148"/>
      <c r="B28" s="6"/>
      <c r="C28" s="6"/>
      <c r="D28" s="6"/>
    </row>
    <row r="29" spans="1:4" ht="12">
      <c r="A29" s="135" t="s">
        <v>323</v>
      </c>
      <c r="B29" s="147"/>
      <c r="C29" s="6"/>
      <c r="D29" s="6"/>
    </row>
    <row r="31" spans="1:4" ht="18.75" customHeight="1">
      <c r="A31" s="129" t="s">
        <v>322</v>
      </c>
      <c r="B31" s="54" t="s">
        <v>182</v>
      </c>
      <c r="C31" s="54" t="s">
        <v>321</v>
      </c>
      <c r="D31" s="54" t="s">
        <v>320</v>
      </c>
    </row>
    <row r="32" spans="1:4" s="57" customFormat="1">
      <c r="A32" s="146" t="s">
        <v>319</v>
      </c>
      <c r="B32" s="81">
        <v>-290.63</v>
      </c>
      <c r="C32" s="81">
        <v>-290.63</v>
      </c>
      <c r="D32" s="81">
        <v>2170194</v>
      </c>
    </row>
    <row r="33" spans="1:5" s="57" customFormat="1">
      <c r="A33" s="146" t="s">
        <v>318</v>
      </c>
      <c r="B33" s="81">
        <v>-290.63</v>
      </c>
      <c r="C33" s="81">
        <v>-290.63</v>
      </c>
      <c r="D33" s="81">
        <v>2170194</v>
      </c>
    </row>
    <row r="34" spans="1:5" s="57" customFormat="1">
      <c r="A34" s="145" t="s">
        <v>317</v>
      </c>
      <c r="B34" s="106">
        <v>-290.63</v>
      </c>
      <c r="C34" s="106">
        <v>-290.63</v>
      </c>
      <c r="D34" s="106">
        <v>2170194</v>
      </c>
    </row>
    <row r="35" spans="1:5" ht="14.25" customHeight="1"/>
    <row r="36" spans="1:5" ht="14.25" customHeight="1"/>
    <row r="37" spans="1:5" ht="23.25" customHeight="1">
      <c r="A37"/>
      <c r="B37"/>
      <c r="C37"/>
      <c r="D37"/>
      <c r="E37"/>
    </row>
    <row r="38" spans="1:5" ht="14.25" customHeight="1">
      <c r="A38"/>
      <c r="B38"/>
      <c r="C38"/>
      <c r="D38"/>
      <c r="E38"/>
    </row>
    <row r="39" spans="1:5" ht="14.25" customHeight="1"/>
    <row r="40" spans="1:5" ht="14.25" customHeight="1"/>
    <row r="41" spans="1:5" ht="14.25" customHeight="1">
      <c r="A41" s="135" t="s">
        <v>316</v>
      </c>
    </row>
    <row r="42" spans="1:5" ht="14.25" customHeight="1">
      <c r="A42" s="134"/>
    </row>
    <row r="43" spans="1:5" ht="24" customHeight="1">
      <c r="A43" s="129" t="s">
        <v>315</v>
      </c>
      <c r="B43" s="54" t="s">
        <v>182</v>
      </c>
      <c r="C43" s="54" t="s">
        <v>314</v>
      </c>
    </row>
    <row r="44" spans="1:5" ht="14.25" customHeight="1">
      <c r="A44" s="17" t="s">
        <v>313</v>
      </c>
      <c r="B44" s="128"/>
      <c r="C44" s="128">
        <v>0</v>
      </c>
    </row>
    <row r="45" spans="1:5" ht="14.25" customHeight="1">
      <c r="A45" s="127"/>
      <c r="B45" s="67"/>
      <c r="C45" s="67">
        <v>0</v>
      </c>
    </row>
    <row r="46" spans="1:5" ht="14.25" customHeight="1">
      <c r="A46" s="127" t="s">
        <v>312</v>
      </c>
      <c r="B46" s="67"/>
      <c r="C46" s="67"/>
    </row>
    <row r="47" spans="1:5" ht="14.25" customHeight="1">
      <c r="A47" s="126"/>
      <c r="B47" s="125"/>
      <c r="C47" s="125">
        <v>0</v>
      </c>
    </row>
    <row r="48" spans="1:5" ht="14.25" customHeight="1">
      <c r="A48" s="137"/>
      <c r="B48" s="142"/>
      <c r="C48" s="142"/>
    </row>
    <row r="49" spans="1:6" ht="14.25" customHeight="1"/>
    <row r="50" spans="1:6" ht="14.25" customHeight="1">
      <c r="A50" s="135" t="s">
        <v>311</v>
      </c>
    </row>
    <row r="51" spans="1:6" ht="14.25" customHeight="1">
      <c r="A51" s="134"/>
    </row>
    <row r="52" spans="1:6" ht="27.75" customHeight="1">
      <c r="A52" s="129" t="s">
        <v>310</v>
      </c>
      <c r="B52" s="54" t="s">
        <v>182</v>
      </c>
      <c r="C52" s="54" t="s">
        <v>119</v>
      </c>
      <c r="D52" s="54" t="s">
        <v>188</v>
      </c>
      <c r="E52" s="144" t="s">
        <v>309</v>
      </c>
      <c r="F52" s="54" t="s">
        <v>308</v>
      </c>
    </row>
    <row r="53" spans="1:6" ht="14.25" customHeight="1">
      <c r="A53" s="143" t="s">
        <v>307</v>
      </c>
      <c r="B53" s="142"/>
      <c r="C53" s="142">
        <v>0</v>
      </c>
      <c r="D53" s="142">
        <v>0</v>
      </c>
      <c r="E53" s="142">
        <v>0</v>
      </c>
      <c r="F53" s="141">
        <v>0</v>
      </c>
    </row>
    <row r="54" spans="1:6" ht="14.25" customHeight="1">
      <c r="A54" s="143"/>
      <c r="B54" s="142"/>
      <c r="C54" s="142">
        <v>0</v>
      </c>
      <c r="D54" s="142">
        <v>0</v>
      </c>
      <c r="E54" s="142">
        <v>0</v>
      </c>
      <c r="F54" s="141">
        <v>0</v>
      </c>
    </row>
    <row r="55" spans="1:6" ht="14.25" customHeight="1">
      <c r="A55" s="143"/>
      <c r="B55" s="142"/>
      <c r="C55" s="142">
        <v>0</v>
      </c>
      <c r="D55" s="142">
        <v>0</v>
      </c>
      <c r="E55" s="142">
        <v>0</v>
      </c>
      <c r="F55" s="141">
        <v>0</v>
      </c>
    </row>
    <row r="56" spans="1:6" ht="14.25" customHeight="1">
      <c r="A56" s="140"/>
      <c r="B56" s="139"/>
      <c r="C56" s="139">
        <v>0</v>
      </c>
      <c r="D56" s="139">
        <v>0</v>
      </c>
      <c r="E56" s="139">
        <v>0</v>
      </c>
      <c r="F56" s="138">
        <v>0</v>
      </c>
    </row>
    <row r="57" spans="1:6">
      <c r="A57" s="137"/>
      <c r="B57" s="136"/>
      <c r="C57" s="136">
        <v>0</v>
      </c>
      <c r="D57" s="136">
        <v>0</v>
      </c>
      <c r="E57" s="136">
        <v>0</v>
      </c>
      <c r="F57" s="136">
        <v>0</v>
      </c>
    </row>
    <row r="58" spans="1:6">
      <c r="A58" s="137"/>
      <c r="B58" s="136"/>
      <c r="C58" s="136"/>
      <c r="D58" s="136"/>
      <c r="E58" s="136"/>
      <c r="F58" s="136"/>
    </row>
    <row r="59" spans="1:6" ht="26.25" customHeight="1">
      <c r="A59" s="129" t="s">
        <v>306</v>
      </c>
      <c r="B59" s="54" t="s">
        <v>182</v>
      </c>
      <c r="C59" s="54" t="s">
        <v>119</v>
      </c>
      <c r="D59" s="54" t="s">
        <v>305</v>
      </c>
      <c r="E59" s="136"/>
      <c r="F59" s="136"/>
    </row>
    <row r="60" spans="1:6">
      <c r="A60" s="127" t="s">
        <v>304</v>
      </c>
      <c r="B60" s="67"/>
      <c r="C60" s="67">
        <v>0</v>
      </c>
      <c r="D60" s="67">
        <v>0</v>
      </c>
      <c r="E60" s="136"/>
      <c r="F60" s="136"/>
    </row>
    <row r="61" spans="1:6">
      <c r="A61" s="127"/>
      <c r="B61" s="67"/>
      <c r="C61" s="67">
        <v>0</v>
      </c>
      <c r="D61" s="67">
        <v>0</v>
      </c>
      <c r="E61" s="136"/>
      <c r="F61" s="136"/>
    </row>
    <row r="62" spans="1:6">
      <c r="A62" s="73"/>
      <c r="B62" s="64"/>
      <c r="C62" s="64">
        <v>0</v>
      </c>
      <c r="D62" s="64">
        <v>0</v>
      </c>
      <c r="E62" s="136"/>
      <c r="F62" s="136"/>
    </row>
    <row r="63" spans="1:6">
      <c r="A63" s="137"/>
      <c r="B63" s="136"/>
      <c r="C63" s="136"/>
      <c r="D63" s="136"/>
      <c r="E63" s="136"/>
      <c r="F63" s="136"/>
    </row>
    <row r="64" spans="1:6" ht="12">
      <c r="A64" s="135" t="s">
        <v>303</v>
      </c>
    </row>
    <row r="66" spans="1:6">
      <c r="A66" s="134"/>
    </row>
    <row r="67" spans="1:6" ht="24" customHeight="1">
      <c r="A67" s="129" t="s">
        <v>302</v>
      </c>
      <c r="B67" s="54" t="s">
        <v>8</v>
      </c>
      <c r="C67" s="54" t="s">
        <v>7</v>
      </c>
      <c r="D67" s="54" t="s">
        <v>6</v>
      </c>
      <c r="E67" s="54" t="s">
        <v>256</v>
      </c>
    </row>
    <row r="68" spans="1:6" s="57" customFormat="1">
      <c r="A68" s="133" t="s">
        <v>301</v>
      </c>
      <c r="B68" s="81">
        <v>31758696.41</v>
      </c>
      <c r="C68" s="81">
        <v>31758696.41</v>
      </c>
      <c r="D68" s="81">
        <v>0</v>
      </c>
      <c r="E68" s="74">
        <v>0</v>
      </c>
      <c r="F68" s="66">
        <v>0</v>
      </c>
    </row>
    <row r="69" spans="1:6" s="57" customFormat="1">
      <c r="A69" s="133" t="s">
        <v>300</v>
      </c>
      <c r="B69" s="81">
        <v>59427213.93</v>
      </c>
      <c r="C69" s="81">
        <v>59427213.93</v>
      </c>
      <c r="D69" s="81">
        <v>0</v>
      </c>
      <c r="E69" s="74">
        <v>0</v>
      </c>
      <c r="F69" s="66">
        <v>0</v>
      </c>
    </row>
    <row r="70" spans="1:6" s="57" customFormat="1">
      <c r="A70" s="131" t="s">
        <v>299</v>
      </c>
      <c r="B70" s="84">
        <f>SUM(B68:B69)</f>
        <v>91185910.340000004</v>
      </c>
      <c r="C70" s="84">
        <f>SUM(C68:C69)</f>
        <v>91185910.340000004</v>
      </c>
      <c r="D70" s="81">
        <v>0</v>
      </c>
      <c r="E70" s="74">
        <v>0</v>
      </c>
      <c r="F70" s="66">
        <v>0</v>
      </c>
    </row>
    <row r="71" spans="1:6" s="57" customFormat="1">
      <c r="A71" s="133" t="s">
        <v>298</v>
      </c>
      <c r="B71" s="81">
        <v>954721.78</v>
      </c>
      <c r="C71" s="81">
        <v>954721.78</v>
      </c>
      <c r="D71" s="81">
        <v>0</v>
      </c>
      <c r="E71" s="74">
        <v>0</v>
      </c>
      <c r="F71" s="66">
        <v>0</v>
      </c>
    </row>
    <row r="72" spans="1:6" s="57" customFormat="1">
      <c r="A72" s="133" t="s">
        <v>297</v>
      </c>
      <c r="B72" s="81">
        <v>1011542.7</v>
      </c>
      <c r="C72" s="81">
        <v>1011542.7</v>
      </c>
      <c r="D72" s="81">
        <v>0</v>
      </c>
      <c r="E72" s="74"/>
      <c r="F72" s="66"/>
    </row>
    <row r="73" spans="1:6" s="57" customFormat="1">
      <c r="A73" s="133" t="s">
        <v>296</v>
      </c>
      <c r="B73" s="81">
        <v>57171.01</v>
      </c>
      <c r="C73" s="81">
        <v>57171.01</v>
      </c>
      <c r="D73" s="81">
        <v>0</v>
      </c>
      <c r="E73" s="74">
        <v>0</v>
      </c>
      <c r="F73" s="66">
        <v>0</v>
      </c>
    </row>
    <row r="74" spans="1:6" s="57" customFormat="1">
      <c r="A74" s="133" t="s">
        <v>295</v>
      </c>
      <c r="B74" s="81">
        <v>1452961.37</v>
      </c>
      <c r="C74" s="81">
        <v>1452961.37</v>
      </c>
      <c r="D74" s="81">
        <v>0</v>
      </c>
      <c r="E74" s="74">
        <v>0</v>
      </c>
      <c r="F74" s="66">
        <v>0</v>
      </c>
    </row>
    <row r="75" spans="1:6" s="57" customFormat="1">
      <c r="A75" s="133" t="s">
        <v>294</v>
      </c>
      <c r="B75" s="81">
        <v>403983.85</v>
      </c>
      <c r="C75" s="81">
        <v>403983.85</v>
      </c>
      <c r="D75" s="81">
        <v>0</v>
      </c>
      <c r="E75" s="74">
        <v>0</v>
      </c>
      <c r="F75" s="66">
        <v>0</v>
      </c>
    </row>
    <row r="76" spans="1:6" s="57" customFormat="1">
      <c r="A76" s="133" t="s">
        <v>293</v>
      </c>
      <c r="B76" s="81">
        <v>38238.959999999999</v>
      </c>
      <c r="C76" s="81">
        <v>38238.959999999999</v>
      </c>
      <c r="D76" s="81">
        <v>0</v>
      </c>
      <c r="E76" s="74">
        <v>0</v>
      </c>
      <c r="F76" s="66">
        <v>0</v>
      </c>
    </row>
    <row r="77" spans="1:6" s="57" customFormat="1">
      <c r="A77" s="133" t="s">
        <v>292</v>
      </c>
      <c r="B77" s="81">
        <v>-21689</v>
      </c>
      <c r="C77" s="81">
        <v>-21689</v>
      </c>
      <c r="D77" s="81">
        <v>0</v>
      </c>
      <c r="E77" s="74">
        <v>0</v>
      </c>
      <c r="F77" s="66">
        <v>0</v>
      </c>
    </row>
    <row r="78" spans="1:6" s="57" customFormat="1">
      <c r="A78" s="133" t="s">
        <v>291</v>
      </c>
      <c r="B78" s="81">
        <v>358544.4</v>
      </c>
      <c r="C78" s="81">
        <v>358544.4</v>
      </c>
      <c r="D78" s="81">
        <v>0</v>
      </c>
      <c r="E78" s="74">
        <v>0</v>
      </c>
      <c r="F78" s="66">
        <v>0</v>
      </c>
    </row>
    <row r="79" spans="1:6" s="57" customFormat="1">
      <c r="A79" s="133" t="s">
        <v>290</v>
      </c>
      <c r="B79" s="81">
        <v>120214.74</v>
      </c>
      <c r="C79" s="81">
        <v>120214.74</v>
      </c>
      <c r="D79" s="81">
        <v>0</v>
      </c>
      <c r="E79" s="74">
        <v>0</v>
      </c>
      <c r="F79" s="66">
        <v>0</v>
      </c>
    </row>
    <row r="80" spans="1:6" s="57" customFormat="1">
      <c r="A80" s="133" t="s">
        <v>289</v>
      </c>
      <c r="B80" s="81">
        <v>3783.92</v>
      </c>
      <c r="C80" s="81">
        <v>3783.92</v>
      </c>
      <c r="D80" s="81">
        <v>0</v>
      </c>
      <c r="E80" s="74">
        <v>0</v>
      </c>
      <c r="F80" s="66">
        <v>0</v>
      </c>
    </row>
    <row r="81" spans="1:6" s="57" customFormat="1">
      <c r="A81" s="133" t="s">
        <v>288</v>
      </c>
      <c r="B81" s="81">
        <v>1476830.96</v>
      </c>
      <c r="C81" s="81">
        <v>1476830.96</v>
      </c>
      <c r="D81" s="81">
        <v>0</v>
      </c>
      <c r="E81" s="74">
        <v>0</v>
      </c>
      <c r="F81" s="66">
        <v>0</v>
      </c>
    </row>
    <row r="82" spans="1:6" s="57" customFormat="1">
      <c r="A82" s="133" t="s">
        <v>287</v>
      </c>
      <c r="B82" s="81">
        <v>8675611.5299999993</v>
      </c>
      <c r="C82" s="81">
        <v>8675611.5299999993</v>
      </c>
      <c r="D82" s="81">
        <v>0</v>
      </c>
      <c r="E82" s="74">
        <v>0</v>
      </c>
      <c r="F82" s="66">
        <v>0</v>
      </c>
    </row>
    <row r="83" spans="1:6" s="57" customFormat="1">
      <c r="A83" s="133" t="s">
        <v>286</v>
      </c>
      <c r="B83" s="81">
        <v>1184955</v>
      </c>
      <c r="C83" s="81">
        <v>1184955</v>
      </c>
      <c r="D83" s="81">
        <v>0</v>
      </c>
      <c r="E83" s="74">
        <v>0</v>
      </c>
      <c r="F83" s="66">
        <v>0</v>
      </c>
    </row>
    <row r="84" spans="1:6" s="57" customFormat="1">
      <c r="A84" s="133" t="s">
        <v>285</v>
      </c>
      <c r="B84" s="81">
        <v>305800</v>
      </c>
      <c r="C84" s="81">
        <v>305800</v>
      </c>
      <c r="D84" s="81">
        <v>0</v>
      </c>
      <c r="E84" s="74">
        <v>0</v>
      </c>
      <c r="F84" s="66">
        <v>0</v>
      </c>
    </row>
    <row r="85" spans="1:6" s="57" customFormat="1">
      <c r="A85" s="133" t="s">
        <v>284</v>
      </c>
      <c r="B85" s="81">
        <v>214600</v>
      </c>
      <c r="C85" s="81">
        <v>214600</v>
      </c>
      <c r="D85" s="81">
        <v>0</v>
      </c>
      <c r="E85" s="74">
        <v>0</v>
      </c>
      <c r="F85" s="66">
        <v>0</v>
      </c>
    </row>
    <row r="86" spans="1:6" s="57" customFormat="1">
      <c r="A86" s="133" t="s">
        <v>283</v>
      </c>
      <c r="B86" s="81">
        <v>1586338.5</v>
      </c>
      <c r="C86" s="81">
        <v>1586338.5</v>
      </c>
      <c r="D86" s="81">
        <v>0</v>
      </c>
      <c r="E86" s="74">
        <v>0</v>
      </c>
      <c r="F86" s="66">
        <v>0</v>
      </c>
    </row>
    <row r="87" spans="1:6" s="57" customFormat="1">
      <c r="A87" s="133" t="s">
        <v>282</v>
      </c>
      <c r="B87" s="81">
        <v>522200</v>
      </c>
      <c r="C87" s="81">
        <v>522200</v>
      </c>
      <c r="D87" s="81">
        <v>0</v>
      </c>
      <c r="E87" s="74">
        <v>0</v>
      </c>
      <c r="F87" s="66">
        <v>0</v>
      </c>
    </row>
    <row r="88" spans="1:6" s="57" customFormat="1">
      <c r="A88" s="133" t="s">
        <v>281</v>
      </c>
      <c r="B88" s="81">
        <v>80783.350000000006</v>
      </c>
      <c r="C88" s="81">
        <v>80783.350000000006</v>
      </c>
      <c r="D88" s="81">
        <v>0</v>
      </c>
      <c r="E88" s="74">
        <v>0</v>
      </c>
      <c r="F88" s="66">
        <v>0</v>
      </c>
    </row>
    <row r="89" spans="1:6" s="57" customFormat="1">
      <c r="A89" s="133" t="s">
        <v>280</v>
      </c>
      <c r="B89" s="81">
        <v>27200.19</v>
      </c>
      <c r="C89" s="81">
        <v>27200.19</v>
      </c>
      <c r="D89" s="81">
        <v>0</v>
      </c>
      <c r="E89" s="74">
        <v>0</v>
      </c>
      <c r="F89" s="66">
        <v>0</v>
      </c>
    </row>
    <row r="90" spans="1:6" s="57" customFormat="1">
      <c r="A90" s="133" t="s">
        <v>279</v>
      </c>
      <c r="B90" s="81">
        <v>131648.4</v>
      </c>
      <c r="C90" s="81">
        <v>131648.4</v>
      </c>
      <c r="D90" s="81">
        <v>0</v>
      </c>
      <c r="E90" s="74">
        <v>0</v>
      </c>
      <c r="F90" s="66">
        <v>0</v>
      </c>
    </row>
    <row r="91" spans="1:6" s="57" customFormat="1">
      <c r="A91" s="133" t="s">
        <v>278</v>
      </c>
      <c r="B91" s="81">
        <v>7502.55</v>
      </c>
      <c r="C91" s="81">
        <v>7502.55</v>
      </c>
      <c r="D91" s="81">
        <v>0</v>
      </c>
      <c r="E91" s="74">
        <v>0</v>
      </c>
      <c r="F91" s="66">
        <v>0</v>
      </c>
    </row>
    <row r="92" spans="1:6" s="57" customFormat="1">
      <c r="A92" s="133" t="s">
        <v>277</v>
      </c>
      <c r="B92" s="81">
        <v>1268067.52</v>
      </c>
      <c r="C92" s="81">
        <v>1268067.52</v>
      </c>
      <c r="D92" s="81">
        <v>0</v>
      </c>
      <c r="E92" s="74">
        <v>0</v>
      </c>
      <c r="F92" s="66">
        <v>0</v>
      </c>
    </row>
    <row r="93" spans="1:6" s="57" customFormat="1">
      <c r="A93" s="131" t="s">
        <v>276</v>
      </c>
      <c r="B93" s="84">
        <f>SUM(B71:B92)</f>
        <v>19861011.73</v>
      </c>
      <c r="C93" s="84">
        <f>SUM(C71:C92)</f>
        <v>19861011.73</v>
      </c>
      <c r="D93" s="81">
        <v>0</v>
      </c>
      <c r="E93" s="74">
        <v>0</v>
      </c>
      <c r="F93" s="66">
        <v>0</v>
      </c>
    </row>
    <row r="94" spans="1:6" s="57" customFormat="1">
      <c r="A94" s="133" t="s">
        <v>275</v>
      </c>
      <c r="B94" s="81">
        <v>-603114.68999999994</v>
      </c>
      <c r="C94" s="81">
        <v>-779917.4</v>
      </c>
      <c r="D94" s="81">
        <v>-176802.71</v>
      </c>
      <c r="E94" s="74">
        <v>0</v>
      </c>
      <c r="F94" s="66">
        <v>0</v>
      </c>
    </row>
    <row r="95" spans="1:6" s="57" customFormat="1">
      <c r="A95" s="133" t="s">
        <v>274</v>
      </c>
      <c r="B95" s="81">
        <v>-14779.01</v>
      </c>
      <c r="C95" s="81">
        <v>-14779.01</v>
      </c>
      <c r="D95" s="81">
        <v>0</v>
      </c>
      <c r="E95" s="74">
        <v>0</v>
      </c>
      <c r="F95" s="66">
        <v>0</v>
      </c>
    </row>
    <row r="96" spans="1:6" s="57" customFormat="1">
      <c r="A96" s="133" t="s">
        <v>273</v>
      </c>
      <c r="B96" s="81">
        <v>-804821.29</v>
      </c>
      <c r="C96" s="81">
        <v>-1260008.52</v>
      </c>
      <c r="D96" s="81">
        <v>-455187.23</v>
      </c>
      <c r="E96" s="74">
        <v>0</v>
      </c>
      <c r="F96" s="66">
        <v>0</v>
      </c>
    </row>
    <row r="97" spans="1:6" s="57" customFormat="1">
      <c r="A97" s="133" t="s">
        <v>272</v>
      </c>
      <c r="B97" s="81">
        <v>-3715.22</v>
      </c>
      <c r="C97" s="81">
        <v>-9841.9500000000007</v>
      </c>
      <c r="D97" s="81">
        <v>-6126.73</v>
      </c>
      <c r="E97" s="74">
        <v>0</v>
      </c>
      <c r="F97" s="66">
        <v>0</v>
      </c>
    </row>
    <row r="98" spans="1:6" s="57" customFormat="1">
      <c r="A98" s="133" t="s">
        <v>271</v>
      </c>
      <c r="B98" s="81">
        <v>-26550.44</v>
      </c>
      <c r="C98" s="81">
        <v>-64011.33</v>
      </c>
      <c r="D98" s="81">
        <v>-37460.89</v>
      </c>
      <c r="E98" s="74">
        <v>0</v>
      </c>
      <c r="F98" s="66">
        <v>0</v>
      </c>
    </row>
    <row r="99" spans="1:6" s="57" customFormat="1">
      <c r="A99" s="133" t="s">
        <v>270</v>
      </c>
      <c r="B99" s="81">
        <v>-6595.67</v>
      </c>
      <c r="C99" s="81">
        <v>-25044.73</v>
      </c>
      <c r="D99" s="81">
        <v>-18449.060000000001</v>
      </c>
      <c r="E99" s="74">
        <v>0</v>
      </c>
      <c r="F99" s="66">
        <v>0</v>
      </c>
    </row>
    <row r="100" spans="1:6" s="57" customFormat="1">
      <c r="A100" s="133" t="s">
        <v>269</v>
      </c>
      <c r="B100" s="81">
        <v>-94.6</v>
      </c>
      <c r="C100" s="81">
        <v>-472.99</v>
      </c>
      <c r="D100" s="81">
        <v>-378.39</v>
      </c>
      <c r="E100" s="74">
        <v>0</v>
      </c>
      <c r="F100" s="66">
        <v>0</v>
      </c>
    </row>
    <row r="101" spans="1:6" s="57" customFormat="1">
      <c r="A101" s="133" t="s">
        <v>268</v>
      </c>
      <c r="B101" s="81">
        <v>-8757301.9800000004</v>
      </c>
      <c r="C101" s="81">
        <v>-8904985.0600000005</v>
      </c>
      <c r="D101" s="81">
        <v>-147683.07999999999</v>
      </c>
      <c r="E101" s="74">
        <v>0</v>
      </c>
      <c r="F101" s="66">
        <v>0</v>
      </c>
    </row>
    <row r="102" spans="1:6" s="57" customFormat="1">
      <c r="A102" s="133" t="s">
        <v>267</v>
      </c>
      <c r="B102" s="81">
        <v>-369427.49</v>
      </c>
      <c r="C102" s="81">
        <v>-689464.89</v>
      </c>
      <c r="D102" s="81">
        <v>-320037.40000000002</v>
      </c>
      <c r="E102" s="74">
        <v>0</v>
      </c>
      <c r="F102" s="66">
        <v>0</v>
      </c>
    </row>
    <row r="103" spans="1:6" s="57" customFormat="1">
      <c r="A103" s="133" t="s">
        <v>266</v>
      </c>
      <c r="B103" s="81">
        <v>-58120.83</v>
      </c>
      <c r="C103" s="81">
        <v>-111770.83</v>
      </c>
      <c r="D103" s="81">
        <v>-53650</v>
      </c>
      <c r="E103" s="74">
        <v>0</v>
      </c>
      <c r="F103" s="66">
        <v>0</v>
      </c>
    </row>
    <row r="104" spans="1:6" s="57" customFormat="1">
      <c r="A104" s="133" t="s">
        <v>265</v>
      </c>
      <c r="B104" s="81">
        <v>-153564.65</v>
      </c>
      <c r="C104" s="81">
        <v>-312198.5</v>
      </c>
      <c r="D104" s="81">
        <v>-158633.85</v>
      </c>
      <c r="E104" s="74">
        <v>0</v>
      </c>
      <c r="F104" s="66">
        <v>0</v>
      </c>
    </row>
    <row r="105" spans="1:6" s="57" customFormat="1">
      <c r="A105" s="133" t="s">
        <v>264</v>
      </c>
      <c r="B105" s="81">
        <v>-30181.67</v>
      </c>
      <c r="C105" s="81">
        <v>-82401.67</v>
      </c>
      <c r="D105" s="81">
        <v>-52220</v>
      </c>
      <c r="E105" s="74">
        <v>0</v>
      </c>
      <c r="F105" s="66">
        <v>0</v>
      </c>
    </row>
    <row r="106" spans="1:6" s="57" customFormat="1">
      <c r="A106" s="133" t="s">
        <v>263</v>
      </c>
      <c r="B106" s="81">
        <v>15867.18</v>
      </c>
      <c r="C106" s="81">
        <v>-69670.77</v>
      </c>
      <c r="D106" s="81">
        <v>-85537.95</v>
      </c>
      <c r="E106" s="74">
        <v>0</v>
      </c>
      <c r="F106" s="66">
        <v>0</v>
      </c>
    </row>
    <row r="107" spans="1:6" s="57" customFormat="1">
      <c r="A107" s="133" t="s">
        <v>262</v>
      </c>
      <c r="B107" s="81">
        <v>-25114.19</v>
      </c>
      <c r="C107" s="81">
        <v>-27200.19</v>
      </c>
      <c r="D107" s="81">
        <v>-2086</v>
      </c>
      <c r="E107" s="74">
        <v>0</v>
      </c>
      <c r="F107" s="66">
        <v>0</v>
      </c>
    </row>
    <row r="108" spans="1:6" s="57" customFormat="1">
      <c r="A108" s="133" t="s">
        <v>261</v>
      </c>
      <c r="B108" s="81">
        <v>-13741.4</v>
      </c>
      <c r="C108" s="81">
        <v>-27426.75</v>
      </c>
      <c r="D108" s="81">
        <v>-13685.35</v>
      </c>
      <c r="E108" s="74">
        <v>0</v>
      </c>
      <c r="F108" s="66">
        <v>0</v>
      </c>
    </row>
    <row r="109" spans="1:6" s="57" customFormat="1">
      <c r="A109" s="133" t="s">
        <v>260</v>
      </c>
      <c r="B109" s="81">
        <v>-1039185.37</v>
      </c>
      <c r="C109" s="81">
        <v>-1078113.97</v>
      </c>
      <c r="D109" s="81">
        <v>-38928.6</v>
      </c>
      <c r="E109" s="74">
        <v>0</v>
      </c>
      <c r="F109" s="132">
        <v>0</v>
      </c>
    </row>
    <row r="110" spans="1:6" s="57" customFormat="1">
      <c r="A110" s="131" t="s">
        <v>259</v>
      </c>
      <c r="B110" s="84">
        <f>SUM(B94:B109)</f>
        <v>-11890441.32</v>
      </c>
      <c r="C110" s="84">
        <f>SUM(C94:C109)</f>
        <v>-13457308.560000001</v>
      </c>
      <c r="D110" s="84">
        <v>-1566867.24</v>
      </c>
      <c r="E110" s="74">
        <v>0</v>
      </c>
      <c r="F110" s="107"/>
    </row>
    <row r="111" spans="1:6" s="57" customFormat="1">
      <c r="A111" s="130" t="s">
        <v>258</v>
      </c>
      <c r="B111" s="106">
        <f>SUM(B70+B93+B110)</f>
        <v>99156480.75</v>
      </c>
      <c r="C111" s="106">
        <f>SUM(C70+C93+C110)</f>
        <v>97589613.510000005</v>
      </c>
      <c r="D111" s="106">
        <f>SUM(D70+D93+D110)</f>
        <v>-1566867.24</v>
      </c>
      <c r="E111" s="77">
        <v>0</v>
      </c>
    </row>
    <row r="114" spans="1:5" ht="21.75" customHeight="1">
      <c r="A114" s="129" t="s">
        <v>257</v>
      </c>
      <c r="B114" s="54" t="s">
        <v>8</v>
      </c>
      <c r="C114" s="54" t="s">
        <v>7</v>
      </c>
      <c r="D114" s="54" t="s">
        <v>6</v>
      </c>
      <c r="E114" s="54" t="s">
        <v>256</v>
      </c>
    </row>
    <row r="115" spans="1:5">
      <c r="A115" s="17" t="s">
        <v>255</v>
      </c>
      <c r="B115" s="128"/>
      <c r="C115" s="128"/>
      <c r="D115" s="128"/>
      <c r="E115" s="128"/>
    </row>
    <row r="116" spans="1:5">
      <c r="A116" s="127"/>
      <c r="B116" s="67"/>
      <c r="C116" s="67"/>
      <c r="D116" s="67"/>
      <c r="E116" s="67"/>
    </row>
    <row r="117" spans="1:5">
      <c r="A117" s="127" t="s">
        <v>254</v>
      </c>
      <c r="B117" s="67"/>
      <c r="C117" s="67"/>
      <c r="D117" s="67"/>
      <c r="E117" s="67"/>
    </row>
    <row r="118" spans="1:5">
      <c r="A118" s="127"/>
      <c r="B118" s="67"/>
      <c r="C118" s="67"/>
      <c r="D118" s="67"/>
      <c r="E118" s="67"/>
    </row>
    <row r="119" spans="1:5">
      <c r="A119" s="127" t="s">
        <v>253</v>
      </c>
      <c r="B119" s="67"/>
      <c r="C119" s="67"/>
      <c r="D119" s="67"/>
      <c r="E119" s="67"/>
    </row>
    <row r="120" spans="1:5">
      <c r="A120" s="126"/>
      <c r="B120" s="125"/>
      <c r="C120" s="125"/>
      <c r="D120" s="125"/>
      <c r="E120" s="125"/>
    </row>
    <row r="123" spans="1:5" ht="27" customHeight="1">
      <c r="A123" s="129" t="s">
        <v>252</v>
      </c>
      <c r="B123" s="54" t="s">
        <v>182</v>
      </c>
    </row>
    <row r="124" spans="1:5">
      <c r="A124" s="17" t="s">
        <v>251</v>
      </c>
      <c r="B124" s="128"/>
    </row>
    <row r="125" spans="1:5">
      <c r="A125" s="127"/>
      <c r="B125" s="67"/>
    </row>
    <row r="126" spans="1:5">
      <c r="A126" s="126"/>
      <c r="B126" s="125"/>
    </row>
    <row r="129" spans="1:10" ht="22.5" customHeight="1">
      <c r="A129" s="20" t="s">
        <v>250</v>
      </c>
      <c r="B129" s="19" t="s">
        <v>182</v>
      </c>
      <c r="C129" s="124" t="s">
        <v>219</v>
      </c>
    </row>
    <row r="130" spans="1:10">
      <c r="A130" s="123"/>
      <c r="B130" s="122"/>
      <c r="C130" s="121"/>
    </row>
    <row r="131" spans="1:10">
      <c r="A131" s="120"/>
      <c r="B131" s="119"/>
      <c r="C131" s="118"/>
    </row>
    <row r="132" spans="1:10">
      <c r="A132" s="117"/>
      <c r="B132" s="116"/>
      <c r="C132" s="116"/>
    </row>
    <row r="133" spans="1:10">
      <c r="A133" s="117"/>
      <c r="B133" s="116"/>
      <c r="C133" s="116"/>
    </row>
    <row r="134" spans="1:10">
      <c r="A134" s="115"/>
      <c r="B134" s="114"/>
      <c r="C134" s="114"/>
    </row>
    <row r="136" spans="1:10" ht="12.75">
      <c r="A136" s="62" t="s">
        <v>249</v>
      </c>
    </row>
    <row r="137" spans="1:10" ht="15">
      <c r="H137" s="108"/>
      <c r="I137" s="113"/>
      <c r="J137" s="6"/>
    </row>
    <row r="138" spans="1:10" ht="20.25" customHeight="1">
      <c r="A138" s="56" t="s">
        <v>248</v>
      </c>
      <c r="B138" s="55" t="s">
        <v>182</v>
      </c>
      <c r="C138" s="54" t="s">
        <v>247</v>
      </c>
      <c r="D138" s="18" t="s">
        <v>246</v>
      </c>
      <c r="E138" s="18" t="s">
        <v>245</v>
      </c>
      <c r="H138" s="108"/>
      <c r="I138" s="44"/>
      <c r="J138" s="6"/>
    </row>
    <row r="139" spans="1:10" s="57" customFormat="1" ht="15">
      <c r="A139" s="68" t="s">
        <v>244</v>
      </c>
      <c r="B139" s="81">
        <v>317669.95</v>
      </c>
      <c r="C139" s="74"/>
      <c r="D139" s="112"/>
      <c r="E139" s="111"/>
      <c r="H139" s="108"/>
      <c r="I139" s="44"/>
      <c r="J139" s="107"/>
    </row>
    <row r="140" spans="1:10" s="57" customFormat="1" ht="15">
      <c r="A140" s="68" t="s">
        <v>243</v>
      </c>
      <c r="B140" s="81">
        <v>-57205.61</v>
      </c>
      <c r="C140" s="74"/>
      <c r="D140" s="110"/>
      <c r="E140" s="109"/>
      <c r="H140" s="108"/>
      <c r="I140" s="44"/>
      <c r="J140" s="107"/>
    </row>
    <row r="141" spans="1:10" s="57" customFormat="1" ht="15">
      <c r="A141" s="68" t="s">
        <v>242</v>
      </c>
      <c r="B141" s="81">
        <v>-73220.88</v>
      </c>
      <c r="C141" s="74"/>
      <c r="D141" s="110"/>
      <c r="E141" s="109"/>
      <c r="H141" s="108"/>
      <c r="I141" s="44"/>
      <c r="J141" s="107"/>
    </row>
    <row r="142" spans="1:10" s="57" customFormat="1" ht="15">
      <c r="A142" s="68" t="s">
        <v>241</v>
      </c>
      <c r="B142" s="81">
        <v>-75417.56</v>
      </c>
      <c r="C142" s="74"/>
      <c r="D142" s="110"/>
      <c r="E142" s="109"/>
      <c r="H142" s="108"/>
      <c r="I142" s="44"/>
      <c r="J142" s="107"/>
    </row>
    <row r="143" spans="1:10" s="57" customFormat="1" ht="15">
      <c r="A143" s="68" t="s">
        <v>240</v>
      </c>
      <c r="B143" s="81">
        <v>-131592.24</v>
      </c>
      <c r="C143" s="74"/>
      <c r="D143" s="110"/>
      <c r="E143" s="109"/>
      <c r="H143" s="108"/>
      <c r="I143" s="44"/>
      <c r="J143" s="107"/>
    </row>
    <row r="144" spans="1:10" s="57" customFormat="1" ht="15">
      <c r="A144" s="68" t="s">
        <v>239</v>
      </c>
      <c r="B144" s="81">
        <v>-37662</v>
      </c>
      <c r="C144" s="74"/>
      <c r="D144" s="110"/>
      <c r="E144" s="109"/>
      <c r="H144" s="108"/>
      <c r="I144" s="44"/>
      <c r="J144" s="107"/>
    </row>
    <row r="145" spans="1:10" s="57" customFormat="1" ht="15">
      <c r="A145" s="68" t="s">
        <v>238</v>
      </c>
      <c r="B145" s="81">
        <v>-605916.66</v>
      </c>
      <c r="C145" s="74"/>
      <c r="D145" s="110"/>
      <c r="E145" s="109"/>
      <c r="H145" s="108"/>
      <c r="I145" s="44"/>
      <c r="J145" s="107"/>
    </row>
    <row r="146" spans="1:10" s="57" customFormat="1" ht="15">
      <c r="A146" s="68" t="s">
        <v>237</v>
      </c>
      <c r="B146" s="81">
        <v>-3007.43</v>
      </c>
      <c r="C146" s="74"/>
      <c r="D146" s="110"/>
      <c r="E146" s="109"/>
      <c r="H146" s="108"/>
      <c r="I146" s="44"/>
      <c r="J146" s="107"/>
    </row>
    <row r="147" spans="1:10" s="57" customFormat="1" ht="15">
      <c r="A147" s="68" t="s">
        <v>236</v>
      </c>
      <c r="B147" s="81">
        <v>-209204.75</v>
      </c>
      <c r="C147" s="74"/>
      <c r="D147" s="110"/>
      <c r="E147" s="109"/>
      <c r="H147" s="108"/>
      <c r="I147" s="44"/>
      <c r="J147" s="107"/>
    </row>
    <row r="148" spans="1:10" s="57" customFormat="1" ht="15">
      <c r="A148" s="68" t="s">
        <v>235</v>
      </c>
      <c r="B148" s="81">
        <v>-18398.68</v>
      </c>
      <c r="C148" s="74"/>
      <c r="D148" s="110"/>
      <c r="E148" s="109"/>
      <c r="H148" s="108"/>
      <c r="I148" s="44"/>
      <c r="J148" s="107"/>
    </row>
    <row r="149" spans="1:10" s="57" customFormat="1" ht="15">
      <c r="A149" s="68" t="s">
        <v>234</v>
      </c>
      <c r="B149" s="81">
        <v>-12902.98</v>
      </c>
      <c r="C149" s="74"/>
      <c r="D149" s="110"/>
      <c r="E149" s="109"/>
      <c r="H149" s="108"/>
      <c r="I149" s="44"/>
      <c r="J149" s="107"/>
    </row>
    <row r="150" spans="1:10" s="57" customFormat="1" ht="15">
      <c r="A150" s="68" t="s">
        <v>233</v>
      </c>
      <c r="B150" s="81">
        <v>-21157.1</v>
      </c>
      <c r="C150" s="74"/>
      <c r="D150" s="110"/>
      <c r="E150" s="109"/>
      <c r="H150" s="108"/>
      <c r="I150" s="44"/>
      <c r="J150" s="107"/>
    </row>
    <row r="151" spans="1:10" s="57" customFormat="1" ht="15">
      <c r="A151" s="68" t="s">
        <v>232</v>
      </c>
      <c r="B151" s="81">
        <v>-13767</v>
      </c>
      <c r="C151" s="74"/>
      <c r="D151" s="110"/>
      <c r="E151" s="109"/>
      <c r="H151" s="108"/>
      <c r="I151" s="44"/>
      <c r="J151" s="107"/>
    </row>
    <row r="152" spans="1:10" s="57" customFormat="1" ht="15">
      <c r="A152" s="68" t="s">
        <v>231</v>
      </c>
      <c r="B152" s="81">
        <v>-360</v>
      </c>
      <c r="C152" s="74"/>
      <c r="D152" s="110"/>
      <c r="E152" s="109"/>
      <c r="H152" s="108"/>
      <c r="I152" s="44"/>
      <c r="J152" s="107"/>
    </row>
    <row r="153" spans="1:10" s="57" customFormat="1" ht="15">
      <c r="A153" s="68" t="s">
        <v>230</v>
      </c>
      <c r="B153" s="81">
        <v>-142176.29999999999</v>
      </c>
      <c r="C153" s="74"/>
      <c r="D153" s="110"/>
      <c r="E153" s="109"/>
      <c r="H153" s="108"/>
      <c r="I153" s="44"/>
      <c r="J153" s="107"/>
    </row>
    <row r="154" spans="1:10" s="57" customFormat="1" ht="15">
      <c r="A154" s="68" t="s">
        <v>229</v>
      </c>
      <c r="B154" s="81">
        <v>-35453.74</v>
      </c>
      <c r="C154" s="74"/>
      <c r="D154" s="110"/>
      <c r="E154" s="109"/>
      <c r="H154" s="108"/>
      <c r="I154" s="44"/>
      <c r="J154" s="107"/>
    </row>
    <row r="155" spans="1:10" s="57" customFormat="1" ht="15">
      <c r="A155" s="68" t="s">
        <v>228</v>
      </c>
      <c r="B155" s="81">
        <v>-4806.78</v>
      </c>
      <c r="C155" s="74"/>
      <c r="D155" s="110"/>
      <c r="E155" s="109"/>
      <c r="H155" s="108"/>
      <c r="I155" s="44"/>
      <c r="J155" s="107"/>
    </row>
    <row r="156" spans="1:10" s="57" customFormat="1" ht="15">
      <c r="A156" s="68" t="s">
        <v>227</v>
      </c>
      <c r="B156" s="81">
        <v>170470.99</v>
      </c>
      <c r="C156" s="74"/>
      <c r="D156" s="110"/>
      <c r="E156" s="109"/>
      <c r="H156" s="108"/>
      <c r="I156" s="44"/>
      <c r="J156" s="107"/>
    </row>
    <row r="157" spans="1:10" s="57" customFormat="1" ht="15">
      <c r="A157" s="68" t="s">
        <v>226</v>
      </c>
      <c r="B157" s="81">
        <v>-5000</v>
      </c>
      <c r="C157" s="74"/>
      <c r="D157" s="110"/>
      <c r="E157" s="109"/>
      <c r="H157" s="108"/>
      <c r="I157" s="44"/>
      <c r="J157" s="107"/>
    </row>
    <row r="158" spans="1:10" s="57" customFormat="1">
      <c r="A158" s="65" t="s">
        <v>225</v>
      </c>
      <c r="B158" s="106">
        <f>SUM(B139:B157)</f>
        <v>-959108.77</v>
      </c>
      <c r="C158" s="105"/>
      <c r="D158" s="104"/>
      <c r="E158" s="103"/>
    </row>
    <row r="159" spans="1:10">
      <c r="B159" s="102"/>
    </row>
    <row r="162" spans="1:4" ht="20.25" customHeight="1">
      <c r="A162" s="20" t="s">
        <v>224</v>
      </c>
      <c r="B162" s="19" t="s">
        <v>182</v>
      </c>
      <c r="C162" s="54" t="s">
        <v>103</v>
      </c>
      <c r="D162" s="54" t="s">
        <v>219</v>
      </c>
    </row>
    <row r="163" spans="1:4">
      <c r="A163" s="90" t="s">
        <v>223</v>
      </c>
      <c r="B163" s="101"/>
      <c r="C163" s="100"/>
      <c r="D163" s="99"/>
    </row>
    <row r="164" spans="1:4">
      <c r="A164" s="98"/>
      <c r="B164" s="97"/>
      <c r="C164" s="96"/>
      <c r="D164" s="95"/>
    </row>
    <row r="165" spans="1:4">
      <c r="A165" s="94"/>
      <c r="B165" s="93"/>
      <c r="C165" s="92"/>
      <c r="D165" s="91"/>
    </row>
    <row r="168" spans="1:4" ht="27.75" customHeight="1">
      <c r="A168" s="20" t="s">
        <v>222</v>
      </c>
      <c r="B168" s="19" t="s">
        <v>182</v>
      </c>
      <c r="C168" s="54" t="s">
        <v>103</v>
      </c>
      <c r="D168" s="54" t="s">
        <v>219</v>
      </c>
    </row>
    <row r="169" spans="1:4">
      <c r="A169" s="90" t="s">
        <v>221</v>
      </c>
      <c r="B169" s="101"/>
      <c r="C169" s="100"/>
      <c r="D169" s="99"/>
    </row>
    <row r="170" spans="1:4">
      <c r="A170" s="98"/>
      <c r="B170" s="97"/>
      <c r="C170" s="96"/>
      <c r="D170" s="95"/>
    </row>
    <row r="171" spans="1:4">
      <c r="A171" s="94"/>
      <c r="B171" s="93"/>
      <c r="C171" s="92"/>
      <c r="D171" s="91"/>
    </row>
    <row r="174" spans="1:4" ht="24" customHeight="1">
      <c r="A174" s="20" t="s">
        <v>220</v>
      </c>
      <c r="B174" s="19" t="s">
        <v>182</v>
      </c>
      <c r="C174" s="54" t="s">
        <v>103</v>
      </c>
      <c r="D174" s="54" t="s">
        <v>219</v>
      </c>
    </row>
    <row r="175" spans="1:4">
      <c r="A175" s="90" t="s">
        <v>218</v>
      </c>
      <c r="B175" s="101"/>
      <c r="C175" s="100"/>
      <c r="D175" s="99"/>
    </row>
    <row r="176" spans="1:4">
      <c r="A176" s="98"/>
      <c r="B176" s="97"/>
      <c r="C176" s="96"/>
      <c r="D176" s="95"/>
    </row>
    <row r="177" spans="1:4">
      <c r="A177" s="94"/>
      <c r="B177" s="93"/>
      <c r="C177" s="92"/>
      <c r="D177" s="91"/>
    </row>
    <row r="181" spans="1:4" ht="24" customHeight="1">
      <c r="A181" s="20" t="s">
        <v>217</v>
      </c>
      <c r="B181" s="19" t="s">
        <v>182</v>
      </c>
      <c r="C181" s="18" t="s">
        <v>103</v>
      </c>
      <c r="D181" s="18" t="s">
        <v>188</v>
      </c>
    </row>
    <row r="182" spans="1:4" ht="15">
      <c r="A182" s="90" t="s">
        <v>216</v>
      </c>
      <c r="B182" s="51"/>
      <c r="C182" s="51">
        <v>0</v>
      </c>
      <c r="D182" s="51">
        <v>0</v>
      </c>
    </row>
    <row r="183" spans="1:4" ht="15">
      <c r="A183" s="14"/>
      <c r="B183" s="48"/>
      <c r="C183" s="48">
        <v>0</v>
      </c>
      <c r="D183" s="48">
        <v>0</v>
      </c>
    </row>
    <row r="184" spans="1:4" ht="12.75">
      <c r="A184" s="11"/>
      <c r="B184" s="89"/>
      <c r="C184" s="89">
        <v>0</v>
      </c>
      <c r="D184" s="89">
        <v>0</v>
      </c>
    </row>
    <row r="188" spans="1:4" ht="12.75">
      <c r="A188" s="62" t="s">
        <v>215</v>
      </c>
    </row>
    <row r="189" spans="1:4" ht="12.75">
      <c r="A189" s="62"/>
    </row>
    <row r="190" spans="1:4" ht="12.75">
      <c r="A190" s="62" t="s">
        <v>214</v>
      </c>
    </row>
    <row r="192" spans="1:4" ht="24" customHeight="1">
      <c r="A192" s="56" t="s">
        <v>213</v>
      </c>
      <c r="B192" s="55" t="s">
        <v>182</v>
      </c>
      <c r="C192" s="54" t="s">
        <v>189</v>
      </c>
      <c r="D192" s="54" t="s">
        <v>188</v>
      </c>
    </row>
    <row r="193" spans="1:7" s="57" customFormat="1">
      <c r="A193" s="85" t="s">
        <v>212</v>
      </c>
      <c r="B193" s="81">
        <v>-166500</v>
      </c>
      <c r="C193" s="74">
        <v>0</v>
      </c>
      <c r="D193" s="74">
        <v>0</v>
      </c>
    </row>
    <row r="194" spans="1:7" s="57" customFormat="1">
      <c r="A194" s="85" t="s">
        <v>211</v>
      </c>
      <c r="B194" s="81">
        <v>-49300</v>
      </c>
      <c r="C194" s="74">
        <v>0</v>
      </c>
      <c r="D194" s="74">
        <v>0</v>
      </c>
    </row>
    <row r="195" spans="1:7" s="57" customFormat="1">
      <c r="A195" s="85" t="s">
        <v>210</v>
      </c>
      <c r="B195" s="81">
        <v>-400</v>
      </c>
      <c r="C195" s="74"/>
      <c r="D195" s="74"/>
    </row>
    <row r="196" spans="1:7" s="57" customFormat="1">
      <c r="A196" s="85" t="s">
        <v>209</v>
      </c>
      <c r="B196" s="81">
        <v>-103029</v>
      </c>
      <c r="C196" s="74"/>
      <c r="D196" s="74"/>
    </row>
    <row r="197" spans="1:7" s="57" customFormat="1">
      <c r="A197" s="85" t="s">
        <v>208</v>
      </c>
      <c r="B197" s="81">
        <v>-319229</v>
      </c>
      <c r="C197" s="74"/>
      <c r="D197" s="74"/>
    </row>
    <row r="198" spans="1:7" s="57" customFormat="1">
      <c r="A198" s="85" t="s">
        <v>207</v>
      </c>
      <c r="B198" s="81">
        <v>-319229</v>
      </c>
      <c r="C198" s="88"/>
      <c r="D198" s="87"/>
      <c r="E198" s="88"/>
      <c r="F198" s="88"/>
      <c r="G198" s="87"/>
    </row>
    <row r="199" spans="1:7" s="57" customFormat="1">
      <c r="A199" s="85" t="s">
        <v>206</v>
      </c>
      <c r="B199" s="81">
        <v>-850</v>
      </c>
      <c r="C199" s="74"/>
      <c r="D199" s="74"/>
    </row>
    <row r="200" spans="1:7" s="57" customFormat="1">
      <c r="A200" s="85" t="s">
        <v>205</v>
      </c>
      <c r="B200" s="81">
        <v>-850</v>
      </c>
      <c r="C200" s="74">
        <v>0</v>
      </c>
      <c r="D200" s="74">
        <v>0</v>
      </c>
    </row>
    <row r="201" spans="1:7" s="57" customFormat="1">
      <c r="A201" s="85" t="s">
        <v>204</v>
      </c>
      <c r="B201" s="81">
        <v>-850</v>
      </c>
      <c r="C201" s="74">
        <v>0</v>
      </c>
      <c r="D201" s="74">
        <v>0</v>
      </c>
    </row>
    <row r="202" spans="1:7" s="57" customFormat="1">
      <c r="A202" s="86" t="s">
        <v>203</v>
      </c>
      <c r="B202" s="84">
        <v>-320079</v>
      </c>
      <c r="C202" s="74">
        <v>0</v>
      </c>
      <c r="D202" s="74">
        <v>0</v>
      </c>
    </row>
    <row r="203" spans="1:7" s="57" customFormat="1">
      <c r="A203" s="85" t="s">
        <v>202</v>
      </c>
      <c r="B203" s="81">
        <v>-1984875.51</v>
      </c>
      <c r="C203" s="74">
        <v>0</v>
      </c>
      <c r="D203" s="74">
        <v>0</v>
      </c>
    </row>
    <row r="204" spans="1:7" s="57" customFormat="1">
      <c r="A204" s="85" t="s">
        <v>201</v>
      </c>
      <c r="B204" s="81">
        <v>-177683.94</v>
      </c>
      <c r="C204" s="74">
        <v>0</v>
      </c>
      <c r="D204" s="74">
        <v>0</v>
      </c>
    </row>
    <row r="205" spans="1:7" s="57" customFormat="1">
      <c r="A205" s="85" t="s">
        <v>200</v>
      </c>
      <c r="B205" s="81">
        <v>-461315.55</v>
      </c>
      <c r="C205" s="74">
        <v>0</v>
      </c>
      <c r="D205" s="74">
        <v>0</v>
      </c>
    </row>
    <row r="206" spans="1:7" s="57" customFormat="1">
      <c r="A206" s="85" t="s">
        <v>199</v>
      </c>
      <c r="B206" s="81">
        <v>-2623875</v>
      </c>
      <c r="C206" s="74">
        <v>0</v>
      </c>
      <c r="D206" s="74">
        <v>0</v>
      </c>
    </row>
    <row r="207" spans="1:7" s="57" customFormat="1">
      <c r="A207" s="85" t="s">
        <v>198</v>
      </c>
      <c r="B207" s="81">
        <v>-2623875</v>
      </c>
      <c r="C207" s="74">
        <v>0</v>
      </c>
      <c r="D207" s="74">
        <v>0</v>
      </c>
    </row>
    <row r="208" spans="1:7" s="57" customFormat="1">
      <c r="A208" s="85" t="s">
        <v>197</v>
      </c>
      <c r="B208" s="81">
        <v>-4012233.64</v>
      </c>
      <c r="C208" s="74">
        <v>0</v>
      </c>
      <c r="D208" s="74">
        <v>0</v>
      </c>
    </row>
    <row r="209" spans="1:4" s="57" customFormat="1">
      <c r="A209" s="85" t="s">
        <v>196</v>
      </c>
      <c r="B209" s="81">
        <v>-186314.94</v>
      </c>
      <c r="C209" s="74">
        <v>0</v>
      </c>
      <c r="D209" s="74">
        <v>0</v>
      </c>
    </row>
    <row r="210" spans="1:4" s="57" customFormat="1">
      <c r="A210" s="85" t="s">
        <v>195</v>
      </c>
      <c r="B210" s="81">
        <v>-483724.32</v>
      </c>
      <c r="C210" s="74">
        <v>0</v>
      </c>
      <c r="D210" s="74">
        <v>0</v>
      </c>
    </row>
    <row r="211" spans="1:4" s="57" customFormat="1">
      <c r="A211" s="85" t="s">
        <v>194</v>
      </c>
      <c r="B211" s="81">
        <v>-4682272.9000000004</v>
      </c>
      <c r="C211" s="74">
        <v>0</v>
      </c>
      <c r="D211" s="74">
        <v>0</v>
      </c>
    </row>
    <row r="212" spans="1:4" s="57" customFormat="1">
      <c r="A212" s="85" t="s">
        <v>193</v>
      </c>
      <c r="B212" s="81">
        <v>-4682272.9000000004</v>
      </c>
      <c r="C212" s="74">
        <v>0</v>
      </c>
      <c r="D212" s="74">
        <v>0</v>
      </c>
    </row>
    <row r="213" spans="1:4" s="57" customFormat="1">
      <c r="A213" s="85" t="s">
        <v>192</v>
      </c>
      <c r="B213" s="84">
        <v>-7306147.9000000004</v>
      </c>
      <c r="C213" s="74">
        <v>0</v>
      </c>
      <c r="D213" s="74">
        <v>0</v>
      </c>
    </row>
    <row r="214" spans="1:4" s="57" customFormat="1" ht="12.75">
      <c r="A214" s="83" t="s">
        <v>191</v>
      </c>
      <c r="B214" s="82">
        <v>-7626226.9000000004</v>
      </c>
      <c r="C214" s="77">
        <v>0</v>
      </c>
      <c r="D214" s="77">
        <v>0</v>
      </c>
    </row>
    <row r="217" spans="1:4" ht="24.75" customHeight="1">
      <c r="A217" s="56" t="s">
        <v>190</v>
      </c>
      <c r="B217" s="55" t="s">
        <v>182</v>
      </c>
      <c r="C217" s="54" t="s">
        <v>189</v>
      </c>
      <c r="D217" s="54" t="s">
        <v>188</v>
      </c>
    </row>
    <row r="218" spans="1:4" s="57" customFormat="1">
      <c r="A218" s="68" t="s">
        <v>187</v>
      </c>
      <c r="B218" s="74"/>
      <c r="C218" s="81">
        <v>0</v>
      </c>
      <c r="D218" s="80">
        <v>0</v>
      </c>
    </row>
    <row r="219" spans="1:4" s="57" customFormat="1">
      <c r="A219" s="68" t="s">
        <v>186</v>
      </c>
      <c r="B219" s="81"/>
      <c r="C219" s="81">
        <v>0</v>
      </c>
      <c r="D219" s="80">
        <v>0</v>
      </c>
    </row>
    <row r="220" spans="1:4" s="57" customFormat="1">
      <c r="A220" s="73" t="s">
        <v>185</v>
      </c>
      <c r="B220" s="79"/>
      <c r="C220" s="79">
        <v>0</v>
      </c>
      <c r="D220" s="78">
        <v>0</v>
      </c>
    </row>
    <row r="223" spans="1:4" ht="12.75">
      <c r="A223" s="62" t="s">
        <v>184</v>
      </c>
    </row>
    <row r="225" spans="1:6" ht="26.25" customHeight="1">
      <c r="A225" s="56" t="s">
        <v>183</v>
      </c>
      <c r="B225" s="55" t="s">
        <v>182</v>
      </c>
      <c r="C225" s="54" t="s">
        <v>181</v>
      </c>
      <c r="D225" s="54" t="s">
        <v>180</v>
      </c>
      <c r="F225" s="75"/>
    </row>
    <row r="226" spans="1:6" s="57" customFormat="1" ht="15">
      <c r="A226" s="61" t="s">
        <v>179</v>
      </c>
      <c r="B226" s="60">
        <v>2145803.85</v>
      </c>
      <c r="C226" s="60">
        <v>23.198699999999999</v>
      </c>
      <c r="D226" s="74">
        <v>0</v>
      </c>
      <c r="E226" s="76"/>
      <c r="F226" s="75"/>
    </row>
    <row r="227" spans="1:6" s="57" customFormat="1" ht="15">
      <c r="A227" s="61" t="s">
        <v>178</v>
      </c>
      <c r="B227" s="60">
        <v>3298227.34</v>
      </c>
      <c r="C227" s="60">
        <v>35.657699999999998</v>
      </c>
      <c r="D227" s="74">
        <v>0</v>
      </c>
      <c r="E227" s="76"/>
      <c r="F227" s="75"/>
    </row>
    <row r="228" spans="1:6" s="57" customFormat="1" ht="15">
      <c r="A228" s="61" t="s">
        <v>177</v>
      </c>
      <c r="B228" s="60">
        <v>139455.21</v>
      </c>
      <c r="C228" s="60">
        <v>1.5077</v>
      </c>
      <c r="D228" s="74">
        <v>0</v>
      </c>
      <c r="E228" s="76"/>
      <c r="F228" s="75"/>
    </row>
    <row r="229" spans="1:6" s="57" customFormat="1" ht="15">
      <c r="A229" s="61" t="s">
        <v>176</v>
      </c>
      <c r="B229" s="60">
        <v>114824.28</v>
      </c>
      <c r="C229" s="60">
        <v>1.2414000000000001</v>
      </c>
      <c r="D229" s="74"/>
      <c r="E229" s="76"/>
      <c r="F229" s="75"/>
    </row>
    <row r="230" spans="1:6" s="57" customFormat="1" ht="15">
      <c r="A230" s="61" t="s">
        <v>175</v>
      </c>
      <c r="B230" s="60">
        <v>153446.01</v>
      </c>
      <c r="C230" s="60">
        <v>1.6589</v>
      </c>
      <c r="D230" s="74"/>
      <c r="E230" s="76"/>
      <c r="F230" s="75"/>
    </row>
    <row r="231" spans="1:6" s="57" customFormat="1" ht="15">
      <c r="A231" s="61" t="s">
        <v>174</v>
      </c>
      <c r="B231" s="60">
        <v>156800.9</v>
      </c>
      <c r="C231" s="60">
        <v>1.6952</v>
      </c>
      <c r="D231" s="74"/>
      <c r="E231" s="76"/>
      <c r="F231" s="75"/>
    </row>
    <row r="232" spans="1:6" s="57" customFormat="1" ht="15">
      <c r="A232" s="61" t="s">
        <v>173</v>
      </c>
      <c r="B232" s="60">
        <v>491149.11</v>
      </c>
      <c r="C232" s="60">
        <v>5.3098999999999998</v>
      </c>
      <c r="D232" s="74"/>
      <c r="E232" s="76"/>
      <c r="F232" s="75"/>
    </row>
    <row r="233" spans="1:6" s="57" customFormat="1" ht="15">
      <c r="A233" s="61" t="s">
        <v>172</v>
      </c>
      <c r="B233" s="60">
        <v>33572.879999999997</v>
      </c>
      <c r="C233" s="60">
        <v>0.36299999999999999</v>
      </c>
      <c r="D233" s="74"/>
      <c r="E233" s="76"/>
      <c r="F233" s="75"/>
    </row>
    <row r="234" spans="1:6" s="57" customFormat="1" ht="15">
      <c r="A234" s="61" t="s">
        <v>171</v>
      </c>
      <c r="B234" s="60">
        <v>11931.27</v>
      </c>
      <c r="C234" s="60">
        <v>0.129</v>
      </c>
      <c r="D234" s="74"/>
      <c r="E234" s="76"/>
      <c r="F234" s="75"/>
    </row>
    <row r="235" spans="1:6" s="57" customFormat="1" ht="15">
      <c r="A235" s="61" t="s">
        <v>170</v>
      </c>
      <c r="B235" s="60">
        <v>800</v>
      </c>
      <c r="C235" s="60">
        <v>8.6E-3</v>
      </c>
      <c r="D235" s="74"/>
      <c r="E235" s="76"/>
      <c r="F235" s="75"/>
    </row>
    <row r="236" spans="1:6" s="57" customFormat="1" ht="15">
      <c r="A236" s="61" t="s">
        <v>169</v>
      </c>
      <c r="B236" s="60">
        <v>34291</v>
      </c>
      <c r="C236" s="60">
        <v>0.37069999999999997</v>
      </c>
      <c r="D236" s="74"/>
      <c r="E236" s="76"/>
      <c r="F236" s="75"/>
    </row>
    <row r="237" spans="1:6" s="57" customFormat="1" ht="15">
      <c r="A237" s="61" t="s">
        <v>168</v>
      </c>
      <c r="B237" s="60">
        <v>39442.6</v>
      </c>
      <c r="C237" s="60">
        <v>0.4264</v>
      </c>
      <c r="D237" s="74"/>
      <c r="E237" s="76"/>
      <c r="F237" s="75"/>
    </row>
    <row r="238" spans="1:6" s="57" customFormat="1" ht="15">
      <c r="A238" s="61" t="s">
        <v>167</v>
      </c>
      <c r="B238" s="60">
        <v>6265.97</v>
      </c>
      <c r="C238" s="60">
        <v>6.7699999999999996E-2</v>
      </c>
      <c r="D238" s="74"/>
      <c r="E238" s="76"/>
      <c r="F238" s="75"/>
    </row>
    <row r="239" spans="1:6" s="57" customFormat="1" ht="15">
      <c r="A239" s="61" t="s">
        <v>166</v>
      </c>
      <c r="B239" s="60">
        <v>14545</v>
      </c>
      <c r="C239" s="60">
        <v>0.15720000000000001</v>
      </c>
      <c r="D239" s="74"/>
      <c r="E239" s="76"/>
      <c r="F239" s="75"/>
    </row>
    <row r="240" spans="1:6" s="57" customFormat="1" ht="15">
      <c r="A240" s="61" t="s">
        <v>165</v>
      </c>
      <c r="B240" s="60">
        <v>18624.39</v>
      </c>
      <c r="C240" s="60">
        <v>0.2014</v>
      </c>
      <c r="D240" s="74"/>
      <c r="E240" s="76"/>
      <c r="F240" s="75"/>
    </row>
    <row r="241" spans="1:6" s="57" customFormat="1" ht="15">
      <c r="A241" s="61" t="s">
        <v>164</v>
      </c>
      <c r="B241" s="60">
        <v>15493.78</v>
      </c>
      <c r="C241" s="60">
        <v>0.16750000000000001</v>
      </c>
      <c r="D241" s="74"/>
      <c r="E241" s="76"/>
      <c r="F241" s="75"/>
    </row>
    <row r="242" spans="1:6" s="57" customFormat="1" ht="15">
      <c r="A242" s="61" t="s">
        <v>163</v>
      </c>
      <c r="B242" s="60">
        <v>115559</v>
      </c>
      <c r="C242" s="60">
        <v>1.2493000000000001</v>
      </c>
      <c r="D242" s="74"/>
      <c r="E242" s="76"/>
      <c r="F242" s="75"/>
    </row>
    <row r="243" spans="1:6" s="57" customFormat="1" ht="15">
      <c r="A243" s="61" t="s">
        <v>162</v>
      </c>
      <c r="B243" s="60">
        <v>1872.24</v>
      </c>
      <c r="C243" s="60">
        <v>2.0199999999999999E-2</v>
      </c>
      <c r="D243" s="74"/>
      <c r="E243" s="76"/>
      <c r="F243" s="75"/>
    </row>
    <row r="244" spans="1:6" s="57" customFormat="1" ht="15">
      <c r="A244" s="61" t="s">
        <v>161</v>
      </c>
      <c r="B244" s="60">
        <v>1479</v>
      </c>
      <c r="C244" s="60">
        <v>1.6E-2</v>
      </c>
      <c r="D244" s="74"/>
      <c r="E244" s="76"/>
      <c r="F244" s="75"/>
    </row>
    <row r="245" spans="1:6" s="57" customFormat="1" ht="15">
      <c r="A245" s="61" t="s">
        <v>160</v>
      </c>
      <c r="B245" s="60">
        <v>55668</v>
      </c>
      <c r="C245" s="60">
        <v>0.6018</v>
      </c>
      <c r="D245" s="74"/>
      <c r="E245" s="76"/>
      <c r="F245" s="75"/>
    </row>
    <row r="246" spans="1:6" s="57" customFormat="1" ht="15">
      <c r="A246" s="61" t="s">
        <v>159</v>
      </c>
      <c r="B246" s="60">
        <v>32590.31</v>
      </c>
      <c r="C246" s="60">
        <v>0.3523</v>
      </c>
      <c r="D246" s="74"/>
      <c r="E246" s="76"/>
      <c r="F246" s="75"/>
    </row>
    <row r="247" spans="1:6" s="57" customFormat="1" ht="15">
      <c r="A247" s="61" t="s">
        <v>158</v>
      </c>
      <c r="B247" s="60">
        <v>15244.28</v>
      </c>
      <c r="C247" s="60">
        <v>0.1648</v>
      </c>
      <c r="D247" s="74"/>
      <c r="E247" s="76"/>
      <c r="F247" s="75"/>
    </row>
    <row r="248" spans="1:6" s="57" customFormat="1" ht="15">
      <c r="A248" s="61" t="s">
        <v>157</v>
      </c>
      <c r="B248" s="60">
        <v>137032.32000000001</v>
      </c>
      <c r="C248" s="60">
        <v>1.4815</v>
      </c>
      <c r="D248" s="74"/>
      <c r="E248" s="76"/>
      <c r="F248" s="75"/>
    </row>
    <row r="249" spans="1:6" s="57" customFormat="1" ht="15">
      <c r="A249" s="61" t="s">
        <v>156</v>
      </c>
      <c r="B249" s="60">
        <v>470.11</v>
      </c>
      <c r="C249" s="60">
        <v>5.1000000000000004E-3</v>
      </c>
      <c r="D249" s="74"/>
      <c r="E249" s="76"/>
      <c r="F249" s="75"/>
    </row>
    <row r="250" spans="1:6" s="57" customFormat="1" ht="15">
      <c r="A250" s="61" t="s">
        <v>155</v>
      </c>
      <c r="B250" s="60">
        <v>5196.8</v>
      </c>
      <c r="C250" s="60">
        <v>5.62E-2</v>
      </c>
      <c r="D250" s="74"/>
      <c r="E250" s="76"/>
      <c r="F250" s="75"/>
    </row>
    <row r="251" spans="1:6" s="57" customFormat="1" ht="15">
      <c r="A251" s="61" t="s">
        <v>154</v>
      </c>
      <c r="B251" s="60">
        <v>5833.59</v>
      </c>
      <c r="C251" s="60">
        <v>6.3100000000000003E-2</v>
      </c>
      <c r="D251" s="74"/>
      <c r="E251" s="76"/>
      <c r="F251" s="75"/>
    </row>
    <row r="252" spans="1:6" s="57" customFormat="1" ht="15">
      <c r="A252" s="61" t="s">
        <v>153</v>
      </c>
      <c r="B252" s="60">
        <v>218352.48</v>
      </c>
      <c r="C252" s="60">
        <v>2.3605999999999998</v>
      </c>
      <c r="D252" s="74"/>
      <c r="E252" s="76"/>
      <c r="F252" s="75"/>
    </row>
    <row r="253" spans="1:6" s="57" customFormat="1" ht="15">
      <c r="A253" s="61" t="s">
        <v>152</v>
      </c>
      <c r="B253" s="60">
        <v>13224</v>
      </c>
      <c r="C253" s="60">
        <v>0.14299999999999999</v>
      </c>
      <c r="D253" s="74"/>
      <c r="E253" s="76"/>
      <c r="F253" s="75"/>
    </row>
    <row r="254" spans="1:6" s="57" customFormat="1" ht="15">
      <c r="A254" s="61" t="s">
        <v>151</v>
      </c>
      <c r="B254" s="60">
        <v>5152.91</v>
      </c>
      <c r="C254" s="60">
        <v>5.57E-2</v>
      </c>
      <c r="D254" s="74"/>
      <c r="E254" s="76"/>
      <c r="F254" s="75"/>
    </row>
    <row r="255" spans="1:6" s="57" customFormat="1" ht="15">
      <c r="A255" s="61" t="s">
        <v>150</v>
      </c>
      <c r="B255" s="60">
        <v>23788.23</v>
      </c>
      <c r="C255" s="60">
        <v>0.25719999999999998</v>
      </c>
      <c r="D255" s="74"/>
      <c r="E255" s="76"/>
      <c r="F255" s="75"/>
    </row>
    <row r="256" spans="1:6" s="57" customFormat="1" ht="15">
      <c r="A256" s="61" t="s">
        <v>149</v>
      </c>
      <c r="B256" s="60">
        <v>11390.04</v>
      </c>
      <c r="C256" s="60">
        <v>0.1231</v>
      </c>
      <c r="D256" s="74"/>
      <c r="E256" s="76"/>
      <c r="F256" s="75"/>
    </row>
    <row r="257" spans="1:6" s="57" customFormat="1" ht="15">
      <c r="A257" s="61" t="s">
        <v>148</v>
      </c>
      <c r="B257" s="60">
        <v>20897.240000000002</v>
      </c>
      <c r="C257" s="60">
        <v>0.22589999999999999</v>
      </c>
      <c r="D257" s="74"/>
      <c r="E257" s="76"/>
      <c r="F257" s="75"/>
    </row>
    <row r="258" spans="1:6" s="57" customFormat="1" ht="15">
      <c r="A258" s="61" t="s">
        <v>147</v>
      </c>
      <c r="B258" s="60">
        <v>97829.759999999995</v>
      </c>
      <c r="C258" s="60">
        <v>1.0577000000000001</v>
      </c>
      <c r="D258" s="74"/>
      <c r="E258" s="76"/>
      <c r="F258" s="75"/>
    </row>
    <row r="259" spans="1:6" s="57" customFormat="1" ht="15">
      <c r="A259" s="61" t="s">
        <v>146</v>
      </c>
      <c r="B259" s="60">
        <v>1808</v>
      </c>
      <c r="C259" s="60">
        <v>1.95E-2</v>
      </c>
      <c r="D259" s="74"/>
      <c r="E259" s="76"/>
      <c r="F259" s="75"/>
    </row>
    <row r="260" spans="1:6" s="57" customFormat="1" ht="15">
      <c r="A260" s="61" t="s">
        <v>145</v>
      </c>
      <c r="B260" s="60">
        <v>34334.839999999997</v>
      </c>
      <c r="C260" s="60">
        <v>0.37119999999999997</v>
      </c>
      <c r="D260" s="74"/>
      <c r="E260" s="76"/>
      <c r="F260" s="75"/>
    </row>
    <row r="261" spans="1:6" s="57" customFormat="1" ht="15">
      <c r="A261" s="61" t="s">
        <v>144</v>
      </c>
      <c r="B261" s="60">
        <v>14389.75</v>
      </c>
      <c r="C261" s="60">
        <v>0.15559999999999999</v>
      </c>
      <c r="D261" s="74"/>
      <c r="E261" s="76"/>
      <c r="F261" s="75"/>
    </row>
    <row r="262" spans="1:6" s="57" customFormat="1" ht="15">
      <c r="A262" s="61" t="s">
        <v>143</v>
      </c>
      <c r="B262" s="60">
        <v>38952.68</v>
      </c>
      <c r="C262" s="60">
        <v>0.42109999999999997</v>
      </c>
      <c r="D262" s="74"/>
      <c r="E262" s="76"/>
      <c r="F262" s="75"/>
    </row>
    <row r="263" spans="1:6" s="57" customFormat="1" ht="15">
      <c r="A263" s="61" t="s">
        <v>142</v>
      </c>
      <c r="B263" s="60">
        <v>76</v>
      </c>
      <c r="C263" s="60">
        <v>8.0000000000000004E-4</v>
      </c>
      <c r="D263" s="74"/>
      <c r="E263" s="76"/>
      <c r="F263" s="75"/>
    </row>
    <row r="264" spans="1:6" s="57" customFormat="1" ht="15">
      <c r="A264" s="61" t="s">
        <v>141</v>
      </c>
      <c r="B264" s="60">
        <v>13616.08</v>
      </c>
      <c r="C264" s="60">
        <v>0.1472</v>
      </c>
      <c r="D264" s="74"/>
      <c r="E264" s="76"/>
      <c r="F264" s="75"/>
    </row>
    <row r="265" spans="1:6" s="57" customFormat="1" ht="15">
      <c r="A265" s="61" t="s">
        <v>140</v>
      </c>
      <c r="B265" s="60">
        <v>32059</v>
      </c>
      <c r="C265" s="60">
        <v>0.34660000000000002</v>
      </c>
      <c r="D265" s="74"/>
      <c r="E265" s="76"/>
      <c r="F265" s="75"/>
    </row>
    <row r="266" spans="1:6" s="57" customFormat="1" ht="15">
      <c r="A266" s="61" t="s">
        <v>139</v>
      </c>
      <c r="B266" s="60">
        <v>48328</v>
      </c>
      <c r="C266" s="60">
        <v>0.52249999999999996</v>
      </c>
      <c r="D266" s="74"/>
      <c r="E266" s="76"/>
      <c r="F266" s="75"/>
    </row>
    <row r="267" spans="1:6" s="57" customFormat="1" ht="15">
      <c r="A267" s="61" t="s">
        <v>138</v>
      </c>
      <c r="B267" s="60">
        <v>63000</v>
      </c>
      <c r="C267" s="60">
        <v>0.68110000000000004</v>
      </c>
      <c r="D267" s="74"/>
      <c r="E267" s="76"/>
      <c r="F267" s="75"/>
    </row>
    <row r="268" spans="1:6" s="57" customFormat="1" ht="15">
      <c r="A268" s="61" t="s">
        <v>137</v>
      </c>
      <c r="B268" s="60">
        <v>176802.71</v>
      </c>
      <c r="C268" s="60">
        <v>1.9114</v>
      </c>
      <c r="D268" s="74"/>
      <c r="E268" s="76"/>
      <c r="F268" s="75"/>
    </row>
    <row r="269" spans="1:6" s="57" customFormat="1" ht="15">
      <c r="A269" s="61" t="s">
        <v>136</v>
      </c>
      <c r="B269" s="60">
        <v>455187.23</v>
      </c>
      <c r="C269" s="60">
        <v>4.9211</v>
      </c>
      <c r="D269" s="74"/>
      <c r="E269" s="76"/>
      <c r="F269" s="75"/>
    </row>
    <row r="270" spans="1:6" s="57" customFormat="1" ht="15">
      <c r="A270" s="61" t="s">
        <v>135</v>
      </c>
      <c r="B270" s="60">
        <v>6126.73</v>
      </c>
      <c r="C270" s="60">
        <v>6.6199999999999995E-2</v>
      </c>
      <c r="D270" s="74"/>
      <c r="E270" s="76"/>
      <c r="F270" s="75"/>
    </row>
    <row r="271" spans="1:6" s="57" customFormat="1" ht="15">
      <c r="A271" s="61" t="s">
        <v>134</v>
      </c>
      <c r="B271" s="60">
        <v>37460.89</v>
      </c>
      <c r="C271" s="60">
        <v>0.40500000000000003</v>
      </c>
      <c r="D271" s="74"/>
      <c r="E271" s="76"/>
      <c r="F271" s="75"/>
    </row>
    <row r="272" spans="1:6" s="57" customFormat="1" ht="15">
      <c r="A272" s="61" t="s">
        <v>133</v>
      </c>
      <c r="B272" s="60">
        <v>18449.060000000001</v>
      </c>
      <c r="C272" s="60">
        <v>0.19950000000000001</v>
      </c>
      <c r="D272" s="74"/>
      <c r="E272" s="76"/>
      <c r="F272" s="75"/>
    </row>
    <row r="273" spans="1:6" s="57" customFormat="1" ht="15">
      <c r="A273" s="61" t="s">
        <v>132</v>
      </c>
      <c r="B273" s="60">
        <v>378.39</v>
      </c>
      <c r="C273" s="60">
        <v>4.1000000000000003E-3</v>
      </c>
      <c r="D273" s="74"/>
      <c r="E273" s="76"/>
      <c r="F273" s="75"/>
    </row>
    <row r="274" spans="1:6" s="57" customFormat="1" ht="15">
      <c r="A274" s="61" t="s">
        <v>131</v>
      </c>
      <c r="B274" s="60">
        <v>147683.07999999999</v>
      </c>
      <c r="C274" s="60">
        <v>1.5966</v>
      </c>
      <c r="D274" s="74"/>
      <c r="E274" s="76"/>
      <c r="F274" s="75"/>
    </row>
    <row r="275" spans="1:6" s="57" customFormat="1" ht="15">
      <c r="A275" s="61" t="s">
        <v>130</v>
      </c>
      <c r="B275" s="60">
        <v>320037.40000000002</v>
      </c>
      <c r="C275" s="60">
        <v>3.46</v>
      </c>
      <c r="D275" s="74"/>
      <c r="E275" s="76"/>
      <c r="F275" s="75"/>
    </row>
    <row r="276" spans="1:6" s="57" customFormat="1" ht="15">
      <c r="A276" s="61" t="s">
        <v>129</v>
      </c>
      <c r="B276" s="60">
        <v>53650</v>
      </c>
      <c r="C276" s="60">
        <v>0.57999999999999996</v>
      </c>
      <c r="D276" s="74"/>
      <c r="E276" s="76"/>
      <c r="F276" s="75"/>
    </row>
    <row r="277" spans="1:6" s="57" customFormat="1" ht="15">
      <c r="A277" s="61" t="s">
        <v>128</v>
      </c>
      <c r="B277" s="60">
        <v>158633.85</v>
      </c>
      <c r="C277" s="60">
        <v>1.7150000000000001</v>
      </c>
      <c r="D277" s="74"/>
      <c r="E277" s="76"/>
      <c r="F277" s="75"/>
    </row>
    <row r="278" spans="1:6" s="57" customFormat="1" ht="15">
      <c r="A278" s="61" t="s">
        <v>127</v>
      </c>
      <c r="B278" s="60">
        <v>52220</v>
      </c>
      <c r="C278" s="60">
        <v>0.56459999999999999</v>
      </c>
      <c r="D278" s="74"/>
      <c r="E278" s="76"/>
      <c r="F278" s="75"/>
    </row>
    <row r="279" spans="1:6" s="57" customFormat="1" ht="15">
      <c r="A279" s="61" t="s">
        <v>126</v>
      </c>
      <c r="B279" s="60">
        <v>85537.95</v>
      </c>
      <c r="C279" s="60">
        <v>0.92479999999999996</v>
      </c>
      <c r="D279" s="74"/>
      <c r="E279" s="76"/>
      <c r="F279" s="75"/>
    </row>
    <row r="280" spans="1:6" s="57" customFormat="1" ht="15">
      <c r="A280" s="61" t="s">
        <v>125</v>
      </c>
      <c r="B280" s="60">
        <v>2086</v>
      </c>
      <c r="C280" s="60">
        <v>2.2599999999999999E-2</v>
      </c>
      <c r="D280" s="74"/>
      <c r="E280" s="76"/>
      <c r="F280" s="75"/>
    </row>
    <row r="281" spans="1:6" s="57" customFormat="1" ht="15">
      <c r="A281" s="61" t="s">
        <v>124</v>
      </c>
      <c r="B281" s="60">
        <v>13685.35</v>
      </c>
      <c r="C281" s="60">
        <v>0.14799999999999999</v>
      </c>
      <c r="D281" s="74"/>
      <c r="E281" s="76"/>
      <c r="F281" s="75"/>
    </row>
    <row r="282" spans="1:6" s="57" customFormat="1" ht="15">
      <c r="A282" s="61" t="s">
        <v>123</v>
      </c>
      <c r="B282" s="60">
        <v>38928.6</v>
      </c>
      <c r="C282" s="60">
        <v>0.4209</v>
      </c>
      <c r="D282" s="74"/>
      <c r="E282" s="76"/>
      <c r="F282" s="75"/>
    </row>
    <row r="283" spans="1:6" s="57" customFormat="1" ht="15">
      <c r="A283" s="65" t="s">
        <v>122</v>
      </c>
      <c r="B283" s="64">
        <f>+SUM(B226:B282)</f>
        <v>9249685.4899999965</v>
      </c>
      <c r="C283" s="64">
        <f>+SUM(C226:C282)</f>
        <v>99.999899999999982</v>
      </c>
      <c r="D283" s="77">
        <v>0</v>
      </c>
      <c r="E283" s="76"/>
      <c r="F283" s="75"/>
    </row>
    <row r="284" spans="1:6" ht="15">
      <c r="F284"/>
    </row>
    <row r="286" spans="1:6" ht="12.75">
      <c r="A286" s="62" t="s">
        <v>121</v>
      </c>
    </row>
    <row r="288" spans="1:6" ht="28.5" customHeight="1">
      <c r="A288" s="56" t="s">
        <v>120</v>
      </c>
      <c r="B288" s="55" t="s">
        <v>8</v>
      </c>
      <c r="C288" s="54" t="s">
        <v>7</v>
      </c>
      <c r="D288" s="54" t="s">
        <v>104</v>
      </c>
      <c r="E288" s="70" t="s">
        <v>119</v>
      </c>
      <c r="F288" s="55" t="s">
        <v>103</v>
      </c>
    </row>
    <row r="289" spans="1:6" s="57" customFormat="1" ht="14.25">
      <c r="A289" s="61" t="s">
        <v>118</v>
      </c>
      <c r="B289" s="60">
        <v>583045.38</v>
      </c>
      <c r="C289" s="60">
        <v>583045.38</v>
      </c>
      <c r="D289" s="74"/>
      <c r="E289" s="74">
        <v>0</v>
      </c>
      <c r="F289" s="74">
        <v>0</v>
      </c>
    </row>
    <row r="290" spans="1:6" s="57" customFormat="1" ht="14.25">
      <c r="A290" s="61" t="s">
        <v>117</v>
      </c>
      <c r="B290" s="60">
        <v>-190475</v>
      </c>
      <c r="C290" s="60">
        <v>-190475</v>
      </c>
      <c r="D290" s="74"/>
      <c r="E290" s="74">
        <v>0</v>
      </c>
      <c r="F290" s="74">
        <v>0</v>
      </c>
    </row>
    <row r="291" spans="1:6" s="57" customFormat="1" ht="14.25">
      <c r="A291" s="61" t="s">
        <v>116</v>
      </c>
      <c r="B291" s="60">
        <v>-16494431.550000001</v>
      </c>
      <c r="C291" s="60">
        <v>-16494431.550000001</v>
      </c>
      <c r="D291" s="74"/>
      <c r="E291" s="74">
        <v>0</v>
      </c>
      <c r="F291" s="74">
        <v>0</v>
      </c>
    </row>
    <row r="292" spans="1:6" s="57" customFormat="1" ht="14.25">
      <c r="A292" s="61" t="s">
        <v>115</v>
      </c>
      <c r="B292" s="60">
        <v>-2964806.49</v>
      </c>
      <c r="C292" s="60">
        <v>-2964806.49</v>
      </c>
      <c r="D292" s="74"/>
      <c r="E292" s="74"/>
      <c r="F292" s="74"/>
    </row>
    <row r="293" spans="1:6" s="57" customFormat="1" ht="14.25">
      <c r="A293" s="61" t="s">
        <v>114</v>
      </c>
      <c r="B293" s="60">
        <v>-1966625.25</v>
      </c>
      <c r="C293" s="60">
        <v>-1966625.25</v>
      </c>
      <c r="D293" s="74"/>
      <c r="E293" s="74">
        <v>0</v>
      </c>
      <c r="F293" s="74">
        <v>0</v>
      </c>
    </row>
    <row r="294" spans="1:6" s="57" customFormat="1" ht="14.25">
      <c r="A294" s="61" t="s">
        <v>113</v>
      </c>
      <c r="B294" s="60">
        <v>-37030074.409999996</v>
      </c>
      <c r="C294" s="60">
        <v>-37030074.409999996</v>
      </c>
      <c r="D294" s="74"/>
      <c r="E294" s="74">
        <v>0</v>
      </c>
      <c r="F294" s="74">
        <v>0</v>
      </c>
    </row>
    <row r="295" spans="1:6" s="57" customFormat="1" ht="14.25">
      <c r="A295" s="61" t="s">
        <v>112</v>
      </c>
      <c r="B295" s="60">
        <v>-3133730.52</v>
      </c>
      <c r="C295" s="60">
        <v>-3133730.52</v>
      </c>
      <c r="D295" s="74"/>
      <c r="E295" s="74">
        <v>0</v>
      </c>
      <c r="F295" s="74">
        <v>0</v>
      </c>
    </row>
    <row r="296" spans="1:6" s="57" customFormat="1" ht="14.25">
      <c r="A296" s="61" t="s">
        <v>111</v>
      </c>
      <c r="B296" s="60">
        <v>-18715711.879999999</v>
      </c>
      <c r="C296" s="60">
        <v>-18715711.879999999</v>
      </c>
      <c r="D296" s="74"/>
      <c r="E296" s="74">
        <v>0</v>
      </c>
      <c r="F296" s="74">
        <v>0</v>
      </c>
    </row>
    <row r="297" spans="1:6" s="57" customFormat="1" ht="14.25">
      <c r="A297" s="61" t="s">
        <v>110</v>
      </c>
      <c r="B297" s="60">
        <v>-246247</v>
      </c>
      <c r="C297" s="60">
        <v>-246247</v>
      </c>
      <c r="D297" s="74"/>
      <c r="E297" s="74">
        <v>0</v>
      </c>
      <c r="F297" s="74">
        <v>0</v>
      </c>
    </row>
    <row r="298" spans="1:6" s="57" customFormat="1" ht="14.25">
      <c r="A298" s="61" t="s">
        <v>109</v>
      </c>
      <c r="B298" s="60">
        <v>-14247680.27</v>
      </c>
      <c r="C298" s="60">
        <v>-14247680.27</v>
      </c>
      <c r="D298" s="74"/>
      <c r="E298" s="74">
        <v>0</v>
      </c>
      <c r="F298" s="74">
        <v>0</v>
      </c>
    </row>
    <row r="299" spans="1:6" s="57" customFormat="1" ht="14.25">
      <c r="A299" s="61" t="s">
        <v>108</v>
      </c>
      <c r="B299" s="60">
        <v>-5519440.8399999999</v>
      </c>
      <c r="C299" s="60">
        <v>-5519440.8399999999</v>
      </c>
      <c r="D299" s="74"/>
      <c r="E299" s="74">
        <v>0</v>
      </c>
      <c r="F299" s="74">
        <v>0</v>
      </c>
    </row>
    <row r="300" spans="1:6" s="57" customFormat="1" ht="14.25">
      <c r="A300" s="61" t="s">
        <v>107</v>
      </c>
      <c r="B300" s="60">
        <v>-23862169.280000001</v>
      </c>
      <c r="C300" s="60">
        <v>-23862169.280000001</v>
      </c>
      <c r="D300" s="74"/>
      <c r="E300" s="74">
        <v>0</v>
      </c>
      <c r="F300" s="74">
        <v>0</v>
      </c>
    </row>
    <row r="301" spans="1:6" s="57" customFormat="1">
      <c r="A301" s="73" t="s">
        <v>106</v>
      </c>
      <c r="B301" s="64">
        <f>SUM(B289:B300)</f>
        <v>-123788347.11</v>
      </c>
      <c r="C301" s="64">
        <f>SUM(C289:C300)</f>
        <v>-123788347.11</v>
      </c>
      <c r="D301" s="72"/>
      <c r="E301" s="72">
        <v>0</v>
      </c>
      <c r="F301" s="72">
        <v>0</v>
      </c>
    </row>
    <row r="304" spans="1:6" ht="15">
      <c r="A304" s="71"/>
      <c r="B304" s="71"/>
      <c r="C304" s="71"/>
      <c r="D304" s="71"/>
      <c r="E304" s="71"/>
    </row>
    <row r="305" spans="1:6" ht="27" customHeight="1">
      <c r="A305" s="56" t="s">
        <v>105</v>
      </c>
      <c r="B305" s="55" t="s">
        <v>8</v>
      </c>
      <c r="C305" s="54" t="s">
        <v>7</v>
      </c>
      <c r="D305" s="54" t="s">
        <v>104</v>
      </c>
      <c r="E305" s="70" t="s">
        <v>103</v>
      </c>
    </row>
    <row r="306" spans="1:6" s="57" customFormat="1" ht="15">
      <c r="A306" s="61" t="s">
        <v>102</v>
      </c>
      <c r="B306" s="60">
        <v>0</v>
      </c>
      <c r="C306" s="60">
        <v>1623458.59</v>
      </c>
      <c r="D306" s="69">
        <v>1623458.59</v>
      </c>
      <c r="E306" s="60">
        <v>0</v>
      </c>
      <c r="F306" s="66">
        <v>0</v>
      </c>
    </row>
    <row r="307" spans="1:6" s="57" customFormat="1" ht="15">
      <c r="A307" s="61" t="s">
        <v>101</v>
      </c>
      <c r="B307" s="60">
        <v>-39683.230000000003</v>
      </c>
      <c r="C307" s="60">
        <v>-39683.230000000003</v>
      </c>
      <c r="D307" s="69">
        <v>0</v>
      </c>
      <c r="E307" s="60"/>
      <c r="F307" s="66"/>
    </row>
    <row r="308" spans="1:6" s="57" customFormat="1" ht="15">
      <c r="A308" s="61" t="s">
        <v>100</v>
      </c>
      <c r="B308" s="60">
        <v>18295882.710000001</v>
      </c>
      <c r="C308" s="60">
        <v>18295882.710000001</v>
      </c>
      <c r="D308" s="69">
        <v>0</v>
      </c>
      <c r="E308" s="60"/>
      <c r="F308" s="66"/>
    </row>
    <row r="309" spans="1:6" s="57" customFormat="1" ht="15">
      <c r="A309" s="61" t="s">
        <v>99</v>
      </c>
      <c r="B309" s="60">
        <v>303201.95</v>
      </c>
      <c r="C309" s="60">
        <v>303201.95</v>
      </c>
      <c r="D309" s="69">
        <v>0</v>
      </c>
      <c r="E309" s="60"/>
      <c r="F309" s="66"/>
    </row>
    <row r="310" spans="1:6" s="57" customFormat="1" ht="15">
      <c r="A310" s="61" t="s">
        <v>98</v>
      </c>
      <c r="B310" s="60">
        <v>1914602.72</v>
      </c>
      <c r="C310" s="60">
        <v>1914602.72</v>
      </c>
      <c r="D310" s="69">
        <v>0</v>
      </c>
      <c r="E310" s="60"/>
      <c r="F310" s="66"/>
    </row>
    <row r="311" spans="1:6" s="57" customFormat="1" ht="15">
      <c r="A311" s="61" t="s">
        <v>97</v>
      </c>
      <c r="B311" s="60">
        <v>296952.86</v>
      </c>
      <c r="C311" s="60">
        <v>296952.86</v>
      </c>
      <c r="D311" s="69">
        <v>0</v>
      </c>
      <c r="E311" s="60"/>
      <c r="F311" s="66"/>
    </row>
    <row r="312" spans="1:6" s="57" customFormat="1" ht="15">
      <c r="A312" s="61" t="s">
        <v>96</v>
      </c>
      <c r="B312" s="60">
        <v>277682.93</v>
      </c>
      <c r="C312" s="60">
        <v>277682.93</v>
      </c>
      <c r="D312" s="69">
        <v>0</v>
      </c>
      <c r="E312" s="60"/>
      <c r="F312" s="66"/>
    </row>
    <row r="313" spans="1:6" s="57" customFormat="1" ht="15">
      <c r="A313" s="61" t="s">
        <v>95</v>
      </c>
      <c r="B313" s="60">
        <v>-424388.18</v>
      </c>
      <c r="C313" s="60">
        <v>-424388.18</v>
      </c>
      <c r="D313" s="69">
        <v>0</v>
      </c>
      <c r="E313" s="60"/>
      <c r="F313" s="66"/>
    </row>
    <row r="314" spans="1:6" s="57" customFormat="1" ht="15">
      <c r="A314" s="61" t="s">
        <v>94</v>
      </c>
      <c r="B314" s="60">
        <v>-366245.52</v>
      </c>
      <c r="C314" s="60">
        <v>-366245.52</v>
      </c>
      <c r="D314" s="69">
        <v>0</v>
      </c>
      <c r="E314" s="60"/>
      <c r="F314" s="66"/>
    </row>
    <row r="315" spans="1:6" s="57" customFormat="1" ht="15">
      <c r="A315" s="61" t="s">
        <v>93</v>
      </c>
      <c r="B315" s="60">
        <v>-82270.38</v>
      </c>
      <c r="C315" s="60">
        <v>-82270.38</v>
      </c>
      <c r="D315" s="69">
        <v>0</v>
      </c>
      <c r="E315" s="60"/>
      <c r="F315" s="66"/>
    </row>
    <row r="316" spans="1:6" s="57" customFormat="1" ht="15">
      <c r="A316" s="61" t="s">
        <v>92</v>
      </c>
      <c r="B316" s="60">
        <v>268490.5</v>
      </c>
      <c r="C316" s="60">
        <v>268490.5</v>
      </c>
      <c r="D316" s="69">
        <v>0</v>
      </c>
      <c r="E316" s="60"/>
      <c r="F316" s="66"/>
    </row>
    <row r="317" spans="1:6" s="57" customFormat="1" ht="15">
      <c r="A317" s="61" t="s">
        <v>91</v>
      </c>
      <c r="B317" s="60">
        <v>-378881.13</v>
      </c>
      <c r="C317" s="60">
        <v>-378881.13</v>
      </c>
      <c r="D317" s="69">
        <v>0</v>
      </c>
      <c r="E317" s="60"/>
      <c r="F317" s="66"/>
    </row>
    <row r="318" spans="1:6" s="57" customFormat="1" ht="15">
      <c r="A318" s="61" t="s">
        <v>90</v>
      </c>
      <c r="B318" s="60">
        <v>-658968.13</v>
      </c>
      <c r="C318" s="60">
        <v>-658968.13</v>
      </c>
      <c r="D318" s="69">
        <v>0</v>
      </c>
      <c r="E318" s="60"/>
      <c r="F318" s="66"/>
    </row>
    <row r="319" spans="1:6" s="57" customFormat="1" ht="15">
      <c r="A319" s="61" t="s">
        <v>89</v>
      </c>
      <c r="B319" s="60">
        <v>-15995157.99</v>
      </c>
      <c r="C319" s="60">
        <v>-15995157.99</v>
      </c>
      <c r="D319" s="69">
        <v>0</v>
      </c>
      <c r="E319" s="60"/>
      <c r="F319" s="66"/>
    </row>
    <row r="320" spans="1:6" s="57" customFormat="1" ht="15">
      <c r="A320" s="61" t="s">
        <v>88</v>
      </c>
      <c r="B320" s="60">
        <v>-83864.56</v>
      </c>
      <c r="C320" s="60">
        <v>-83864.56</v>
      </c>
      <c r="D320" s="69">
        <v>0</v>
      </c>
      <c r="E320" s="60"/>
      <c r="F320" s="66"/>
    </row>
    <row r="321" spans="1:6" s="57" customFormat="1" ht="14.25">
      <c r="A321" s="61" t="s">
        <v>87</v>
      </c>
      <c r="B321" s="60">
        <v>3327354.55</v>
      </c>
      <c r="C321" s="60">
        <v>3327354.55</v>
      </c>
      <c r="D321" s="67">
        <v>0</v>
      </c>
      <c r="E321" s="60"/>
      <c r="F321" s="66"/>
    </row>
    <row r="322" spans="1:6" s="57" customFormat="1">
      <c r="A322" s="68"/>
      <c r="B322" s="67"/>
      <c r="C322" s="67"/>
      <c r="D322" s="67"/>
      <c r="E322" s="60"/>
      <c r="F322" s="66"/>
    </row>
    <row r="323" spans="1:6" s="57" customFormat="1">
      <c r="A323" s="65" t="s">
        <v>86</v>
      </c>
      <c r="B323" s="64">
        <v>3327354.55</v>
      </c>
      <c r="C323" s="64">
        <v>4950813.1399999997</v>
      </c>
      <c r="D323" s="64">
        <v>1623458.59</v>
      </c>
      <c r="E323" s="63">
        <v>0</v>
      </c>
    </row>
    <row r="326" spans="1:6" ht="12.75">
      <c r="A326" s="62" t="s">
        <v>85</v>
      </c>
    </row>
    <row r="328" spans="1:6" ht="30.75" customHeight="1">
      <c r="A328" s="56" t="s">
        <v>84</v>
      </c>
      <c r="B328" s="55" t="s">
        <v>8</v>
      </c>
      <c r="C328" s="54" t="s">
        <v>7</v>
      </c>
      <c r="D328" s="54" t="s">
        <v>6</v>
      </c>
    </row>
    <row r="329" spans="1:6" s="57" customFormat="1" ht="14.25">
      <c r="A329" s="61" t="s">
        <v>83</v>
      </c>
      <c r="B329" s="60">
        <v>845665.65</v>
      </c>
      <c r="C329" s="60">
        <v>45804.39</v>
      </c>
      <c r="D329" s="60">
        <v>-799861.26</v>
      </c>
    </row>
    <row r="330" spans="1:6" s="57" customFormat="1" ht="14.25">
      <c r="A330" s="61" t="s">
        <v>82</v>
      </c>
      <c r="B330" s="60">
        <v>1755638.93</v>
      </c>
      <c r="C330" s="60">
        <v>2522936.69</v>
      </c>
      <c r="D330" s="60">
        <v>767297.76</v>
      </c>
    </row>
    <row r="331" spans="1:6" s="57" customFormat="1" ht="14.25">
      <c r="A331" s="61" t="s">
        <v>81</v>
      </c>
      <c r="B331" s="60">
        <v>1109365.3400000001</v>
      </c>
      <c r="C331" s="60">
        <v>1059976.76</v>
      </c>
      <c r="D331" s="60">
        <v>-49388.58</v>
      </c>
    </row>
    <row r="332" spans="1:6" s="57" customFormat="1" ht="14.25">
      <c r="A332" s="61" t="s">
        <v>80</v>
      </c>
      <c r="B332" s="60">
        <v>-348000.44</v>
      </c>
      <c r="C332" s="60">
        <v>-349780.32</v>
      </c>
      <c r="D332" s="60">
        <v>-1779.88</v>
      </c>
    </row>
    <row r="333" spans="1:6" s="57" customFormat="1" ht="14.25">
      <c r="A333" s="61" t="s">
        <v>79</v>
      </c>
      <c r="B333" s="60">
        <v>1584982.14</v>
      </c>
      <c r="C333" s="60">
        <v>1848913.71</v>
      </c>
      <c r="D333" s="60">
        <v>263931.57</v>
      </c>
    </row>
    <row r="334" spans="1:6" s="57" customFormat="1" ht="14.25">
      <c r="A334" s="61" t="s">
        <v>78</v>
      </c>
      <c r="B334" s="60">
        <v>1173.8399999999999</v>
      </c>
      <c r="C334" s="60">
        <v>1173.8399999999999</v>
      </c>
      <c r="D334" s="60">
        <v>0</v>
      </c>
    </row>
    <row r="335" spans="1:6" s="57" customFormat="1" ht="14.25">
      <c r="A335" s="61" t="s">
        <v>77</v>
      </c>
      <c r="B335" s="60">
        <v>265897.28000000003</v>
      </c>
      <c r="C335" s="60">
        <v>265897.28000000003</v>
      </c>
      <c r="D335" s="60">
        <v>0</v>
      </c>
    </row>
    <row r="336" spans="1:6" s="57" customFormat="1" ht="14.25">
      <c r="A336" s="61" t="s">
        <v>76</v>
      </c>
      <c r="B336" s="60">
        <v>121843.99</v>
      </c>
      <c r="C336" s="60">
        <v>121843.99</v>
      </c>
      <c r="D336" s="60">
        <v>0</v>
      </c>
    </row>
    <row r="337" spans="1:4" s="57" customFormat="1" ht="14.25">
      <c r="A337" s="61" t="s">
        <v>75</v>
      </c>
      <c r="B337" s="60">
        <v>8135.77</v>
      </c>
      <c r="C337" s="60">
        <v>8135.77</v>
      </c>
      <c r="D337" s="60">
        <v>0</v>
      </c>
    </row>
    <row r="338" spans="1:4" s="57" customFormat="1" ht="14.25">
      <c r="A338" s="61" t="s">
        <v>74</v>
      </c>
      <c r="B338" s="60">
        <v>69959.95</v>
      </c>
      <c r="C338" s="60">
        <v>85863.55</v>
      </c>
      <c r="D338" s="60">
        <v>15903.6</v>
      </c>
    </row>
    <row r="339" spans="1:4" s="57" customFormat="1" ht="14.25">
      <c r="A339" s="61" t="s">
        <v>73</v>
      </c>
      <c r="B339" s="60">
        <v>54027.01</v>
      </c>
      <c r="C339" s="60">
        <v>10977819.73</v>
      </c>
      <c r="D339" s="60">
        <v>10923792.720000001</v>
      </c>
    </row>
    <row r="340" spans="1:4" s="57" customFormat="1" ht="14.25">
      <c r="A340" s="61" t="s">
        <v>72</v>
      </c>
      <c r="B340" s="60">
        <v>19862.759999999998</v>
      </c>
      <c r="C340" s="60">
        <v>19862.759999999998</v>
      </c>
      <c r="D340" s="60">
        <v>0</v>
      </c>
    </row>
    <row r="341" spans="1:4" s="57" customFormat="1" ht="14.25">
      <c r="A341" s="61" t="s">
        <v>71</v>
      </c>
      <c r="B341" s="60">
        <v>834.19</v>
      </c>
      <c r="C341" s="60">
        <v>834.19</v>
      </c>
      <c r="D341" s="60">
        <v>0</v>
      </c>
    </row>
    <row r="342" spans="1:4" s="57" customFormat="1" ht="14.25">
      <c r="A342" s="61" t="s">
        <v>70</v>
      </c>
      <c r="B342" s="60">
        <v>21426.880000000001</v>
      </c>
      <c r="C342" s="60">
        <v>349959.72</v>
      </c>
      <c r="D342" s="60">
        <v>328532.84000000003</v>
      </c>
    </row>
    <row r="343" spans="1:4" s="57" customFormat="1" ht="14.25">
      <c r="A343" s="61" t="s">
        <v>69</v>
      </c>
      <c r="B343" s="60">
        <v>34995.949999999997</v>
      </c>
      <c r="C343" s="60">
        <v>34995.949999999997</v>
      </c>
      <c r="D343" s="60">
        <v>0</v>
      </c>
    </row>
    <row r="344" spans="1:4" s="57" customFormat="1" ht="14.25">
      <c r="A344" s="61" t="s">
        <v>68</v>
      </c>
      <c r="B344" s="60">
        <v>2019701.28</v>
      </c>
      <c r="C344" s="60">
        <v>4505390.8499999996</v>
      </c>
      <c r="D344" s="60">
        <v>2485689.5699999998</v>
      </c>
    </row>
    <row r="345" spans="1:4" s="57" customFormat="1" ht="14.25">
      <c r="A345" s="61" t="s">
        <v>67</v>
      </c>
      <c r="B345" s="60">
        <v>0.44</v>
      </c>
      <c r="C345" s="60">
        <v>0.44</v>
      </c>
      <c r="D345" s="60">
        <v>0</v>
      </c>
    </row>
    <row r="346" spans="1:4" s="57" customFormat="1" ht="14.25">
      <c r="A346" s="61" t="s">
        <v>66</v>
      </c>
      <c r="B346" s="60">
        <v>107.37</v>
      </c>
      <c r="C346" s="60">
        <v>107.37</v>
      </c>
      <c r="D346" s="60">
        <v>0</v>
      </c>
    </row>
    <row r="347" spans="1:4" s="57" customFormat="1" ht="14.25">
      <c r="A347" s="61" t="s">
        <v>65</v>
      </c>
      <c r="B347" s="60">
        <v>648283.04</v>
      </c>
      <c r="C347" s="60">
        <v>648283.04</v>
      </c>
      <c r="D347" s="60">
        <v>0</v>
      </c>
    </row>
    <row r="348" spans="1:4" s="57" customFormat="1" ht="14.25">
      <c r="A348" s="61" t="s">
        <v>64</v>
      </c>
      <c r="B348" s="60">
        <v>695314.41</v>
      </c>
      <c r="C348" s="60">
        <v>695314.41</v>
      </c>
      <c r="D348" s="60">
        <v>0</v>
      </c>
    </row>
    <row r="349" spans="1:4" s="57" customFormat="1" ht="14.25">
      <c r="A349" s="61" t="s">
        <v>63</v>
      </c>
      <c r="B349" s="60">
        <v>-348600</v>
      </c>
      <c r="C349" s="60">
        <v>-376582</v>
      </c>
      <c r="D349" s="60">
        <v>-27982</v>
      </c>
    </row>
    <row r="350" spans="1:4" s="57" customFormat="1" ht="14.25">
      <c r="A350" s="61" t="s">
        <v>62</v>
      </c>
      <c r="B350" s="60">
        <v>48569.68</v>
      </c>
      <c r="C350" s="60">
        <v>50211.68</v>
      </c>
      <c r="D350" s="60">
        <v>1642</v>
      </c>
    </row>
    <row r="351" spans="1:4" s="57" customFormat="1" ht="12.75">
      <c r="A351" s="59" t="s">
        <v>61</v>
      </c>
      <c r="B351" s="58">
        <f>SUM(B329:B350)</f>
        <v>8609185.4600000009</v>
      </c>
      <c r="C351" s="58">
        <f>SUM(C329:C350)</f>
        <v>22516963.800000001</v>
      </c>
      <c r="D351" s="58">
        <f>SUM(D329:D350)</f>
        <v>13907778.340000002</v>
      </c>
    </row>
    <row r="354" spans="1:6" ht="24" customHeight="1" thickBot="1">
      <c r="A354" s="56" t="s">
        <v>60</v>
      </c>
      <c r="B354" s="55" t="s">
        <v>6</v>
      </c>
      <c r="C354" s="54" t="s">
        <v>59</v>
      </c>
      <c r="D354" s="6"/>
    </row>
    <row r="355" spans="1:6" ht="15">
      <c r="A355" s="53"/>
      <c r="B355" s="52"/>
      <c r="C355" s="51"/>
      <c r="D355" s="44"/>
    </row>
    <row r="356" spans="1:6" ht="15">
      <c r="A356" s="50"/>
      <c r="B356" s="49"/>
      <c r="C356" s="48"/>
      <c r="D356" s="44"/>
    </row>
    <row r="357" spans="1:6" ht="15">
      <c r="A357" s="50"/>
      <c r="B357" s="49"/>
      <c r="C357" s="48"/>
      <c r="D357" s="44"/>
    </row>
    <row r="358" spans="1:6" ht="15">
      <c r="A358" s="50"/>
      <c r="B358" s="49"/>
      <c r="C358" s="48"/>
      <c r="D358" s="44"/>
    </row>
    <row r="359" spans="1:6" ht="15">
      <c r="A359" s="50"/>
      <c r="B359" s="49"/>
      <c r="C359" s="48"/>
      <c r="D359" s="44"/>
    </row>
    <row r="360" spans="1:6" ht="15">
      <c r="A360" s="50"/>
      <c r="B360" s="49"/>
      <c r="C360" s="48"/>
      <c r="D360" s="44"/>
    </row>
    <row r="361" spans="1:6" ht="15.75" thickBot="1">
      <c r="A361" s="50"/>
      <c r="B361" s="49"/>
      <c r="C361" s="48"/>
      <c r="D361" s="44"/>
      <c r="E361" s="6"/>
      <c r="F361" s="6"/>
    </row>
    <row r="362" spans="1:6" ht="15.75" thickBot="1">
      <c r="A362" s="47" t="s">
        <v>58</v>
      </c>
      <c r="B362" s="46"/>
      <c r="C362" s="45"/>
      <c r="D362" s="44"/>
      <c r="E362" s="6"/>
      <c r="F362" s="6"/>
    </row>
    <row r="363" spans="1:6">
      <c r="D363" s="6"/>
      <c r="E363" s="6"/>
      <c r="F363" s="6"/>
    </row>
    <row r="364" spans="1:6">
      <c r="E364" s="6"/>
      <c r="F364" s="6"/>
    </row>
    <row r="365" spans="1:6">
      <c r="E365" s="6"/>
      <c r="F365" s="6"/>
    </row>
    <row r="366" spans="1:6">
      <c r="E366" s="6"/>
      <c r="F366" s="6"/>
    </row>
    <row r="367" spans="1:6" ht="12.75">
      <c r="A367" s="43" t="s">
        <v>57</v>
      </c>
      <c r="B367" s="42"/>
      <c r="C367" s="42"/>
      <c r="D367" s="41"/>
      <c r="E367" s="6"/>
      <c r="F367" s="6"/>
    </row>
    <row r="368" spans="1:6" ht="12" customHeight="1">
      <c r="A368" s="40" t="s">
        <v>56</v>
      </c>
      <c r="B368" s="39"/>
      <c r="C368" s="39"/>
      <c r="D368" s="38"/>
      <c r="E368" s="6"/>
      <c r="F368" s="6"/>
    </row>
    <row r="369" spans="1:6" ht="12">
      <c r="A369" s="201"/>
      <c r="B369" s="201"/>
      <c r="C369" s="201"/>
      <c r="D369" s="201"/>
      <c r="E369" s="6"/>
      <c r="F369" s="6"/>
    </row>
    <row r="370" spans="1:6" ht="12">
      <c r="A370" s="2"/>
      <c r="B370" s="2"/>
      <c r="C370" s="2"/>
      <c r="D370" s="2"/>
      <c r="E370" s="6"/>
      <c r="F370" s="6"/>
    </row>
    <row r="371" spans="1:6" ht="12">
      <c r="A371" s="176" t="s">
        <v>55</v>
      </c>
      <c r="B371" s="177"/>
      <c r="C371" s="177"/>
      <c r="D371" s="178"/>
      <c r="E371" s="6"/>
      <c r="F371" s="6"/>
    </row>
    <row r="372" spans="1:6" ht="12">
      <c r="A372" s="179" t="s">
        <v>40</v>
      </c>
      <c r="B372" s="180"/>
      <c r="C372" s="180"/>
      <c r="D372" s="181"/>
      <c r="E372" s="6"/>
      <c r="F372" s="6"/>
    </row>
    <row r="373" spans="1:6" ht="12">
      <c r="A373" s="188" t="s">
        <v>39</v>
      </c>
      <c r="B373" s="189"/>
      <c r="C373" s="189"/>
      <c r="D373" s="190"/>
      <c r="E373" s="6"/>
      <c r="F373" s="6"/>
    </row>
    <row r="374" spans="1:6" ht="12">
      <c r="A374" s="182" t="s">
        <v>54</v>
      </c>
      <c r="B374" s="183"/>
      <c r="C374" s="25"/>
      <c r="D374" s="22">
        <f>'[1]EA-'!D33</f>
        <v>-7626226.9000000004</v>
      </c>
      <c r="E374" s="6"/>
      <c r="F374" s="6"/>
    </row>
    <row r="375" spans="1:6" ht="12">
      <c r="A375" s="184"/>
      <c r="B375" s="184"/>
      <c r="C375" s="37"/>
      <c r="D375" s="25"/>
      <c r="E375" s="6"/>
      <c r="F375" s="6"/>
    </row>
    <row r="376" spans="1:6" ht="12">
      <c r="A376" s="185" t="s">
        <v>53</v>
      </c>
      <c r="B376" s="185"/>
      <c r="C376" s="33">
        <v>0</v>
      </c>
      <c r="D376" s="36">
        <f>SUM(C376:C381)</f>
        <v>0</v>
      </c>
      <c r="E376" s="6"/>
      <c r="F376" s="6"/>
    </row>
    <row r="377" spans="1:6" ht="12">
      <c r="A377" s="172" t="s">
        <v>52</v>
      </c>
      <c r="B377" s="172"/>
      <c r="C377" s="27">
        <v>0</v>
      </c>
      <c r="D377" s="35"/>
      <c r="E377" s="6"/>
      <c r="F377" s="6"/>
    </row>
    <row r="378" spans="1:6" ht="12">
      <c r="A378" s="172" t="s">
        <v>51</v>
      </c>
      <c r="B378" s="172"/>
      <c r="C378" s="27">
        <v>0</v>
      </c>
      <c r="D378" s="35"/>
      <c r="E378" s="6"/>
      <c r="F378" s="6"/>
    </row>
    <row r="379" spans="1:6" ht="12">
      <c r="A379" s="172" t="s">
        <v>50</v>
      </c>
      <c r="B379" s="172"/>
      <c r="C379" s="27">
        <v>0</v>
      </c>
      <c r="D379" s="35"/>
      <c r="E379" s="6"/>
      <c r="F379" s="6"/>
    </row>
    <row r="380" spans="1:6" ht="12">
      <c r="A380" s="172" t="s">
        <v>49</v>
      </c>
      <c r="B380" s="172"/>
      <c r="C380" s="27">
        <v>0</v>
      </c>
      <c r="D380" s="35"/>
      <c r="E380" s="6"/>
      <c r="F380" s="6"/>
    </row>
    <row r="381" spans="1:6" ht="12">
      <c r="A381" s="197" t="s">
        <v>48</v>
      </c>
      <c r="B381" s="198"/>
      <c r="C381" s="27">
        <v>0</v>
      </c>
      <c r="D381" s="35"/>
      <c r="E381" s="6"/>
      <c r="F381" s="6"/>
    </row>
    <row r="382" spans="1:6" ht="12">
      <c r="A382" s="184"/>
      <c r="B382" s="184"/>
      <c r="C382" s="37">
        <v>0</v>
      </c>
      <c r="D382" s="25"/>
      <c r="E382" s="6"/>
      <c r="F382" s="6"/>
    </row>
    <row r="383" spans="1:6" ht="12">
      <c r="A383" s="185" t="s">
        <v>47</v>
      </c>
      <c r="B383" s="185"/>
      <c r="C383" s="33">
        <v>0</v>
      </c>
      <c r="D383" s="36">
        <f>SUM(C383:C387)</f>
        <v>0</v>
      </c>
      <c r="E383" s="6"/>
      <c r="F383" s="6"/>
    </row>
    <row r="384" spans="1:6" ht="12">
      <c r="A384" s="172" t="s">
        <v>46</v>
      </c>
      <c r="B384" s="172"/>
      <c r="C384" s="27">
        <v>0</v>
      </c>
      <c r="D384" s="35"/>
      <c r="E384" s="6"/>
      <c r="F384" s="6"/>
    </row>
    <row r="385" spans="1:6" ht="12">
      <c r="A385" s="172" t="s">
        <v>45</v>
      </c>
      <c r="B385" s="172"/>
      <c r="C385" s="27">
        <v>0</v>
      </c>
      <c r="D385" s="35"/>
      <c r="E385" s="6"/>
      <c r="F385" s="6"/>
    </row>
    <row r="386" spans="1:6" ht="12">
      <c r="A386" s="172" t="s">
        <v>44</v>
      </c>
      <c r="B386" s="172"/>
      <c r="C386" s="27">
        <v>0</v>
      </c>
      <c r="D386" s="35"/>
      <c r="E386" s="6"/>
      <c r="F386" s="6"/>
    </row>
    <row r="387" spans="1:6" ht="12">
      <c r="A387" s="193" t="s">
        <v>43</v>
      </c>
      <c r="B387" s="193"/>
      <c r="C387" s="27">
        <v>0</v>
      </c>
      <c r="D387" s="34"/>
      <c r="E387" s="6"/>
      <c r="F387" s="6"/>
    </row>
    <row r="388" spans="1:6" ht="12">
      <c r="A388" s="184"/>
      <c r="B388" s="184"/>
      <c r="C388" s="25"/>
      <c r="D388" s="25"/>
      <c r="E388" s="6"/>
      <c r="F388" s="6"/>
    </row>
    <row r="389" spans="1:6" ht="12">
      <c r="A389" s="187" t="s">
        <v>42</v>
      </c>
      <c r="B389" s="187"/>
      <c r="C389" s="25"/>
      <c r="D389" s="22">
        <f>+D374+D376-D383</f>
        <v>-7626226.9000000004</v>
      </c>
      <c r="E389" s="6"/>
      <c r="F389" s="6"/>
    </row>
    <row r="390" spans="1:6" ht="12">
      <c r="A390" s="2"/>
      <c r="B390" s="2"/>
      <c r="C390" s="2"/>
      <c r="D390" s="2"/>
      <c r="E390" s="6"/>
      <c r="F390" s="6"/>
    </row>
    <row r="391" spans="1:6" ht="12">
      <c r="A391" s="2"/>
      <c r="B391" s="2"/>
      <c r="C391" s="2"/>
      <c r="D391" s="2"/>
      <c r="E391" s="6"/>
      <c r="F391" s="6"/>
    </row>
    <row r="392" spans="1:6" ht="12">
      <c r="A392" s="176" t="s">
        <v>41</v>
      </c>
      <c r="B392" s="177"/>
      <c r="C392" s="177"/>
      <c r="D392" s="178"/>
      <c r="E392" s="6"/>
      <c r="F392" s="6"/>
    </row>
    <row r="393" spans="1:6" ht="12">
      <c r="A393" s="179" t="s">
        <v>40</v>
      </c>
      <c r="B393" s="180"/>
      <c r="C393" s="180"/>
      <c r="D393" s="181"/>
      <c r="E393" s="6"/>
      <c r="F393" s="6"/>
    </row>
    <row r="394" spans="1:6" ht="12">
      <c r="A394" s="188" t="s">
        <v>39</v>
      </c>
      <c r="B394" s="189"/>
      <c r="C394" s="189"/>
      <c r="D394" s="190"/>
      <c r="E394" s="6"/>
      <c r="F394" s="6"/>
    </row>
    <row r="395" spans="1:6" ht="12">
      <c r="A395" s="182" t="s">
        <v>38</v>
      </c>
      <c r="B395" s="183"/>
      <c r="C395" s="25"/>
      <c r="D395" s="22">
        <v>30822441.989999998</v>
      </c>
      <c r="E395" s="6"/>
      <c r="F395" s="6"/>
    </row>
    <row r="396" spans="1:6" ht="12">
      <c r="A396" s="184"/>
      <c r="B396" s="184"/>
      <c r="C396" s="25"/>
      <c r="D396" s="25"/>
      <c r="E396" s="6"/>
      <c r="F396" s="6"/>
    </row>
    <row r="397" spans="1:6" ht="12">
      <c r="A397" s="192" t="s">
        <v>37</v>
      </c>
      <c r="B397" s="192"/>
      <c r="C397" s="33"/>
      <c r="D397" s="29">
        <f>SUM(C397:C414)</f>
        <v>10542818.359999999</v>
      </c>
      <c r="E397" s="6"/>
      <c r="F397" s="6"/>
    </row>
    <row r="398" spans="1:6" ht="12">
      <c r="A398" s="172" t="s">
        <v>36</v>
      </c>
      <c r="B398" s="172"/>
      <c r="C398" s="31">
        <v>418705.08</v>
      </c>
      <c r="D398" s="26"/>
      <c r="E398" s="6"/>
      <c r="F398" s="6"/>
    </row>
    <row r="399" spans="1:6" ht="12">
      <c r="A399" s="172" t="s">
        <v>35</v>
      </c>
      <c r="B399" s="172"/>
      <c r="C399" s="28">
        <v>0</v>
      </c>
      <c r="D399" s="26"/>
      <c r="E399" s="6"/>
      <c r="F399" s="6"/>
    </row>
    <row r="400" spans="1:6" ht="12">
      <c r="A400" s="172" t="s">
        <v>34</v>
      </c>
      <c r="B400" s="172"/>
      <c r="C400" s="28">
        <v>0</v>
      </c>
      <c r="D400" s="26"/>
      <c r="E400" s="6"/>
      <c r="F400" s="6"/>
    </row>
    <row r="401" spans="1:6" ht="12">
      <c r="A401" s="172" t="s">
        <v>33</v>
      </c>
      <c r="B401" s="172"/>
      <c r="C401" s="31">
        <v>159999.96</v>
      </c>
      <c r="D401" s="26"/>
      <c r="E401" s="6"/>
      <c r="F401" s="6"/>
    </row>
    <row r="402" spans="1:6" ht="12">
      <c r="A402" s="172" t="s">
        <v>32</v>
      </c>
      <c r="B402" s="172"/>
      <c r="C402" s="28">
        <v>0</v>
      </c>
      <c r="D402" s="26"/>
      <c r="E402" s="6"/>
      <c r="F402" s="6"/>
    </row>
    <row r="403" spans="1:6" ht="12">
      <c r="A403" s="172" t="s">
        <v>31</v>
      </c>
      <c r="B403" s="172"/>
      <c r="C403" s="28">
        <v>0</v>
      </c>
      <c r="D403" s="26"/>
      <c r="E403" s="6"/>
      <c r="F403" s="6"/>
    </row>
    <row r="404" spans="1:6" ht="12">
      <c r="A404" s="172" t="s">
        <v>30</v>
      </c>
      <c r="B404" s="172"/>
      <c r="C404" s="28">
        <v>0</v>
      </c>
      <c r="D404" s="26"/>
      <c r="E404" s="6"/>
      <c r="F404" s="6"/>
    </row>
    <row r="405" spans="1:6" ht="12">
      <c r="A405" s="172" t="s">
        <v>29</v>
      </c>
      <c r="B405" s="172"/>
      <c r="C405" s="32">
        <v>0</v>
      </c>
      <c r="D405" s="26"/>
      <c r="E405" s="6"/>
      <c r="F405" s="6"/>
    </row>
    <row r="406" spans="1:6" ht="12">
      <c r="A406" s="172" t="s">
        <v>28</v>
      </c>
      <c r="B406" s="172"/>
      <c r="C406" s="28">
        <v>0</v>
      </c>
      <c r="D406" s="26"/>
      <c r="E406" s="6"/>
      <c r="F406" s="6"/>
    </row>
    <row r="407" spans="1:6" ht="12">
      <c r="A407" s="172" t="s">
        <v>27</v>
      </c>
      <c r="B407" s="172"/>
      <c r="C407" s="31">
        <v>9551413.4800000004</v>
      </c>
      <c r="D407" s="26"/>
      <c r="E407" s="6"/>
      <c r="F407" s="6"/>
    </row>
    <row r="408" spans="1:6" ht="12">
      <c r="A408" s="172" t="s">
        <v>26</v>
      </c>
      <c r="B408" s="172"/>
      <c r="C408" s="28">
        <v>0</v>
      </c>
      <c r="D408" s="26"/>
      <c r="E408" s="6"/>
      <c r="F408" s="6"/>
    </row>
    <row r="409" spans="1:6" ht="12">
      <c r="A409" s="172" t="s">
        <v>25</v>
      </c>
      <c r="B409" s="172"/>
      <c r="C409" s="28">
        <v>0</v>
      </c>
      <c r="D409" s="26"/>
      <c r="E409" s="6"/>
      <c r="F409" s="6"/>
    </row>
    <row r="410" spans="1:6" ht="12">
      <c r="A410" s="172" t="s">
        <v>24</v>
      </c>
      <c r="B410" s="172"/>
      <c r="C410" s="28">
        <v>0</v>
      </c>
      <c r="D410" s="26"/>
      <c r="E410" s="6"/>
      <c r="F410" s="6"/>
    </row>
    <row r="411" spans="1:6" ht="12">
      <c r="A411" s="172" t="s">
        <v>23</v>
      </c>
      <c r="B411" s="172"/>
      <c r="C411" s="31">
        <v>412699.84</v>
      </c>
      <c r="D411" s="26"/>
      <c r="E411" s="6"/>
      <c r="F411" s="6"/>
    </row>
    <row r="412" spans="1:6" ht="12">
      <c r="A412" s="172" t="s">
        <v>22</v>
      </c>
      <c r="B412" s="172"/>
      <c r="C412" s="28">
        <v>0</v>
      </c>
      <c r="D412" s="26"/>
      <c r="E412" s="6"/>
      <c r="F412" s="6"/>
    </row>
    <row r="413" spans="1:6" ht="12.75" customHeight="1">
      <c r="A413" s="172" t="s">
        <v>21</v>
      </c>
      <c r="B413" s="172"/>
      <c r="C413" s="28">
        <v>0</v>
      </c>
      <c r="D413" s="26"/>
      <c r="E413" s="6"/>
      <c r="F413" s="6"/>
    </row>
    <row r="414" spans="1:6" ht="12">
      <c r="A414" s="199" t="s">
        <v>20</v>
      </c>
      <c r="B414" s="200"/>
      <c r="C414" s="28">
        <v>0</v>
      </c>
      <c r="D414" s="26"/>
      <c r="E414" s="6"/>
      <c r="F414" s="6"/>
    </row>
    <row r="415" spans="1:6" ht="12">
      <c r="A415" s="184"/>
      <c r="B415" s="184"/>
      <c r="C415" s="30">
        <f>SUM(C416:C422)</f>
        <v>0</v>
      </c>
      <c r="D415" s="25"/>
      <c r="E415" s="6"/>
      <c r="F415" s="6"/>
    </row>
    <row r="416" spans="1:6" ht="12">
      <c r="A416" s="192" t="s">
        <v>19</v>
      </c>
      <c r="B416" s="192"/>
      <c r="C416" s="28">
        <v>0</v>
      </c>
      <c r="D416" s="29">
        <f>SUM(C416:C423)</f>
        <v>0</v>
      </c>
      <c r="E416" s="6"/>
      <c r="F416" s="6"/>
    </row>
    <row r="417" spans="1:6" ht="12">
      <c r="A417" s="172" t="s">
        <v>18</v>
      </c>
      <c r="B417" s="172"/>
      <c r="C417" s="28">
        <v>0</v>
      </c>
      <c r="D417" s="26"/>
      <c r="E417" s="6"/>
      <c r="F417" s="6"/>
    </row>
    <row r="418" spans="1:6" ht="12">
      <c r="A418" s="172" t="s">
        <v>17</v>
      </c>
      <c r="B418" s="172"/>
      <c r="C418" s="28">
        <v>0</v>
      </c>
      <c r="D418" s="26"/>
      <c r="E418" s="6"/>
      <c r="F418" s="6"/>
    </row>
    <row r="419" spans="1:6" ht="12">
      <c r="A419" s="172" t="s">
        <v>16</v>
      </c>
      <c r="B419" s="172"/>
      <c r="C419" s="28">
        <v>0</v>
      </c>
      <c r="D419" s="26"/>
      <c r="E419" s="6"/>
      <c r="F419" s="6"/>
    </row>
    <row r="420" spans="1:6" ht="12">
      <c r="A420" s="172" t="s">
        <v>15</v>
      </c>
      <c r="B420" s="172"/>
      <c r="C420" s="28">
        <v>0</v>
      </c>
      <c r="D420" s="26"/>
      <c r="E420" s="6"/>
      <c r="F420" s="6"/>
    </row>
    <row r="421" spans="1:6" ht="12">
      <c r="A421" s="172" t="s">
        <v>14</v>
      </c>
      <c r="B421" s="172"/>
      <c r="C421" s="28">
        <v>0</v>
      </c>
      <c r="D421" s="26"/>
      <c r="E421" s="6"/>
      <c r="F421" s="6"/>
    </row>
    <row r="422" spans="1:6" ht="12">
      <c r="A422" s="172" t="s">
        <v>13</v>
      </c>
      <c r="B422" s="172"/>
      <c r="C422" s="28">
        <v>0</v>
      </c>
      <c r="D422" s="26"/>
      <c r="E422" s="6"/>
      <c r="F422" s="6"/>
    </row>
    <row r="423" spans="1:6" ht="12">
      <c r="A423" s="199" t="s">
        <v>12</v>
      </c>
      <c r="B423" s="200"/>
      <c r="C423" s="27">
        <v>0</v>
      </c>
      <c r="D423" s="26"/>
      <c r="E423" s="6"/>
      <c r="F423" s="6"/>
    </row>
    <row r="424" spans="1:6" ht="12">
      <c r="A424" s="184"/>
      <c r="B424" s="184"/>
      <c r="C424" s="25"/>
      <c r="D424" s="25"/>
      <c r="E424" s="6"/>
      <c r="F424" s="6"/>
    </row>
    <row r="425" spans="1:6" ht="12">
      <c r="A425" s="24" t="s">
        <v>11</v>
      </c>
      <c r="C425" s="23"/>
      <c r="D425" s="22">
        <f>+D395-D397+D416</f>
        <v>20279623.629999999</v>
      </c>
      <c r="E425" s="6"/>
      <c r="F425" s="6"/>
    </row>
    <row r="426" spans="1:6">
      <c r="E426" s="6"/>
      <c r="F426" s="6"/>
    </row>
    <row r="427" spans="1:6" ht="12.75">
      <c r="A427" s="194" t="s">
        <v>10</v>
      </c>
      <c r="B427" s="194"/>
      <c r="C427" s="194"/>
      <c r="D427" s="194"/>
      <c r="E427" s="194"/>
      <c r="F427" s="6"/>
    </row>
    <row r="428" spans="1:6" ht="12.75">
      <c r="A428" s="21"/>
      <c r="B428" s="21"/>
      <c r="C428" s="21"/>
      <c r="D428" s="21"/>
      <c r="E428" s="21"/>
      <c r="F428" s="6"/>
    </row>
    <row r="429" spans="1:6" ht="12.75">
      <c r="A429" s="21"/>
      <c r="B429" s="21"/>
      <c r="C429" s="21"/>
      <c r="D429" s="21"/>
      <c r="E429" s="21"/>
      <c r="F429" s="6"/>
    </row>
    <row r="430" spans="1:6" ht="21" customHeight="1">
      <c r="A430" s="20" t="s">
        <v>9</v>
      </c>
      <c r="B430" s="19" t="s">
        <v>8</v>
      </c>
      <c r="C430" s="18" t="s">
        <v>7</v>
      </c>
      <c r="D430" s="18" t="s">
        <v>6</v>
      </c>
      <c r="E430" s="6"/>
      <c r="F430" s="6"/>
    </row>
    <row r="431" spans="1:6" ht="15">
      <c r="A431" s="17" t="s">
        <v>5</v>
      </c>
      <c r="B431" s="16">
        <v>0</v>
      </c>
      <c r="C431" s="15"/>
      <c r="D431" s="15"/>
      <c r="E431" s="6"/>
      <c r="F431" s="6"/>
    </row>
    <row r="432" spans="1:6" ht="15">
      <c r="A432" s="14"/>
      <c r="B432" s="13">
        <v>0</v>
      </c>
      <c r="C432" s="12"/>
      <c r="D432" s="12"/>
      <c r="E432" s="6"/>
      <c r="F432" s="6"/>
    </row>
    <row r="433" spans="1:6" ht="12.75">
      <c r="A433" s="11"/>
      <c r="B433" s="10">
        <v>0</v>
      </c>
      <c r="C433" s="9">
        <v>0</v>
      </c>
      <c r="D433" s="9">
        <v>0</v>
      </c>
      <c r="E433" s="6"/>
      <c r="F433" s="6"/>
    </row>
    <row r="434" spans="1:6">
      <c r="E434" s="6"/>
      <c r="F434" s="6"/>
    </row>
    <row r="435" spans="1:6" ht="12">
      <c r="A435" s="1" t="s">
        <v>4</v>
      </c>
      <c r="B435" s="2"/>
      <c r="C435" s="2"/>
      <c r="D435" s="2"/>
    </row>
    <row r="436" spans="1:6" ht="12">
      <c r="B436" s="2"/>
      <c r="C436" s="2"/>
      <c r="D436" s="2"/>
    </row>
    <row r="437" spans="1:6" ht="12">
      <c r="B437" s="2"/>
      <c r="C437" s="2"/>
      <c r="D437" s="2"/>
    </row>
    <row r="438" spans="1:6">
      <c r="F438" s="6"/>
    </row>
    <row r="439" spans="1:6" ht="12">
      <c r="A439" s="8"/>
      <c r="B439" s="2"/>
      <c r="C439" s="8"/>
      <c r="D439" s="8"/>
      <c r="E439" s="7"/>
      <c r="F439" s="7"/>
    </row>
    <row r="440" spans="1:6" ht="12">
      <c r="A440" s="4" t="s">
        <v>3</v>
      </c>
      <c r="B440" s="2"/>
      <c r="C440" s="175" t="s">
        <v>2</v>
      </c>
      <c r="D440" s="175"/>
      <c r="E440" s="6"/>
      <c r="F440" s="5"/>
    </row>
    <row r="441" spans="1:6" ht="12">
      <c r="A441" s="4" t="s">
        <v>1</v>
      </c>
      <c r="B441" s="2"/>
      <c r="C441" s="191" t="s">
        <v>0</v>
      </c>
      <c r="D441" s="191"/>
      <c r="E441" s="3"/>
      <c r="F441" s="3"/>
    </row>
    <row r="442" spans="1:6" ht="12">
      <c r="A442" s="2"/>
      <c r="B442" s="2"/>
      <c r="C442" s="2"/>
      <c r="D442" s="2"/>
      <c r="E442" s="2"/>
      <c r="F442" s="2"/>
    </row>
    <row r="443" spans="1:6" ht="12">
      <c r="A443" s="2"/>
      <c r="B443" s="2"/>
      <c r="C443" s="2"/>
      <c r="D443" s="2"/>
      <c r="E443" s="2"/>
      <c r="F443" s="2"/>
    </row>
    <row r="447" spans="1:6" ht="12.75" customHeight="1"/>
    <row r="450" ht="12.75" customHeight="1"/>
  </sheetData>
  <mergeCells count="61">
    <mergeCell ref="A2:F2"/>
    <mergeCell ref="A3:F3"/>
    <mergeCell ref="A424:B424"/>
    <mergeCell ref="A381:B381"/>
    <mergeCell ref="A423:B423"/>
    <mergeCell ref="A414:B414"/>
    <mergeCell ref="A8:E8"/>
    <mergeCell ref="A369:D369"/>
    <mergeCell ref="A417:B417"/>
    <mergeCell ref="A411:B411"/>
    <mergeCell ref="A418:B418"/>
    <mergeCell ref="A415:B415"/>
    <mergeCell ref="A412:B412"/>
    <mergeCell ref="A373:D373"/>
    <mergeCell ref="A380:B380"/>
    <mergeCell ref="A387:B387"/>
    <mergeCell ref="A388:B388"/>
    <mergeCell ref="A396:B396"/>
    <mergeCell ref="A382:B382"/>
    <mergeCell ref="C441:D441"/>
    <mergeCell ref="A392:D392"/>
    <mergeCell ref="A393:D393"/>
    <mergeCell ref="A395:B395"/>
    <mergeCell ref="A397:B397"/>
    <mergeCell ref="A419:B419"/>
    <mergeCell ref="A422:B422"/>
    <mergeCell ref="A416:B416"/>
    <mergeCell ref="A406:B406"/>
    <mergeCell ref="A420:B420"/>
    <mergeCell ref="A421:B421"/>
    <mergeCell ref="A427:E427"/>
    <mergeCell ref="A407:B407"/>
    <mergeCell ref="A408:B408"/>
    <mergeCell ref="A409:B409"/>
    <mergeCell ref="A410:B410"/>
    <mergeCell ref="A379:B379"/>
    <mergeCell ref="A405:B405"/>
    <mergeCell ref="A403:B403"/>
    <mergeCell ref="A389:B389"/>
    <mergeCell ref="A394:D394"/>
    <mergeCell ref="A401:B401"/>
    <mergeCell ref="A402:B402"/>
    <mergeCell ref="A383:B383"/>
    <mergeCell ref="A384:B384"/>
    <mergeCell ref="A385:B385"/>
    <mergeCell ref="A404:B404"/>
    <mergeCell ref="A386:B386"/>
    <mergeCell ref="A1:E1"/>
    <mergeCell ref="C440:D440"/>
    <mergeCell ref="A371:D371"/>
    <mergeCell ref="A372:D372"/>
    <mergeCell ref="A374:B374"/>
    <mergeCell ref="A375:B375"/>
    <mergeCell ref="A376:B376"/>
    <mergeCell ref="A377:B377"/>
    <mergeCell ref="A378:B378"/>
    <mergeCell ref="A413:B413"/>
    <mergeCell ref="B5:F5"/>
    <mergeCell ref="A398:B398"/>
    <mergeCell ref="A399:B399"/>
    <mergeCell ref="A400:B400"/>
  </mergeCells>
  <dataValidations count="4">
    <dataValidation allowBlank="1" showInputMessage="1" showErrorMessage="1" prompt="Especificar origen de dicho recurso: Federal, Estatal, Municipal, Particulares." sqref="C162 C168 C174"/>
    <dataValidation allowBlank="1" showInputMessage="1" showErrorMessage="1" prompt="Características cualitativas significativas que les impacten financieramente." sqref="C129:D129 D162 D168 D174"/>
    <dataValidation allowBlank="1" showInputMessage="1" showErrorMessage="1" prompt="Corresponde al número de la cuenta de acuerdo al Plan de Cuentas emitido por el CONAC (DOF 22/11/2010)." sqref="A129"/>
    <dataValidation allowBlank="1" showInputMessage="1" showErrorMessage="1" prompt="Saldo final del periodo que corresponde la cuenta pública presentada (mensual:  enero, febrero, marzo, etc.; trimestral: 1er, 2do, 3ro. o 4to.)." sqref="B129 B162 B168 B174"/>
  </dataValidations>
  <pageMargins left="0.70866141732283472" right="0.70866141732283472" top="0.49" bottom="0.66" header="0.45" footer="0.61"/>
  <pageSetup scale="86" fitToHeight="0" orientation="landscape" r:id="rId1"/>
  <rowBreaks count="11" manualBreakCount="11">
    <brk id="47" max="5" man="1"/>
    <brk id="63" max="5" man="1"/>
    <brk id="112" max="5" man="1"/>
    <brk id="134" max="5" man="1"/>
    <brk id="179" max="5" man="1"/>
    <brk id="221" max="5" man="1"/>
    <brk id="263" max="5" man="1"/>
    <brk id="302" max="5" man="1"/>
    <brk id="324" max="5" man="1"/>
    <brk id="364" max="5" man="1"/>
    <brk id="39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</vt:lpstr>
      <vt:lpstr>NOTAS!Área_de_impresión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2017-07-26T20:36:56Z</dcterms:created>
  <dcterms:modified xsi:type="dcterms:W3CDTF">2017-07-27T16:41:28Z</dcterms:modified>
</cp:coreProperties>
</file>