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3\06\Excel 06\"/>
    </mc:Choice>
  </mc:AlternateContent>
  <bookViews>
    <workbookView xWindow="0" yWindow="0" windowWidth="21600" windowHeight="9735"/>
  </bookViews>
  <sheets>
    <sheet name="EDO ING RUBRO-TIPO-CONCEPTO" sheetId="1" r:id="rId1"/>
  </sheets>
  <externalReferences>
    <externalReference r:id="rId2"/>
  </externalReferences>
  <definedNames>
    <definedName name="Abr">#REF!</definedName>
    <definedName name="_xlnm.Print_Area" localSheetId="0">'EDO ING RUBRO-TIPO-CONCEPTO'!$A$1:$H$46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  <definedName name="_xlnm.Print_Titles" localSheetId="0">'EDO ING RUBRO-TIPO-CONCEPTO'!$1:$9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E7" i="1"/>
  <c r="E6" i="1" s="1"/>
  <c r="E34" i="1" s="1"/>
  <c r="G7" i="1"/>
  <c r="E8" i="1"/>
  <c r="G8" i="1"/>
  <c r="G9" i="1"/>
  <c r="G10" i="1"/>
  <c r="G11" i="1"/>
  <c r="G13" i="1"/>
  <c r="E14" i="1"/>
  <c r="G14" i="1"/>
  <c r="E15" i="1"/>
  <c r="G15" i="1"/>
  <c r="G16" i="1"/>
  <c r="G17" i="1"/>
  <c r="G18" i="1"/>
  <c r="G20" i="1"/>
  <c r="G21" i="1"/>
  <c r="G22" i="1"/>
  <c r="E23" i="1"/>
  <c r="E22" i="1" s="1"/>
  <c r="E21" i="1" s="1"/>
  <c r="G23" i="1"/>
  <c r="G24" i="1"/>
  <c r="G25" i="1"/>
  <c r="G26" i="1"/>
  <c r="G27" i="1"/>
  <c r="G28" i="1"/>
  <c r="G29" i="1"/>
  <c r="G30" i="1"/>
  <c r="C34" i="1"/>
  <c r="D34" i="1"/>
  <c r="F34" i="1"/>
  <c r="G34" i="1"/>
</calcChain>
</file>

<file path=xl/sharedStrings.xml><?xml version="1.0" encoding="utf-8"?>
<sst xmlns="http://schemas.openxmlformats.org/spreadsheetml/2006/main" count="72" uniqueCount="72">
  <si>
    <t>SECRETARIO ADMINISTRATIVO</t>
  </si>
  <si>
    <t>RECTOR</t>
  </si>
  <si>
    <t>GUILLERMO CAUDILLO HERRERA</t>
  </si>
  <si>
    <t>JOSE DE JESUS ROMO GUTIERREZ</t>
  </si>
  <si>
    <t>y son responsabilidad del emisor</t>
  </si>
  <si>
    <t>Bajo protesta de decir verdad declaramos que los Estados Financieros y sus notas, son razonablemente correctos</t>
  </si>
  <si>
    <t>TOTALES</t>
  </si>
  <si>
    <t>SANCIONES</t>
  </si>
  <si>
    <t>I100.VI.1.610061</t>
  </si>
  <si>
    <t>APROVECHAMIENTOS TIPO CORRIENTE</t>
  </si>
  <si>
    <t>I100.VI.1</t>
  </si>
  <si>
    <t>APROVECHAMIENTOS</t>
  </si>
  <si>
    <t>I100.VI</t>
  </si>
  <si>
    <t xml:space="preserve">EXAMENES ESPECIALES                      </t>
  </si>
  <si>
    <t xml:space="preserve">I100.V.1.510904   </t>
  </si>
  <si>
    <t xml:space="preserve">POR CONCEPTO DE CURSOS OTROS             </t>
  </si>
  <si>
    <t xml:space="preserve">I100.V.1.510820   </t>
  </si>
  <si>
    <t xml:space="preserve">POR CONCEPTO DE CUOTAS -TITULACIÓN-      </t>
  </si>
  <si>
    <t xml:space="preserve">I100.V.1.510706   </t>
  </si>
  <si>
    <t xml:space="preserve">POR CONCEPTO DE INSCRPCIÓN -MATERIAS-    </t>
  </si>
  <si>
    <t xml:space="preserve">I100.V.1.510705   </t>
  </si>
  <si>
    <t xml:space="preserve">POR CONCEPTO DE RE-INSCRIPCIÓN           </t>
  </si>
  <si>
    <t xml:space="preserve">I100.V.1.510704   </t>
  </si>
  <si>
    <t xml:space="preserve">POR CONCEPTO DE FICHAS                   </t>
  </si>
  <si>
    <t xml:space="preserve">I100.V.1.510701   </t>
  </si>
  <si>
    <t>POR CONCEPTO DE RENTA DE CAFETERIAS</t>
  </si>
  <si>
    <t>I100.V.1.510253</t>
  </si>
  <si>
    <t xml:space="preserve">PRODUCTOS DE TIPO CORRIENTE              </t>
  </si>
  <si>
    <t xml:space="preserve">I100.V.1        </t>
  </si>
  <si>
    <t xml:space="preserve">PRODUCTOS                                </t>
  </si>
  <si>
    <t xml:space="preserve">I100.V          </t>
  </si>
  <si>
    <t xml:space="preserve">UNIVERSIDAD POLITECNICA DE PENJAMO       </t>
  </si>
  <si>
    <t xml:space="preserve">I100            </t>
  </si>
  <si>
    <t xml:space="preserve">INVERSIÓN FINANCIERA Y OTRAS           </t>
  </si>
  <si>
    <t xml:space="preserve">I000.IX.1.917000  </t>
  </si>
  <si>
    <t xml:space="preserve">OBRA PÚBLICA                             </t>
  </si>
  <si>
    <t>I000.IX.1.946000</t>
  </si>
  <si>
    <t xml:space="preserve">SERVICIOS GENERALES                    </t>
  </si>
  <si>
    <t xml:space="preserve">I000.IX.1.913000  </t>
  </si>
  <si>
    <t xml:space="preserve">MATERIALES Y SUMINISTROS               </t>
  </si>
  <si>
    <t xml:space="preserve">I000.IX.1.912000  </t>
  </si>
  <si>
    <t xml:space="preserve">SERVICIOS PERSONALES                   </t>
  </si>
  <si>
    <t xml:space="preserve">I000.IX.1.911000  </t>
  </si>
  <si>
    <t xml:space="preserve">TRANS. INTERNAS Y ASIGN A SECTOR PUB.  </t>
  </si>
  <si>
    <t xml:space="preserve">I000.IX.1         </t>
  </si>
  <si>
    <t xml:space="preserve">TRANS., ASIGNACIONES, SUBSIDIOS Y      </t>
  </si>
  <si>
    <t xml:space="preserve">I000.IX           </t>
  </si>
  <si>
    <t xml:space="preserve">FEDERALES INVERSION FINANCIERA Y OTRAS </t>
  </si>
  <si>
    <t>I000.VIII.3.837000</t>
  </si>
  <si>
    <t xml:space="preserve">CONVENIO OBRA PUBLICA                  </t>
  </si>
  <si>
    <t>I000.VIII.3.836000</t>
  </si>
  <si>
    <t xml:space="preserve">FEDERALES SERVICIOS GENERALES          </t>
  </si>
  <si>
    <t>I000.VIII.3.833000</t>
  </si>
  <si>
    <t xml:space="preserve">FEDERALES MATERIALES Y SUMINISTROS     </t>
  </si>
  <si>
    <t>I000.VIII.3.832000</t>
  </si>
  <si>
    <t xml:space="preserve">FEDERALES SERVICIOS PERSONALES         </t>
  </si>
  <si>
    <t>I000.VIII.3.831000</t>
  </si>
  <si>
    <t xml:space="preserve">CONVENIOS                              </t>
  </si>
  <si>
    <t xml:space="preserve">I000.VIII.3       </t>
  </si>
  <si>
    <t xml:space="preserve">PARTICIPACIONES Y APORTACIONES         </t>
  </si>
  <si>
    <t xml:space="preserve">I000.VIII         </t>
  </si>
  <si>
    <t xml:space="preserve">INGRESOS X MINISTRACION                </t>
  </si>
  <si>
    <t xml:space="preserve">I000              </t>
  </si>
  <si>
    <t>AVANCE DE RECAUDACION</t>
  </si>
  <si>
    <t xml:space="preserve">RECAUDADO </t>
  </si>
  <si>
    <t>DEVENGADO</t>
  </si>
  <si>
    <t>MODIFICADO</t>
  </si>
  <si>
    <t>INGRESO ESTIMADO</t>
  </si>
  <si>
    <t>FUENTE DEL INGRESO</t>
  </si>
  <si>
    <t>AL 31 DE JUNIO DE 2013</t>
  </si>
  <si>
    <t>ESTADO ANALITICO DE INGRESOS POR RUBRO-TIPO-CONCEPTO</t>
  </si>
  <si>
    <t>UNIVERSIDAD POLITÉCNICA DE PÉNJAMO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</si>
</sst>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.00\-;#,##0.00_-;&quot; &quot;"/>
    <numFmt numFmtId="165" formatCode="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Lucida Sans"/>
      <family val="2"/>
    </font>
    <font>
      <sz val="10"/>
      <name val="Arial"/>
      <family val="2"/>
    </font>
    <font>
      <sz val="8"/>
      <name val="Lucida Sans"/>
      <family val="2"/>
    </font>
    <font>
      <b/>
      <sz val="8"/>
      <name val="Lucida Sans"/>
      <family val="2"/>
    </font>
    <font>
      <b/>
      <sz val="8"/>
      <color theme="1"/>
      <name val="Lucida Sans"/>
      <family val="2"/>
    </font>
    <font>
      <b/>
      <sz val="10"/>
      <name val="Calibri Light"/>
      <family val="2"/>
    </font>
    <font>
      <b/>
      <sz val="10"/>
      <color theme="8" tint="-0.499984740745262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</cellStyleXfs>
  <cellXfs count="30">
    <xf numFmtId="0" fontId="0" fillId="0" borderId="0" xfId="0"/>
    <xf numFmtId="0" fontId="2" fillId="0" borderId="0" xfId="0" applyFont="1"/>
    <xf numFmtId="0" fontId="4" fillId="0" borderId="0" xfId="3" applyFont="1" applyFill="1" applyProtection="1"/>
    <xf numFmtId="0" fontId="2" fillId="0" borderId="0" xfId="0" applyFont="1" applyFill="1"/>
    <xf numFmtId="164" fontId="5" fillId="0" borderId="0" xfId="0" applyNumberFormat="1" applyFont="1" applyFill="1" applyBorder="1"/>
    <xf numFmtId="49" fontId="5" fillId="0" borderId="0" xfId="0" applyNumberFormat="1" applyFont="1" applyFill="1" applyBorder="1" applyAlignment="1">
      <alignment horizontal="left"/>
    </xf>
    <xf numFmtId="0" fontId="4" fillId="0" borderId="0" xfId="4" applyFont="1" applyFill="1"/>
    <xf numFmtId="0" fontId="4" fillId="0" borderId="0" xfId="5" applyFont="1" applyFill="1" applyBorder="1"/>
    <xf numFmtId="0" fontId="4" fillId="0" borderId="0" xfId="5" applyFont="1" applyFill="1" applyBorder="1" applyAlignment="1">
      <alignment vertical="top" wrapText="1"/>
    </xf>
    <xf numFmtId="0" fontId="2" fillId="0" borderId="0" xfId="0" applyFont="1" applyAlignment="1">
      <alignment vertical="center"/>
    </xf>
    <xf numFmtId="0" fontId="4" fillId="0" borderId="0" xfId="5" applyFont="1" applyFill="1" applyBorder="1" applyAlignment="1">
      <alignment vertical="top"/>
    </xf>
    <xf numFmtId="4" fontId="4" fillId="0" borderId="0" xfId="5" applyNumberFormat="1" applyFont="1" applyFill="1" applyBorder="1" applyAlignment="1">
      <alignment vertical="top"/>
    </xf>
    <xf numFmtId="0" fontId="4" fillId="0" borderId="0" xfId="5" applyFont="1" applyFill="1" applyBorder="1" applyAlignment="1">
      <alignment horizontal="left" vertical="top"/>
    </xf>
    <xf numFmtId="10" fontId="6" fillId="0" borderId="1" xfId="2" applyNumberFormat="1" applyFont="1" applyBorder="1" applyAlignment="1">
      <alignment vertical="center"/>
    </xf>
    <xf numFmtId="43" fontId="6" fillId="0" borderId="2" xfId="1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2" fillId="0" borderId="5" xfId="2" applyNumberFormat="1" applyFont="1" applyBorder="1" applyAlignment="1">
      <alignment horizontal="right" vertical="center"/>
    </xf>
    <xf numFmtId="43" fontId="2" fillId="0" borderId="6" xfId="1" applyFont="1" applyBorder="1"/>
    <xf numFmtId="0" fontId="2" fillId="0" borderId="0" xfId="0" applyFont="1" applyBorder="1"/>
    <xf numFmtId="0" fontId="2" fillId="0" borderId="7" xfId="0" applyFont="1" applyBorder="1"/>
    <xf numFmtId="10" fontId="2" fillId="0" borderId="8" xfId="2" applyNumberFormat="1" applyFont="1" applyBorder="1" applyAlignment="1">
      <alignment horizontal="right" vertical="center"/>
    </xf>
    <xf numFmtId="43" fontId="2" fillId="0" borderId="9" xfId="1" applyFont="1" applyBorder="1"/>
    <xf numFmtId="43" fontId="2" fillId="0" borderId="0" xfId="1" applyFont="1" applyBorder="1"/>
    <xf numFmtId="0" fontId="2" fillId="0" borderId="10" xfId="0" applyFont="1" applyBorder="1"/>
    <xf numFmtId="165" fontId="2" fillId="0" borderId="7" xfId="0" applyNumberFormat="1" applyFont="1" applyBorder="1" applyAlignment="1">
      <alignment horizontal="left"/>
    </xf>
    <xf numFmtId="49" fontId="7" fillId="2" borderId="11" xfId="0" applyNumberFormat="1" applyFont="1" applyFill="1" applyBorder="1" applyAlignment="1">
      <alignment horizontal="center" vertical="center"/>
    </xf>
    <xf numFmtId="49" fontId="7" fillId="2" borderId="11" xfId="0" applyNumberFormat="1" applyFont="1" applyFill="1" applyBorder="1" applyAlignment="1">
      <alignment horizontal="left" vertical="center"/>
    </xf>
    <xf numFmtId="0" fontId="8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</cellXfs>
  <cellStyles count="6">
    <cellStyle name="Millares" xfId="1" builtinId="3"/>
    <cellStyle name="Normal" xfId="0" builtinId="0"/>
    <cellStyle name="Normal 2 2" xfId="5"/>
    <cellStyle name="Normal_FEBRERO´09" xfId="4"/>
    <cellStyle name="Normal_FormatosEstadosFinancieros2007" xfId="3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44</xdr:row>
      <xdr:rowOff>9523</xdr:rowOff>
    </xdr:from>
    <xdr:to>
      <xdr:col>1</xdr:col>
      <xdr:colOff>1219200</xdr:colOff>
      <xdr:row>44</xdr:row>
      <xdr:rowOff>9524</xdr:rowOff>
    </xdr:to>
    <xdr:sp macro="" textlink="">
      <xdr:nvSpPr>
        <xdr:cNvPr id="2" name="Line 5"/>
        <xdr:cNvSpPr>
          <a:spLocks noChangeShapeType="1"/>
        </xdr:cNvSpPr>
      </xdr:nvSpPr>
      <xdr:spPr bwMode="auto">
        <a:xfrm>
          <a:off x="38100" y="8391523"/>
          <a:ext cx="1485900" cy="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28576</xdr:colOff>
      <xdr:row>44</xdr:row>
      <xdr:rowOff>9524</xdr:rowOff>
    </xdr:from>
    <xdr:to>
      <xdr:col>5</xdr:col>
      <xdr:colOff>95250</xdr:colOff>
      <xdr:row>44</xdr:row>
      <xdr:rowOff>9525</xdr:rowOff>
    </xdr:to>
    <xdr:sp macro="" textlink="">
      <xdr:nvSpPr>
        <xdr:cNvPr id="3" name="Line 5"/>
        <xdr:cNvSpPr>
          <a:spLocks noChangeShapeType="1"/>
        </xdr:cNvSpPr>
      </xdr:nvSpPr>
      <xdr:spPr bwMode="auto">
        <a:xfrm>
          <a:off x="2314576" y="8391524"/>
          <a:ext cx="1590674" cy="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5</xdr:col>
      <xdr:colOff>190501</xdr:colOff>
      <xdr:row>0</xdr:row>
      <xdr:rowOff>104775</xdr:rowOff>
    </xdr:from>
    <xdr:ext cx="1562100" cy="466284"/>
    <xdr:pic>
      <xdr:nvPicPr>
        <xdr:cNvPr id="4" name="4 Imagen" descr="Logo UPP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00501" y="104775"/>
          <a:ext cx="1562100" cy="466284"/>
        </a:xfrm>
        <a:prstGeom prst="rect">
          <a:avLst/>
        </a:prstGeom>
      </xdr:spPr>
    </xdr:pic>
    <xdr:clientData/>
  </xdr:oneCellAnchor>
  <xdr:oneCellAnchor>
    <xdr:from>
      <xdr:col>0</xdr:col>
      <xdr:colOff>19051</xdr:colOff>
      <xdr:row>0</xdr:row>
      <xdr:rowOff>95250</xdr:rowOff>
    </xdr:from>
    <xdr:ext cx="1165224" cy="448490"/>
    <xdr:pic>
      <xdr:nvPicPr>
        <xdr:cNvPr id="5" name="5 Imagen" descr="Logo UPP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95250"/>
          <a:ext cx="1165224" cy="44849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AD/Desktop/Mariluz/2013/06/2do%20Trimestre%20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O EGRESOS CAPITULO "/>
      <sheetName val="EDO EGRESOS CAPITULO-CONCEPTO"/>
      <sheetName val="EDO EGRESOS FUENTE FINANCIAMIEN"/>
      <sheetName val="EDO ANALITICO PPRIO NIV CAP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showGridLines="0" tabSelected="1" view="pageBreakPreview" zoomScale="60" zoomScaleNormal="100" workbookViewId="0">
      <selection activeCell="C5" sqref="C5:G5"/>
    </sheetView>
  </sheetViews>
  <sheetFormatPr baseColWidth="10" defaultRowHeight="11.25" x14ac:dyDescent="0.2"/>
  <cols>
    <col min="1" max="1" width="14.7109375" style="1" customWidth="1"/>
    <col min="2" max="2" width="37.140625" style="1" bestFit="1" customWidth="1"/>
    <col min="3" max="3" width="18.5703125" style="1" bestFit="1" customWidth="1"/>
    <col min="4" max="6" width="14.28515625" style="1" customWidth="1"/>
    <col min="7" max="7" width="24.140625" style="1" bestFit="1" customWidth="1"/>
    <col min="8" max="8" width="5" style="1" customWidth="1"/>
    <col min="9" max="16384" width="11.42578125" style="1"/>
  </cols>
  <sheetData>
    <row r="1" spans="1:9" s="3" customFormat="1" ht="12.75" x14ac:dyDescent="0.2">
      <c r="B1" s="28" t="s">
        <v>71</v>
      </c>
      <c r="C1" s="28"/>
      <c r="D1" s="28"/>
    </row>
    <row r="2" spans="1:9" s="3" customFormat="1" ht="12.75" x14ac:dyDescent="0.2">
      <c r="B2" s="28" t="s">
        <v>70</v>
      </c>
      <c r="C2" s="28"/>
      <c r="D2" s="28"/>
      <c r="I2" s="29"/>
    </row>
    <row r="3" spans="1:9" s="3" customFormat="1" ht="12.75" x14ac:dyDescent="0.2">
      <c r="B3" s="28" t="s">
        <v>69</v>
      </c>
      <c r="C3" s="28"/>
      <c r="D3" s="28"/>
    </row>
    <row r="4" spans="1:9" s="3" customFormat="1" x14ac:dyDescent="0.2">
      <c r="A4" s="1"/>
      <c r="B4" s="1"/>
      <c r="C4" s="1"/>
      <c r="D4" s="1"/>
      <c r="E4" s="1"/>
      <c r="F4" s="1"/>
      <c r="G4" s="1"/>
    </row>
    <row r="5" spans="1:9" s="3" customFormat="1" ht="12.75" x14ac:dyDescent="0.2">
      <c r="A5" s="27" t="s">
        <v>68</v>
      </c>
      <c r="B5" s="26"/>
      <c r="C5" s="26" t="s">
        <v>67</v>
      </c>
      <c r="D5" s="26" t="s">
        <v>66</v>
      </c>
      <c r="E5" s="26" t="s">
        <v>65</v>
      </c>
      <c r="F5" s="26" t="s">
        <v>64</v>
      </c>
      <c r="G5" s="26" t="s">
        <v>63</v>
      </c>
    </row>
    <row r="6" spans="1:9" s="3" customFormat="1" x14ac:dyDescent="0.2">
      <c r="A6" s="25" t="s">
        <v>62</v>
      </c>
      <c r="B6" s="19" t="s">
        <v>61</v>
      </c>
      <c r="C6" s="18">
        <v>18165406</v>
      </c>
      <c r="D6" s="18">
        <v>23282705.690000001</v>
      </c>
      <c r="E6" s="18">
        <f>+E7+E14</f>
        <v>0</v>
      </c>
      <c r="F6" s="18">
        <v>9156190</v>
      </c>
      <c r="G6" s="21">
        <f>+F6/C6</f>
        <v>0.50404543669434088</v>
      </c>
    </row>
    <row r="7" spans="1:9" s="3" customFormat="1" x14ac:dyDescent="0.2">
      <c r="A7" s="25" t="s">
        <v>60</v>
      </c>
      <c r="B7" s="19" t="s">
        <v>59</v>
      </c>
      <c r="C7" s="18">
        <v>9082703</v>
      </c>
      <c r="D7" s="18">
        <v>11960785.82</v>
      </c>
      <c r="E7" s="18">
        <f>E8</f>
        <v>0</v>
      </c>
      <c r="F7" s="18">
        <v>3648000</v>
      </c>
      <c r="G7" s="21">
        <f>+F7/C7</f>
        <v>0.4016425506812234</v>
      </c>
    </row>
    <row r="8" spans="1:9" x14ac:dyDescent="0.2">
      <c r="A8" s="25" t="s">
        <v>58</v>
      </c>
      <c r="B8" s="19" t="s">
        <v>57</v>
      </c>
      <c r="C8" s="18">
        <v>9082703</v>
      </c>
      <c r="D8" s="18">
        <v>11960785.82</v>
      </c>
      <c r="E8" s="18">
        <f>SUM(E9:E13)</f>
        <v>0</v>
      </c>
      <c r="F8" s="18">
        <v>3648000</v>
      </c>
      <c r="G8" s="21">
        <f>+F8/C8</f>
        <v>0.4016425506812234</v>
      </c>
    </row>
    <row r="9" spans="1:9" ht="22.5" customHeight="1" x14ac:dyDescent="0.2">
      <c r="A9" s="25" t="s">
        <v>56</v>
      </c>
      <c r="B9" s="19" t="s">
        <v>55</v>
      </c>
      <c r="C9" s="18">
        <v>7271392</v>
      </c>
      <c r="D9" s="18">
        <v>7271392</v>
      </c>
      <c r="E9" s="18">
        <v>0</v>
      </c>
      <c r="F9" s="18">
        <v>3087778.12</v>
      </c>
      <c r="G9" s="21">
        <f>+F9/C9</f>
        <v>0.42464745677306354</v>
      </c>
    </row>
    <row r="10" spans="1:9" x14ac:dyDescent="0.2">
      <c r="A10" s="25" t="s">
        <v>54</v>
      </c>
      <c r="B10" s="19" t="s">
        <v>53</v>
      </c>
      <c r="C10" s="18">
        <v>172174</v>
      </c>
      <c r="D10" s="18">
        <v>172174</v>
      </c>
      <c r="E10" s="18">
        <v>0</v>
      </c>
      <c r="F10" s="18">
        <v>172174</v>
      </c>
      <c r="G10" s="21">
        <f>+F10/C10</f>
        <v>1</v>
      </c>
    </row>
    <row r="11" spans="1:9" x14ac:dyDescent="0.2">
      <c r="A11" s="25" t="s">
        <v>52</v>
      </c>
      <c r="B11" s="19" t="s">
        <v>51</v>
      </c>
      <c r="C11" s="18">
        <v>1206627</v>
      </c>
      <c r="D11" s="18">
        <v>1206627</v>
      </c>
      <c r="E11" s="18">
        <v>0</v>
      </c>
      <c r="F11" s="18">
        <v>388047.88</v>
      </c>
      <c r="G11" s="21">
        <f>+F11/C11</f>
        <v>0.32159721272605368</v>
      </c>
    </row>
    <row r="12" spans="1:9" x14ac:dyDescent="0.2">
      <c r="A12" s="25" t="s">
        <v>50</v>
      </c>
      <c r="B12" s="19" t="s">
        <v>49</v>
      </c>
      <c r="C12" s="18">
        <v>0</v>
      </c>
      <c r="D12" s="18">
        <v>2878082.82</v>
      </c>
      <c r="E12" s="18">
        <v>0</v>
      </c>
      <c r="F12" s="18">
        <v>0</v>
      </c>
      <c r="G12" s="21">
        <v>0</v>
      </c>
    </row>
    <row r="13" spans="1:9" x14ac:dyDescent="0.2">
      <c r="A13" s="25" t="s">
        <v>48</v>
      </c>
      <c r="B13" s="19" t="s">
        <v>47</v>
      </c>
      <c r="C13" s="18">
        <v>432510</v>
      </c>
      <c r="D13" s="18">
        <v>432510</v>
      </c>
      <c r="E13" s="18">
        <v>0</v>
      </c>
      <c r="F13" s="18">
        <v>0</v>
      </c>
      <c r="G13" s="21">
        <f>+F13/C13</f>
        <v>0</v>
      </c>
    </row>
    <row r="14" spans="1:9" x14ac:dyDescent="0.2">
      <c r="A14" s="25" t="s">
        <v>46</v>
      </c>
      <c r="B14" s="19" t="s">
        <v>45</v>
      </c>
      <c r="C14" s="18">
        <v>9082703</v>
      </c>
      <c r="D14" s="18">
        <v>11321919.869999999</v>
      </c>
      <c r="E14" s="18">
        <f>+E15</f>
        <v>0</v>
      </c>
      <c r="F14" s="18">
        <v>5508190</v>
      </c>
      <c r="G14" s="21">
        <f>+G15</f>
        <v>0.6064483227074583</v>
      </c>
    </row>
    <row r="15" spans="1:9" x14ac:dyDescent="0.2">
      <c r="A15" s="25" t="s">
        <v>44</v>
      </c>
      <c r="B15" s="19" t="s">
        <v>43</v>
      </c>
      <c r="C15" s="18">
        <v>9082703</v>
      </c>
      <c r="D15" s="18">
        <v>11321919.869999999</v>
      </c>
      <c r="E15" s="18">
        <f>SUM(E16:E20)</f>
        <v>0</v>
      </c>
      <c r="F15" s="18">
        <v>5508190</v>
      </c>
      <c r="G15" s="21">
        <f>+F15/C15</f>
        <v>0.6064483227074583</v>
      </c>
    </row>
    <row r="16" spans="1:9" x14ac:dyDescent="0.2">
      <c r="A16" s="25" t="s">
        <v>42</v>
      </c>
      <c r="B16" s="19" t="s">
        <v>41</v>
      </c>
      <c r="C16" s="18">
        <v>7271392</v>
      </c>
      <c r="D16" s="18">
        <v>8121199</v>
      </c>
      <c r="E16" s="18">
        <v>0</v>
      </c>
      <c r="F16" s="18">
        <v>4818784</v>
      </c>
      <c r="G16" s="21">
        <f>+F16/C16</f>
        <v>0.66270447254115861</v>
      </c>
    </row>
    <row r="17" spans="1:7" x14ac:dyDescent="0.2">
      <c r="A17" s="25" t="s">
        <v>40</v>
      </c>
      <c r="B17" s="19" t="s">
        <v>39</v>
      </c>
      <c r="C17" s="18">
        <v>172174</v>
      </c>
      <c r="D17" s="18">
        <v>172174</v>
      </c>
      <c r="E17" s="18">
        <v>0</v>
      </c>
      <c r="F17" s="18">
        <v>86100</v>
      </c>
      <c r="G17" s="21">
        <f>+F17/C17</f>
        <v>0.50007550501237119</v>
      </c>
    </row>
    <row r="18" spans="1:7" x14ac:dyDescent="0.2">
      <c r="A18" s="25" t="s">
        <v>38</v>
      </c>
      <c r="B18" s="19" t="s">
        <v>37</v>
      </c>
      <c r="C18" s="18">
        <v>1206627</v>
      </c>
      <c r="D18" s="18">
        <v>1206627</v>
      </c>
      <c r="E18" s="18">
        <v>0</v>
      </c>
      <c r="F18" s="18">
        <v>603306</v>
      </c>
      <c r="G18" s="21">
        <f>+F18/C18</f>
        <v>0.49999378432605934</v>
      </c>
    </row>
    <row r="19" spans="1:7" x14ac:dyDescent="0.2">
      <c r="A19" s="25" t="s">
        <v>36</v>
      </c>
      <c r="B19" s="19" t="s">
        <v>35</v>
      </c>
      <c r="C19" s="18">
        <v>0</v>
      </c>
      <c r="D19" s="18">
        <v>1821919.87</v>
      </c>
      <c r="E19" s="18"/>
      <c r="F19" s="18">
        <v>0</v>
      </c>
      <c r="G19" s="21">
        <v>0</v>
      </c>
    </row>
    <row r="20" spans="1:7" x14ac:dyDescent="0.2">
      <c r="A20" s="25" t="s">
        <v>34</v>
      </c>
      <c r="B20" s="19" t="s">
        <v>33</v>
      </c>
      <c r="C20" s="18">
        <v>432510</v>
      </c>
      <c r="D20" s="18">
        <v>0</v>
      </c>
      <c r="E20" s="18">
        <v>0</v>
      </c>
      <c r="F20" s="18">
        <v>0</v>
      </c>
      <c r="G20" s="21">
        <f>+F20/C20</f>
        <v>0</v>
      </c>
    </row>
    <row r="21" spans="1:7" x14ac:dyDescent="0.2">
      <c r="A21" s="25" t="s">
        <v>32</v>
      </c>
      <c r="B21" s="19" t="s">
        <v>31</v>
      </c>
      <c r="C21" s="18">
        <v>2046822</v>
      </c>
      <c r="D21" s="18">
        <v>2046822</v>
      </c>
      <c r="E21" s="18">
        <f>E22</f>
        <v>0</v>
      </c>
      <c r="F21" s="18">
        <v>818040.4</v>
      </c>
      <c r="G21" s="21">
        <f>+F21/C21</f>
        <v>0.39966367373420847</v>
      </c>
    </row>
    <row r="22" spans="1:7" x14ac:dyDescent="0.2">
      <c r="A22" s="25" t="s">
        <v>30</v>
      </c>
      <c r="B22" s="19" t="s">
        <v>29</v>
      </c>
      <c r="C22" s="18">
        <v>2046822</v>
      </c>
      <c r="D22" s="18">
        <v>2046132</v>
      </c>
      <c r="E22" s="18">
        <f>+E23</f>
        <v>0</v>
      </c>
      <c r="F22" s="18">
        <v>817579.4</v>
      </c>
      <c r="G22" s="21">
        <f>+F22/C22</f>
        <v>0.39943844652832539</v>
      </c>
    </row>
    <row r="23" spans="1:7" x14ac:dyDescent="0.2">
      <c r="A23" s="25" t="s">
        <v>28</v>
      </c>
      <c r="B23" s="19" t="s">
        <v>27</v>
      </c>
      <c r="C23" s="18">
        <v>2046822</v>
      </c>
      <c r="D23" s="18">
        <v>2046132</v>
      </c>
      <c r="E23" s="18">
        <f>SUM(E24:E30)</f>
        <v>0</v>
      </c>
      <c r="F23" s="18">
        <v>817579.4</v>
      </c>
      <c r="G23" s="21">
        <f>+F23/C23</f>
        <v>0.39943844652832539</v>
      </c>
    </row>
    <row r="24" spans="1:7" x14ac:dyDescent="0.2">
      <c r="A24" s="25" t="s">
        <v>26</v>
      </c>
      <c r="B24" s="19" t="s">
        <v>25</v>
      </c>
      <c r="C24" s="18">
        <v>47148.54</v>
      </c>
      <c r="D24" s="18">
        <v>62000.4</v>
      </c>
      <c r="E24" s="18">
        <v>0</v>
      </c>
      <c r="F24" s="18">
        <v>45000.4</v>
      </c>
      <c r="G24" s="21">
        <f>+F24/C24</f>
        <v>0.95443888612457561</v>
      </c>
    </row>
    <row r="25" spans="1:7" x14ac:dyDescent="0.2">
      <c r="A25" s="25" t="s">
        <v>24</v>
      </c>
      <c r="B25" s="19" t="s">
        <v>23</v>
      </c>
      <c r="C25" s="18">
        <v>133106.85999999999</v>
      </c>
      <c r="D25" s="18">
        <v>133106.85999999999</v>
      </c>
      <c r="E25" s="18">
        <v>0</v>
      </c>
      <c r="F25" s="18">
        <v>45360</v>
      </c>
      <c r="G25" s="21">
        <f>+F25/C25</f>
        <v>0.34077882988149527</v>
      </c>
    </row>
    <row r="26" spans="1:7" x14ac:dyDescent="0.2">
      <c r="A26" s="25" t="s">
        <v>22</v>
      </c>
      <c r="B26" s="19" t="s">
        <v>21</v>
      </c>
      <c r="C26" s="18">
        <v>1272396.53</v>
      </c>
      <c r="D26" s="18">
        <v>1210854.67</v>
      </c>
      <c r="E26" s="18">
        <v>0</v>
      </c>
      <c r="F26" s="18">
        <v>462365</v>
      </c>
      <c r="G26" s="21">
        <f>+F26/C26</f>
        <v>0.36338121733167567</v>
      </c>
    </row>
    <row r="27" spans="1:7" x14ac:dyDescent="0.2">
      <c r="A27" s="25" t="s">
        <v>20</v>
      </c>
      <c r="B27" s="19" t="s">
        <v>19</v>
      </c>
      <c r="C27" s="18">
        <v>212431.47</v>
      </c>
      <c r="D27" s="18">
        <v>212431.47</v>
      </c>
      <c r="E27" s="18">
        <v>0</v>
      </c>
      <c r="F27" s="18">
        <v>0</v>
      </c>
      <c r="G27" s="21">
        <f>+F27/C27</f>
        <v>0</v>
      </c>
    </row>
    <row r="28" spans="1:7" x14ac:dyDescent="0.2">
      <c r="A28" s="25" t="s">
        <v>18</v>
      </c>
      <c r="B28" s="19" t="s">
        <v>17</v>
      </c>
      <c r="C28" s="18">
        <v>136594.65</v>
      </c>
      <c r="D28" s="18">
        <v>156594.65</v>
      </c>
      <c r="E28" s="18">
        <v>0</v>
      </c>
      <c r="F28" s="18">
        <v>150200</v>
      </c>
      <c r="G28" s="21">
        <f>+F28/C28</f>
        <v>1.0996038278219535</v>
      </c>
    </row>
    <row r="29" spans="1:7" x14ac:dyDescent="0.2">
      <c r="A29" s="20" t="s">
        <v>16</v>
      </c>
      <c r="B29" s="19" t="s">
        <v>15</v>
      </c>
      <c r="C29" s="18">
        <v>12917.49</v>
      </c>
      <c r="D29" s="18">
        <v>38917.49</v>
      </c>
      <c r="E29" s="18">
        <v>0</v>
      </c>
      <c r="F29" s="18">
        <v>34012</v>
      </c>
      <c r="G29" s="21">
        <f>+F29/C29</f>
        <v>2.6330192630302016</v>
      </c>
    </row>
    <row r="30" spans="1:7" x14ac:dyDescent="0.2">
      <c r="A30" s="20" t="s">
        <v>14</v>
      </c>
      <c r="B30" s="24" t="s">
        <v>13</v>
      </c>
      <c r="C30" s="18">
        <v>232226.46</v>
      </c>
      <c r="D30" s="23">
        <v>232226.46</v>
      </c>
      <c r="E30" s="22">
        <v>0</v>
      </c>
      <c r="F30" s="22">
        <v>80642</v>
      </c>
      <c r="G30" s="21">
        <f>+F30/C30</f>
        <v>0.3472558639527985</v>
      </c>
    </row>
    <row r="31" spans="1:7" x14ac:dyDescent="0.2">
      <c r="A31" s="20" t="s">
        <v>12</v>
      </c>
      <c r="B31" s="19" t="s">
        <v>11</v>
      </c>
      <c r="C31" s="18">
        <v>0</v>
      </c>
      <c r="D31" s="18">
        <v>690</v>
      </c>
      <c r="E31" s="18"/>
      <c r="F31" s="18">
        <v>461</v>
      </c>
      <c r="G31" s="21">
        <v>0</v>
      </c>
    </row>
    <row r="32" spans="1:7" x14ac:dyDescent="0.2">
      <c r="A32" s="20" t="s">
        <v>10</v>
      </c>
      <c r="B32" s="19" t="s">
        <v>9</v>
      </c>
      <c r="C32" s="18">
        <v>0</v>
      </c>
      <c r="D32" s="18">
        <v>690</v>
      </c>
      <c r="E32" s="18"/>
      <c r="F32" s="18">
        <v>461</v>
      </c>
      <c r="G32" s="21">
        <v>0</v>
      </c>
    </row>
    <row r="33" spans="1:7" x14ac:dyDescent="0.2">
      <c r="A33" s="20" t="s">
        <v>8</v>
      </c>
      <c r="B33" s="19" t="s">
        <v>7</v>
      </c>
      <c r="C33" s="18">
        <v>0</v>
      </c>
      <c r="D33" s="18">
        <v>690</v>
      </c>
      <c r="E33" s="18"/>
      <c r="F33" s="18">
        <v>461</v>
      </c>
      <c r="G33" s="17">
        <v>0</v>
      </c>
    </row>
    <row r="34" spans="1:7" ht="12" thickBot="1" x14ac:dyDescent="0.25">
      <c r="A34" s="16" t="s">
        <v>6</v>
      </c>
      <c r="B34" s="15"/>
      <c r="C34" s="14">
        <f>C6+C21</f>
        <v>20212228</v>
      </c>
      <c r="D34" s="14">
        <f>D6+D21</f>
        <v>25329527.690000001</v>
      </c>
      <c r="E34" s="14">
        <f>E6+E21</f>
        <v>0</v>
      </c>
      <c r="F34" s="14">
        <f>F6+F21</f>
        <v>9974230.4000000004</v>
      </c>
      <c r="G34" s="13">
        <f>+F34/C34</f>
        <v>0.4934750587614587</v>
      </c>
    </row>
    <row r="37" spans="1:7" x14ac:dyDescent="0.2">
      <c r="A37" s="10" t="s">
        <v>5</v>
      </c>
      <c r="B37" s="12"/>
      <c r="C37" s="11"/>
      <c r="D37" s="10"/>
      <c r="E37" s="7"/>
      <c r="F37" s="8"/>
      <c r="G37" s="8"/>
    </row>
    <row r="38" spans="1:7" ht="15.75" customHeight="1" x14ac:dyDescent="0.2">
      <c r="A38" s="10" t="s">
        <v>4</v>
      </c>
      <c r="B38" s="8"/>
      <c r="C38" s="11"/>
      <c r="D38" s="10"/>
      <c r="E38" s="7"/>
      <c r="F38" s="7"/>
      <c r="G38" s="7"/>
    </row>
    <row r="40" spans="1:7" x14ac:dyDescent="0.2">
      <c r="C40" s="9"/>
    </row>
    <row r="41" spans="1:7" s="8" customFormat="1" x14ac:dyDescent="0.2">
      <c r="A41" s="1"/>
      <c r="B41" s="1"/>
      <c r="C41" s="1"/>
      <c r="D41" s="1"/>
      <c r="E41" s="1"/>
      <c r="F41" s="1"/>
      <c r="G41" s="1"/>
    </row>
    <row r="42" spans="1:7" s="7" customFormat="1" x14ac:dyDescent="0.2">
      <c r="A42" s="1"/>
      <c r="B42" s="1"/>
      <c r="C42" s="1"/>
      <c r="D42" s="1"/>
      <c r="E42" s="1"/>
      <c r="F42" s="1"/>
      <c r="G42" s="1"/>
    </row>
    <row r="43" spans="1:7" x14ac:dyDescent="0.2">
      <c r="A43" s="3"/>
      <c r="B43" s="3"/>
      <c r="C43" s="3"/>
      <c r="D43" s="3"/>
      <c r="E43" s="3"/>
      <c r="F43" s="3"/>
      <c r="G43" s="3"/>
    </row>
    <row r="44" spans="1:7" x14ac:dyDescent="0.2">
      <c r="A44" s="6"/>
      <c r="B44" s="5"/>
      <c r="C44" s="4"/>
      <c r="D44" s="4"/>
      <c r="E44" s="4"/>
      <c r="F44" s="4"/>
      <c r="G44" s="4"/>
    </row>
    <row r="45" spans="1:7" x14ac:dyDescent="0.2">
      <c r="A45" s="2" t="s">
        <v>3</v>
      </c>
      <c r="B45" s="2"/>
      <c r="C45" s="2"/>
      <c r="D45" s="2" t="s">
        <v>2</v>
      </c>
      <c r="E45" s="2"/>
      <c r="F45" s="2"/>
      <c r="G45" s="2"/>
    </row>
    <row r="46" spans="1:7" x14ac:dyDescent="0.2">
      <c r="A46" s="2" t="s">
        <v>1</v>
      </c>
      <c r="B46" s="2"/>
      <c r="C46" s="2"/>
      <c r="D46" s="2" t="s">
        <v>0</v>
      </c>
      <c r="E46" s="2"/>
      <c r="F46" s="2"/>
      <c r="G46" s="2"/>
    </row>
    <row r="47" spans="1:7" s="3" customFormat="1" x14ac:dyDescent="0.2">
      <c r="A47" s="1"/>
      <c r="B47" s="1"/>
      <c r="C47" s="1"/>
      <c r="D47" s="1"/>
      <c r="E47" s="1"/>
      <c r="F47" s="1"/>
      <c r="G47" s="1"/>
    </row>
    <row r="48" spans="1:7" s="2" customFormat="1" x14ac:dyDescent="0.2">
      <c r="A48" s="1"/>
      <c r="B48" s="1"/>
      <c r="C48" s="1"/>
      <c r="D48" s="1"/>
      <c r="E48" s="1"/>
      <c r="F48" s="1"/>
      <c r="G48" s="1"/>
    </row>
    <row r="49" spans="1:7" s="2" customFormat="1" x14ac:dyDescent="0.2">
      <c r="A49" s="1"/>
      <c r="B49" s="1"/>
      <c r="C49" s="1"/>
      <c r="D49" s="1"/>
      <c r="E49" s="1"/>
      <c r="F49" s="1"/>
      <c r="G49" s="1"/>
    </row>
    <row r="50" spans="1:7" s="2" customFormat="1" x14ac:dyDescent="0.2">
      <c r="A50" s="1"/>
      <c r="B50" s="1"/>
      <c r="C50" s="1"/>
      <c r="D50" s="1"/>
      <c r="E50" s="1"/>
      <c r="F50" s="1"/>
      <c r="G50" s="1"/>
    </row>
  </sheetData>
  <mergeCells count="4">
    <mergeCell ref="B1:D1"/>
    <mergeCell ref="B2:D2"/>
    <mergeCell ref="B3:D3"/>
    <mergeCell ref="A34:B34"/>
  </mergeCells>
  <printOptions horizontalCentered="1"/>
  <pageMargins left="0.15748031496062992" right="0.15748031496062992" top="0.27559055118110237" bottom="0.23622047244094491" header="0.31496062992125984" footer="0.31496062992125984"/>
  <pageSetup scale="95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EDO ING RUBRO-TIPO-CONCEPTO</vt:lpstr>
      <vt:lpstr>'EDO ING RUBRO-TIPO-CONCEPTO'!Área_de_impresión</vt:lpstr>
      <vt:lpstr>'EDO ING RUBRO-TIPO-CONCEPTO'!Títulos_a_imprimir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2017-08-25T20:57:24Z</dcterms:created>
  <dcterms:modified xsi:type="dcterms:W3CDTF">2017-08-25T20:57:30Z</dcterms:modified>
</cp:coreProperties>
</file>