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\09\Excel 09\"/>
    </mc:Choice>
  </mc:AlternateContent>
  <bookViews>
    <workbookView xWindow="0" yWindow="0" windowWidth="21600" windowHeight="9735"/>
  </bookViews>
  <sheets>
    <sheet name="EDO ING RUBRO-TIPO-CONCEPTO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'EDO ING RUBRO-TIPO-CONCEPTO'!$1:$9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E11" i="1"/>
  <c r="E7" i="1" s="1"/>
  <c r="E6" i="1" s="1"/>
  <c r="G11" i="1"/>
  <c r="G12" i="1"/>
  <c r="G13" i="1"/>
  <c r="G14" i="1"/>
  <c r="G16" i="1"/>
  <c r="E18" i="1"/>
  <c r="E17" i="1" s="1"/>
  <c r="G18" i="1"/>
  <c r="G17" i="1" s="1"/>
  <c r="G19" i="1"/>
  <c r="G20" i="1"/>
  <c r="G21" i="1"/>
  <c r="G23" i="1"/>
  <c r="G28" i="1"/>
  <c r="E29" i="1"/>
  <c r="E28" i="1" s="1"/>
  <c r="G29" i="1"/>
  <c r="E30" i="1"/>
  <c r="G30" i="1"/>
  <c r="G31" i="1"/>
  <c r="G32" i="1"/>
  <c r="G33" i="1"/>
  <c r="G34" i="1"/>
  <c r="G35" i="1"/>
  <c r="G36" i="1"/>
  <c r="G37" i="1"/>
  <c r="C42" i="1"/>
  <c r="D42" i="1"/>
  <c r="F42" i="1"/>
  <c r="G42" i="1"/>
  <c r="E42" i="1" l="1"/>
</calcChain>
</file>

<file path=xl/sharedStrings.xml><?xml version="1.0" encoding="utf-8"?>
<sst xmlns="http://schemas.openxmlformats.org/spreadsheetml/2006/main" count="88" uniqueCount="88">
  <si>
    <t>SECRETARIO ADMINISTRATIVO</t>
  </si>
  <si>
    <t>SECRETARIO ACADÉMICO</t>
  </si>
  <si>
    <t>GUILLERMO CAUDILLO HERRERA</t>
  </si>
  <si>
    <t xml:space="preserve">GUILLERMO HERNÁNDEZ MORA </t>
  </si>
  <si>
    <t>y son responsabilidad del emisor</t>
  </si>
  <si>
    <t>Bajo protesta de decir verdad declaramos que los Estados Financieros y sus notas, son razonablemente correctos</t>
  </si>
  <si>
    <t>TOTALES</t>
  </si>
  <si>
    <t>POR CONCEPTO DE COPIAS</t>
  </si>
  <si>
    <t>I100.VI.1.610152</t>
  </si>
  <si>
    <t>SANCIONES</t>
  </si>
  <si>
    <t>I100.VI.1.610061</t>
  </si>
  <si>
    <t>APROVECHAMIENTOS TIPO CORRIENTE</t>
  </si>
  <si>
    <t>I100.VI.1</t>
  </si>
  <si>
    <t>APROVECHAMIENTOS</t>
  </si>
  <si>
    <t>I100.VI</t>
  </si>
  <si>
    <t xml:space="preserve">EXAMENES ESPECIALES                      </t>
  </si>
  <si>
    <t xml:space="preserve">I100.V.1.510904   </t>
  </si>
  <si>
    <t xml:space="preserve">POR CONCEPTO DE CURSOS OTROS             </t>
  </si>
  <si>
    <t xml:space="preserve">I100.V.1.510820   </t>
  </si>
  <si>
    <t xml:space="preserve">POR CONCEPTO DE CUOTAS -TITULACIÓN-      </t>
  </si>
  <si>
    <t xml:space="preserve">I100.V.1.510706   </t>
  </si>
  <si>
    <t xml:space="preserve">POR CONCEPTO DE INSCRPCIÓN -MATERIAS-    </t>
  </si>
  <si>
    <t xml:space="preserve">I100.V.1.510705   </t>
  </si>
  <si>
    <t xml:space="preserve">POR CONCEPTO DE RE-INSCRIPCIÓN           </t>
  </si>
  <si>
    <t xml:space="preserve">I100.V.1.510704   </t>
  </si>
  <si>
    <t xml:space="preserve">POR CONCEPTO DE FICHAS                   </t>
  </si>
  <si>
    <t xml:space="preserve">I100.V.1.510701   </t>
  </si>
  <si>
    <t>POR CONCEPTO DE RENTA DE CAFETERIAS</t>
  </si>
  <si>
    <t>I100.V.1.510253</t>
  </si>
  <si>
    <t xml:space="preserve">PRODUCTOS DE TIPO CORRIENTE              </t>
  </si>
  <si>
    <t xml:space="preserve">I100.V.1        </t>
  </si>
  <si>
    <t xml:space="preserve">PRODUCTOS                                </t>
  </si>
  <si>
    <t xml:space="preserve">I100.V          </t>
  </si>
  <si>
    <t xml:space="preserve">UNIVERSIDAD POLITECNICA DE PENJAMO       </t>
  </si>
  <si>
    <t xml:space="preserve">I100            </t>
  </si>
  <si>
    <t xml:space="preserve">REMANENTE FEDERAL                  </t>
  </si>
  <si>
    <t>I004.VI.9.690202</t>
  </si>
  <si>
    <t>APROVECHAMIENTOS NO COMPRENDIDOS EN</t>
  </si>
  <si>
    <t xml:space="preserve">I004.VI.9       </t>
  </si>
  <si>
    <t xml:space="preserve">APROVECHAMIENTOS                   </t>
  </si>
  <si>
    <t xml:space="preserve">I004.VI         </t>
  </si>
  <si>
    <t xml:space="preserve">REMANENTES                         </t>
  </si>
  <si>
    <t xml:space="preserve">I004            </t>
  </si>
  <si>
    <t xml:space="preserve">INVERSIÓN FINANCIERA Y OTRAS           </t>
  </si>
  <si>
    <t xml:space="preserve">I000.IX.1.917000  </t>
  </si>
  <si>
    <t xml:space="preserve">OBRA PÚBLICA                             </t>
  </si>
  <si>
    <t>I000.IX.1.946000</t>
  </si>
  <si>
    <t xml:space="preserve">SERVICIOS GENERALES                    </t>
  </si>
  <si>
    <t xml:space="preserve">I000.IX.1.913000  </t>
  </si>
  <si>
    <t xml:space="preserve">MATERIALES Y SUMINISTROS               </t>
  </si>
  <si>
    <t xml:space="preserve">I000.IX.1.912000  </t>
  </si>
  <si>
    <t xml:space="preserve">SERVICIOS PERSONALES                   </t>
  </si>
  <si>
    <t xml:space="preserve">I000.IX.1.911000  </t>
  </si>
  <si>
    <t xml:space="preserve">TRANS. INTERNAS Y ASIGN A SECTOR PUB.  </t>
  </si>
  <si>
    <t xml:space="preserve">I000.IX.1         </t>
  </si>
  <si>
    <t xml:space="preserve">TRANS., ASIGNACIONES, SUBSIDIOS Y      </t>
  </si>
  <si>
    <t xml:space="preserve">I000.IX           </t>
  </si>
  <si>
    <t xml:space="preserve">FEDERALES INVERSION FINANCIERA Y OTRAS </t>
  </si>
  <si>
    <t>I000.VIII.3.837000</t>
  </si>
  <si>
    <t xml:space="preserve">CONVENIO OBRA PUBLICA                  </t>
  </si>
  <si>
    <t>I000.VIII.3.836000</t>
  </si>
  <si>
    <t xml:space="preserve">FEDERALES SERVICIOS GENERALES          </t>
  </si>
  <si>
    <t>I000.VIII.3.833000</t>
  </si>
  <si>
    <t xml:space="preserve">FEDERALES MATERIALES Y SUMINISTROS     </t>
  </si>
  <si>
    <t>I000.VIII.3.832000</t>
  </si>
  <si>
    <t xml:space="preserve">FEDERALES SERVICIOS PERSONALES         </t>
  </si>
  <si>
    <t>I000.VIII.3.831000</t>
  </si>
  <si>
    <t xml:space="preserve">CONVENIOS                              </t>
  </si>
  <si>
    <t xml:space="preserve">I000.VIII.3       </t>
  </si>
  <si>
    <t xml:space="preserve">FAM EDU SUPERIOR OBRA PÚBLICA    </t>
  </si>
  <si>
    <t>I000.VIII.2.825206</t>
  </si>
  <si>
    <t>FAM EDUC. SUPERIOR BIENES MUEBLES</t>
  </si>
  <si>
    <t>I000.VIII.2.825205</t>
  </si>
  <si>
    <t>APORTACIONES</t>
  </si>
  <si>
    <t xml:space="preserve">I000.VIII.2       </t>
  </si>
  <si>
    <t xml:space="preserve">PARTICIPACIONES Y APORTACIONES         </t>
  </si>
  <si>
    <t xml:space="preserve">I000.VIII         </t>
  </si>
  <si>
    <t xml:space="preserve">INGRESOS X MINISTRACION                </t>
  </si>
  <si>
    <t xml:space="preserve">I000         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</si>
  <si>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</si>
  <si>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</si>
  <si>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</si>
  <si>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</si>
  <si>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</si>
  <si>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</si>
  <si>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30 DE SEPTIEMBRE DE 2013</t>
  </si>
  <si>
    <t>ESTADO ANALITICO DE INGRESOS POR RUBRO-TIPO-CONCEPTO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</si>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</sst>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\-;#,##0.00_-;&quot; &quot;"/>
    <numFmt numFmtId="165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0" fontId="2" fillId="0" borderId="0" xfId="0" applyFont="1" applyFill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4" fillId="0" borderId="0" xfId="5" applyFont="1" applyFill="1" applyBorder="1" applyAlignment="1">
      <alignment horizontal="left" vertical="top"/>
    </xf>
    <xf numFmtId="10" fontId="6" fillId="0" borderId="1" xfId="2" applyNumberFormat="1" applyFont="1" applyBorder="1" applyAlignment="1">
      <alignment vertical="center"/>
    </xf>
    <xf numFmtId="43" fontId="6" fillId="0" borderId="2" xfId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2" fillId="0" borderId="5" xfId="2" applyNumberFormat="1" applyFont="1" applyBorder="1" applyAlignment="1">
      <alignment horizontal="right" vertical="center"/>
    </xf>
    <xf numFmtId="43" fontId="2" fillId="0" borderId="6" xfId="1" applyFont="1" applyBorder="1"/>
    <xf numFmtId="0" fontId="2" fillId="0" borderId="0" xfId="0" applyFont="1" applyBorder="1"/>
    <xf numFmtId="0" fontId="2" fillId="0" borderId="7" xfId="0" applyFont="1" applyBorder="1"/>
    <xf numFmtId="10" fontId="2" fillId="0" borderId="8" xfId="2" applyNumberFormat="1" applyFont="1" applyBorder="1" applyAlignment="1">
      <alignment horizontal="right" vertical="center"/>
    </xf>
    <xf numFmtId="43" fontId="2" fillId="0" borderId="9" xfId="1" applyFont="1" applyBorder="1"/>
    <xf numFmtId="43" fontId="2" fillId="0" borderId="0" xfId="1" applyFont="1" applyBorder="1"/>
    <xf numFmtId="0" fontId="2" fillId="0" borderId="10" xfId="0" applyFont="1" applyBorder="1"/>
    <xf numFmtId="165" fontId="2" fillId="0" borderId="7" xfId="0" applyNumberFormat="1" applyFont="1" applyBorder="1" applyAlignment="1">
      <alignment horizontal="left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190501</xdr:colOff>
      <xdr:row>0</xdr:row>
      <xdr:rowOff>104775</xdr:rowOff>
    </xdr:from>
    <xdr:ext cx="1562100" cy="475809"/>
    <xdr:pic>
      <xdr:nvPicPr>
        <xdr:cNvPr id="2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1" y="104775"/>
          <a:ext cx="1562100" cy="475809"/>
        </a:xfrm>
        <a:prstGeom prst="rect">
          <a:avLst/>
        </a:prstGeom>
      </xdr:spPr>
    </xdr:pic>
    <xdr:clientData/>
  </xdr:oneCellAnchor>
  <xdr:twoCellAnchor>
    <xdr:from>
      <xdr:col>0</xdr:col>
      <xdr:colOff>19050</xdr:colOff>
      <xdr:row>49</xdr:row>
      <xdr:rowOff>9525</xdr:rowOff>
    </xdr:from>
    <xdr:to>
      <xdr:col>1</xdr:col>
      <xdr:colOff>1790700</xdr:colOff>
      <xdr:row>49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19050" y="9344025"/>
          <a:ext cx="1504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48</xdr:row>
      <xdr:rowOff>142874</xdr:rowOff>
    </xdr:from>
    <xdr:to>
      <xdr:col>6</xdr:col>
      <xdr:colOff>219075</xdr:colOff>
      <xdr:row>49</xdr:row>
      <xdr:rowOff>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3048000" y="9286874"/>
          <a:ext cx="1743075" cy="47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0</xdr:row>
      <xdr:rowOff>123825</xdr:rowOff>
    </xdr:from>
    <xdr:ext cx="1162049" cy="458015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2049" cy="4580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/09/3er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SIT FIN"/>
      <sheetName val="EDO ACTIVIDADES"/>
      <sheetName val="EDO EGRESOS CAPITULO "/>
      <sheetName val="EDO EGRESOS CAPITULO-CONCEPTO"/>
      <sheetName val="EDO EGRESOS FUENTE FINANCIAMIEN"/>
      <sheetName val="EDO ANALITICO PPRIO NIV C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showGridLines="0" tabSelected="1" view="pageBreakPreview" topLeftCell="A12" zoomScale="70" zoomScaleNormal="100" zoomScaleSheetLayoutView="70" workbookViewId="0">
      <selection activeCell="C5" sqref="C5:F5"/>
    </sheetView>
  </sheetViews>
  <sheetFormatPr baseColWidth="10" defaultRowHeight="11.25" x14ac:dyDescent="0.2"/>
  <cols>
    <col min="1" max="1" width="14.7109375" style="1" customWidth="1"/>
    <col min="2" max="2" width="37.140625" style="1" bestFit="1" customWidth="1"/>
    <col min="3" max="3" width="19.140625" style="1" customWidth="1"/>
    <col min="4" max="6" width="14.28515625" style="1" customWidth="1"/>
    <col min="7" max="7" width="16.5703125" style="1" customWidth="1"/>
    <col min="8" max="16384" width="11.42578125" style="1"/>
  </cols>
  <sheetData>
    <row r="1" spans="1:9" s="3" customFormat="1" ht="12.75" x14ac:dyDescent="0.2">
      <c r="B1" s="29" t="s">
        <v>87</v>
      </c>
      <c r="C1" s="29"/>
      <c r="D1" s="29"/>
    </row>
    <row r="2" spans="1:9" s="3" customFormat="1" ht="12.75" x14ac:dyDescent="0.2">
      <c r="B2" s="29" t="s">
        <v>86</v>
      </c>
      <c r="C2" s="29"/>
      <c r="D2" s="29"/>
      <c r="I2" s="30"/>
    </row>
    <row r="3" spans="1:9" s="3" customFormat="1" ht="12.75" x14ac:dyDescent="0.2">
      <c r="B3" s="29" t="s">
        <v>85</v>
      </c>
      <c r="C3" s="29"/>
      <c r="D3" s="29"/>
    </row>
    <row r="4" spans="1:9" s="3" customFormat="1" x14ac:dyDescent="0.2">
      <c r="A4" s="1"/>
      <c r="B4" s="1"/>
      <c r="C4" s="1"/>
      <c r="D4" s="1"/>
      <c r="E4" s="1"/>
      <c r="F4" s="1"/>
      <c r="G4" s="1"/>
    </row>
    <row r="5" spans="1:9" s="3" customFormat="1" ht="27.75" customHeight="1" x14ac:dyDescent="0.2">
      <c r="A5" s="28" t="s">
        <v>84</v>
      </c>
      <c r="B5" s="27"/>
      <c r="C5" s="27" t="s">
        <v>83</v>
      </c>
      <c r="D5" s="27" t="s">
        <v>82</v>
      </c>
      <c r="E5" s="27" t="s">
        <v>81</v>
      </c>
      <c r="F5" s="27" t="s">
        <v>80</v>
      </c>
      <c r="G5" s="26" t="s">
        <v>79</v>
      </c>
    </row>
    <row r="6" spans="1:9" s="3" customFormat="1" x14ac:dyDescent="0.2">
      <c r="A6" s="25" t="s">
        <v>78</v>
      </c>
      <c r="B6" s="19" t="s">
        <v>77</v>
      </c>
      <c r="C6" s="18">
        <v>18165406</v>
      </c>
      <c r="D6" s="18">
        <v>45900002.689999998</v>
      </c>
      <c r="E6" s="18">
        <f>+E7+E17</f>
        <v>0</v>
      </c>
      <c r="F6" s="18">
        <v>14044207.720000001</v>
      </c>
      <c r="G6" s="21">
        <f>+F6/C6</f>
        <v>0.77312930522995194</v>
      </c>
    </row>
    <row r="7" spans="1:9" s="3" customFormat="1" x14ac:dyDescent="0.2">
      <c r="A7" s="25" t="s">
        <v>76</v>
      </c>
      <c r="B7" s="19" t="s">
        <v>75</v>
      </c>
      <c r="C7" s="18">
        <v>9082703</v>
      </c>
      <c r="D7" s="18">
        <v>31378082.82</v>
      </c>
      <c r="E7" s="18">
        <f>E11</f>
        <v>0</v>
      </c>
      <c r="F7" s="18">
        <v>5329621</v>
      </c>
      <c r="G7" s="21">
        <f>+F7/C7</f>
        <v>0.58678798591124248</v>
      </c>
    </row>
    <row r="8" spans="1:9" x14ac:dyDescent="0.2">
      <c r="A8" s="25" t="s">
        <v>74</v>
      </c>
      <c r="B8" s="19" t="s">
        <v>73</v>
      </c>
      <c r="C8" s="18">
        <v>0</v>
      </c>
      <c r="D8" s="18">
        <v>19000000</v>
      </c>
      <c r="E8" s="18"/>
      <c r="F8" s="18">
        <v>0</v>
      </c>
      <c r="G8" s="21">
        <v>0</v>
      </c>
    </row>
    <row r="9" spans="1:9" ht="22.5" customHeight="1" x14ac:dyDescent="0.2">
      <c r="A9" s="25" t="s">
        <v>72</v>
      </c>
      <c r="B9" s="19" t="s">
        <v>71</v>
      </c>
      <c r="C9" s="18">
        <v>0</v>
      </c>
      <c r="D9" s="18">
        <v>4000000</v>
      </c>
      <c r="E9" s="18"/>
      <c r="F9" s="18">
        <v>0</v>
      </c>
      <c r="G9" s="21">
        <v>0</v>
      </c>
    </row>
    <row r="10" spans="1:9" x14ac:dyDescent="0.2">
      <c r="A10" s="25" t="s">
        <v>70</v>
      </c>
      <c r="B10" s="19" t="s">
        <v>69</v>
      </c>
      <c r="C10" s="18">
        <v>0</v>
      </c>
      <c r="D10" s="18">
        <v>15000000</v>
      </c>
      <c r="E10" s="18"/>
      <c r="F10" s="18">
        <v>0</v>
      </c>
      <c r="G10" s="21">
        <v>0</v>
      </c>
    </row>
    <row r="11" spans="1:9" x14ac:dyDescent="0.2">
      <c r="A11" s="25" t="s">
        <v>68</v>
      </c>
      <c r="B11" s="19" t="s">
        <v>67</v>
      </c>
      <c r="C11" s="18">
        <v>9082703</v>
      </c>
      <c r="D11" s="18">
        <v>12378082.82</v>
      </c>
      <c r="E11" s="18">
        <f>SUM(E12:E16)</f>
        <v>0</v>
      </c>
      <c r="F11" s="18">
        <v>5329621</v>
      </c>
      <c r="G11" s="21">
        <f>+F11/C11</f>
        <v>0.58678798591124248</v>
      </c>
    </row>
    <row r="12" spans="1:9" x14ac:dyDescent="0.2">
      <c r="A12" s="25" t="s">
        <v>66</v>
      </c>
      <c r="B12" s="19" t="s">
        <v>65</v>
      </c>
      <c r="C12" s="18">
        <v>7271392</v>
      </c>
      <c r="D12" s="18">
        <v>8121199</v>
      </c>
      <c r="E12" s="18">
        <v>0</v>
      </c>
      <c r="F12" s="18">
        <v>4457257.4800000004</v>
      </c>
      <c r="G12" s="21">
        <f>+F12/C12</f>
        <v>0.61298544762818463</v>
      </c>
    </row>
    <row r="13" spans="1:9" x14ac:dyDescent="0.2">
      <c r="A13" s="25" t="s">
        <v>64</v>
      </c>
      <c r="B13" s="19" t="s">
        <v>63</v>
      </c>
      <c r="C13" s="18">
        <v>172174</v>
      </c>
      <c r="D13" s="18">
        <v>243963.22</v>
      </c>
      <c r="E13" s="18">
        <v>0</v>
      </c>
      <c r="F13" s="18">
        <v>172174</v>
      </c>
      <c r="G13" s="21">
        <f>+F13/C13</f>
        <v>1</v>
      </c>
    </row>
    <row r="14" spans="1:9" x14ac:dyDescent="0.2">
      <c r="A14" s="25" t="s">
        <v>62</v>
      </c>
      <c r="B14" s="19" t="s">
        <v>61</v>
      </c>
      <c r="C14" s="18">
        <v>1206627</v>
      </c>
      <c r="D14" s="18">
        <v>1134837.78</v>
      </c>
      <c r="E14" s="18">
        <v>0</v>
      </c>
      <c r="F14" s="18">
        <v>700189.52</v>
      </c>
      <c r="G14" s="21">
        <f>+F14/C14</f>
        <v>0.58028663373188238</v>
      </c>
    </row>
    <row r="15" spans="1:9" x14ac:dyDescent="0.2">
      <c r="A15" s="25" t="s">
        <v>60</v>
      </c>
      <c r="B15" s="19" t="s">
        <v>59</v>
      </c>
      <c r="C15" s="18">
        <v>0</v>
      </c>
      <c r="D15" s="18">
        <v>2878082.82</v>
      </c>
      <c r="E15" s="18">
        <v>0</v>
      </c>
      <c r="F15" s="18">
        <v>0</v>
      </c>
      <c r="G15" s="21">
        <v>0</v>
      </c>
    </row>
    <row r="16" spans="1:9" x14ac:dyDescent="0.2">
      <c r="A16" s="25" t="s">
        <v>58</v>
      </c>
      <c r="B16" s="19" t="s">
        <v>57</v>
      </c>
      <c r="C16" s="18">
        <v>432510</v>
      </c>
      <c r="D16" s="18">
        <v>0</v>
      </c>
      <c r="E16" s="18">
        <v>0</v>
      </c>
      <c r="F16" s="18">
        <v>0</v>
      </c>
      <c r="G16" s="21">
        <f>+F16/C16</f>
        <v>0</v>
      </c>
    </row>
    <row r="17" spans="1:7" x14ac:dyDescent="0.2">
      <c r="A17" s="25" t="s">
        <v>56</v>
      </c>
      <c r="B17" s="19" t="s">
        <v>55</v>
      </c>
      <c r="C17" s="18">
        <v>9082703</v>
      </c>
      <c r="D17" s="18">
        <v>14521919.869999999</v>
      </c>
      <c r="E17" s="18">
        <f>+E18</f>
        <v>0</v>
      </c>
      <c r="F17" s="18">
        <v>8714586.7200000007</v>
      </c>
      <c r="G17" s="21">
        <f>+G18</f>
        <v>0.95947062454866139</v>
      </c>
    </row>
    <row r="18" spans="1:7" x14ac:dyDescent="0.2">
      <c r="A18" s="25" t="s">
        <v>54</v>
      </c>
      <c r="B18" s="19" t="s">
        <v>53</v>
      </c>
      <c r="C18" s="18">
        <v>9082703</v>
      </c>
      <c r="D18" s="18">
        <v>14521919.869999999</v>
      </c>
      <c r="E18" s="18">
        <f>SUM(E19:E23)</f>
        <v>0</v>
      </c>
      <c r="F18" s="18">
        <v>8714586.7200000007</v>
      </c>
      <c r="G18" s="21">
        <f>+F18/C18</f>
        <v>0.95947062454866139</v>
      </c>
    </row>
    <row r="19" spans="1:7" x14ac:dyDescent="0.2">
      <c r="A19" s="25" t="s">
        <v>52</v>
      </c>
      <c r="B19" s="19" t="s">
        <v>51</v>
      </c>
      <c r="C19" s="18">
        <v>7271392</v>
      </c>
      <c r="D19" s="18">
        <v>11321199</v>
      </c>
      <c r="E19" s="18">
        <v>0</v>
      </c>
      <c r="F19" s="18">
        <v>7680477.7199999997</v>
      </c>
      <c r="G19" s="21">
        <f>+F19/C19</f>
        <v>1.0562596157654545</v>
      </c>
    </row>
    <row r="20" spans="1:7" x14ac:dyDescent="0.2">
      <c r="A20" s="25" t="s">
        <v>50</v>
      </c>
      <c r="B20" s="19" t="s">
        <v>49</v>
      </c>
      <c r="C20" s="18">
        <v>172174</v>
      </c>
      <c r="D20" s="18">
        <v>211453</v>
      </c>
      <c r="E20" s="18">
        <v>0</v>
      </c>
      <c r="F20" s="18">
        <v>129150</v>
      </c>
      <c r="G20" s="21">
        <f>+F20/C20</f>
        <v>0.75011325751855684</v>
      </c>
    </row>
    <row r="21" spans="1:7" x14ac:dyDescent="0.2">
      <c r="A21" s="25" t="s">
        <v>48</v>
      </c>
      <c r="B21" s="19" t="s">
        <v>47</v>
      </c>
      <c r="C21" s="18">
        <v>1206627</v>
      </c>
      <c r="D21" s="18">
        <v>1167348</v>
      </c>
      <c r="E21" s="18">
        <v>0</v>
      </c>
      <c r="F21" s="18">
        <v>904959</v>
      </c>
      <c r="G21" s="21">
        <f>+F21/C21</f>
        <v>0.74999067648908901</v>
      </c>
    </row>
    <row r="22" spans="1:7" x14ac:dyDescent="0.2">
      <c r="A22" s="25" t="s">
        <v>46</v>
      </c>
      <c r="B22" s="19" t="s">
        <v>45</v>
      </c>
      <c r="C22" s="18">
        <v>0</v>
      </c>
      <c r="D22" s="18">
        <v>1821919.87</v>
      </c>
      <c r="E22" s="18"/>
      <c r="F22" s="18">
        <v>0</v>
      </c>
      <c r="G22" s="21">
        <v>0</v>
      </c>
    </row>
    <row r="23" spans="1:7" x14ac:dyDescent="0.2">
      <c r="A23" s="25" t="s">
        <v>44</v>
      </c>
      <c r="B23" s="19" t="s">
        <v>43</v>
      </c>
      <c r="C23" s="18">
        <v>432510</v>
      </c>
      <c r="D23" s="18">
        <v>0</v>
      </c>
      <c r="E23" s="18">
        <v>0</v>
      </c>
      <c r="F23" s="18">
        <v>0</v>
      </c>
      <c r="G23" s="21">
        <f>+F23/C23</f>
        <v>0</v>
      </c>
    </row>
    <row r="24" spans="1:7" x14ac:dyDescent="0.2">
      <c r="A24" s="25" t="s">
        <v>42</v>
      </c>
      <c r="B24" s="19" t="s">
        <v>41</v>
      </c>
      <c r="C24" s="18">
        <v>0</v>
      </c>
      <c r="D24" s="18">
        <v>10785161.08</v>
      </c>
      <c r="E24" s="18">
        <v>0</v>
      </c>
      <c r="F24" s="18">
        <v>8544724.6600000001</v>
      </c>
      <c r="G24" s="21">
        <v>0</v>
      </c>
    </row>
    <row r="25" spans="1:7" x14ac:dyDescent="0.2">
      <c r="A25" s="25" t="s">
        <v>40</v>
      </c>
      <c r="B25" s="19" t="s">
        <v>39</v>
      </c>
      <c r="C25" s="18">
        <v>0</v>
      </c>
      <c r="D25" s="18">
        <v>10785161.08</v>
      </c>
      <c r="E25" s="18">
        <v>0</v>
      </c>
      <c r="F25" s="18">
        <v>8544724.6600000001</v>
      </c>
      <c r="G25" s="21">
        <v>0</v>
      </c>
    </row>
    <row r="26" spans="1:7" x14ac:dyDescent="0.2">
      <c r="A26" s="25" t="s">
        <v>38</v>
      </c>
      <c r="B26" s="19" t="s">
        <v>37</v>
      </c>
      <c r="C26" s="18">
        <v>0</v>
      </c>
      <c r="D26" s="18">
        <v>10785161.08</v>
      </c>
      <c r="E26" s="18">
        <v>0</v>
      </c>
      <c r="F26" s="18">
        <v>8544724.6600000001</v>
      </c>
      <c r="G26" s="21">
        <v>0</v>
      </c>
    </row>
    <row r="27" spans="1:7" x14ac:dyDescent="0.2">
      <c r="A27" s="25" t="s">
        <v>36</v>
      </c>
      <c r="B27" s="19" t="s">
        <v>35</v>
      </c>
      <c r="C27" s="18">
        <v>0</v>
      </c>
      <c r="D27" s="18">
        <v>10785161.08</v>
      </c>
      <c r="E27" s="18">
        <v>0</v>
      </c>
      <c r="F27" s="18">
        <v>8544724.6600000001</v>
      </c>
      <c r="G27" s="21">
        <v>0</v>
      </c>
    </row>
    <row r="28" spans="1:7" x14ac:dyDescent="0.2">
      <c r="A28" s="25" t="s">
        <v>34</v>
      </c>
      <c r="B28" s="19" t="s">
        <v>33</v>
      </c>
      <c r="C28" s="18">
        <v>2046822</v>
      </c>
      <c r="D28" s="18">
        <v>2046822</v>
      </c>
      <c r="E28" s="18">
        <f>E29</f>
        <v>0</v>
      </c>
      <c r="F28" s="18">
        <v>1595068.4</v>
      </c>
      <c r="G28" s="21">
        <f>+F28/C28</f>
        <v>0.77929023627848437</v>
      </c>
    </row>
    <row r="29" spans="1:7" x14ac:dyDescent="0.2">
      <c r="A29" s="25" t="s">
        <v>32</v>
      </c>
      <c r="B29" s="19" t="s">
        <v>31</v>
      </c>
      <c r="C29" s="18">
        <v>2046822</v>
      </c>
      <c r="D29" s="18">
        <v>2038658</v>
      </c>
      <c r="E29" s="18">
        <f>+E30</f>
        <v>0</v>
      </c>
      <c r="F29" s="18">
        <v>1587133.4</v>
      </c>
      <c r="G29" s="21">
        <f>+F29/C29</f>
        <v>0.77541349467613696</v>
      </c>
    </row>
    <row r="30" spans="1:7" x14ac:dyDescent="0.2">
      <c r="A30" s="25" t="s">
        <v>30</v>
      </c>
      <c r="B30" s="19" t="s">
        <v>29</v>
      </c>
      <c r="C30" s="18">
        <v>2046822</v>
      </c>
      <c r="D30" s="18">
        <v>2038658</v>
      </c>
      <c r="E30" s="18">
        <f>SUM(E31:E37)</f>
        <v>0</v>
      </c>
      <c r="F30" s="18">
        <v>1587133.4</v>
      </c>
      <c r="G30" s="21">
        <f>+F30/C30</f>
        <v>0.77541349467613696</v>
      </c>
    </row>
    <row r="31" spans="1:7" x14ac:dyDescent="0.2">
      <c r="A31" s="25" t="s">
        <v>28</v>
      </c>
      <c r="B31" s="19" t="s">
        <v>27</v>
      </c>
      <c r="C31" s="18">
        <v>47148.54</v>
      </c>
      <c r="D31" s="18">
        <v>62000.4</v>
      </c>
      <c r="E31" s="18">
        <v>0</v>
      </c>
      <c r="F31" s="18">
        <v>45000.4</v>
      </c>
      <c r="G31" s="21">
        <f>+F31/C31</f>
        <v>0.95443888612457561</v>
      </c>
    </row>
    <row r="32" spans="1:7" x14ac:dyDescent="0.2">
      <c r="A32" s="25" t="s">
        <v>26</v>
      </c>
      <c r="B32" s="19" t="s">
        <v>25</v>
      </c>
      <c r="C32" s="18">
        <v>133106.85999999999</v>
      </c>
      <c r="D32" s="18">
        <v>133106.85999999999</v>
      </c>
      <c r="E32" s="18">
        <v>0</v>
      </c>
      <c r="F32" s="18">
        <v>110250</v>
      </c>
      <c r="G32" s="21">
        <f>+F32/C32</f>
        <v>0.82828187818418986</v>
      </c>
    </row>
    <row r="33" spans="1:7" x14ac:dyDescent="0.2">
      <c r="A33" s="25" t="s">
        <v>24</v>
      </c>
      <c r="B33" s="19" t="s">
        <v>23</v>
      </c>
      <c r="C33" s="18">
        <v>1272396.53</v>
      </c>
      <c r="D33" s="18">
        <v>1203375.32</v>
      </c>
      <c r="E33" s="18">
        <v>0</v>
      </c>
      <c r="F33" s="18">
        <v>881267</v>
      </c>
      <c r="G33" s="21">
        <f>+F33/C33</f>
        <v>0.69260405795039381</v>
      </c>
    </row>
    <row r="34" spans="1:7" x14ac:dyDescent="0.2">
      <c r="A34" s="25" t="s">
        <v>22</v>
      </c>
      <c r="B34" s="19" t="s">
        <v>21</v>
      </c>
      <c r="C34" s="18">
        <v>212431.47</v>
      </c>
      <c r="D34" s="18">
        <v>212431.47</v>
      </c>
      <c r="E34" s="18">
        <v>0</v>
      </c>
      <c r="F34" s="18">
        <v>206700</v>
      </c>
      <c r="G34" s="21">
        <f>+F34/C34</f>
        <v>0.97301967547463664</v>
      </c>
    </row>
    <row r="35" spans="1:7" x14ac:dyDescent="0.2">
      <c r="A35" s="25" t="s">
        <v>20</v>
      </c>
      <c r="B35" s="19" t="s">
        <v>19</v>
      </c>
      <c r="C35" s="18">
        <v>136594.65</v>
      </c>
      <c r="D35" s="18">
        <v>169400</v>
      </c>
      <c r="E35" s="18">
        <v>0</v>
      </c>
      <c r="F35" s="18">
        <v>169400</v>
      </c>
      <c r="G35" s="21">
        <f>+F35/C35</f>
        <v>1.2401657019509915</v>
      </c>
    </row>
    <row r="36" spans="1:7" x14ac:dyDescent="0.2">
      <c r="A36" s="20" t="s">
        <v>18</v>
      </c>
      <c r="B36" s="19" t="s">
        <v>17</v>
      </c>
      <c r="C36" s="18">
        <v>12917.49</v>
      </c>
      <c r="D36" s="18">
        <v>42517</v>
      </c>
      <c r="E36" s="18">
        <v>0</v>
      </c>
      <c r="F36" s="18">
        <v>42517</v>
      </c>
      <c r="G36" s="21">
        <f>+F36/C36</f>
        <v>3.2914289076283394</v>
      </c>
    </row>
    <row r="37" spans="1:7" x14ac:dyDescent="0.2">
      <c r="A37" s="20" t="s">
        <v>16</v>
      </c>
      <c r="B37" s="24" t="s">
        <v>15</v>
      </c>
      <c r="C37" s="18">
        <v>232226.46</v>
      </c>
      <c r="D37" s="23">
        <v>215826.95</v>
      </c>
      <c r="E37" s="22">
        <v>0</v>
      </c>
      <c r="F37" s="22">
        <v>131999</v>
      </c>
      <c r="G37" s="21">
        <f>+F37/C37</f>
        <v>0.56840637367507563</v>
      </c>
    </row>
    <row r="38" spans="1:7" x14ac:dyDescent="0.2">
      <c r="A38" s="20" t="s">
        <v>14</v>
      </c>
      <c r="B38" s="19" t="s">
        <v>13</v>
      </c>
      <c r="C38" s="18">
        <v>0</v>
      </c>
      <c r="D38" s="18">
        <v>8164</v>
      </c>
      <c r="E38" s="18"/>
      <c r="F38" s="18">
        <v>7935</v>
      </c>
      <c r="G38" s="21">
        <v>0</v>
      </c>
    </row>
    <row r="39" spans="1:7" x14ac:dyDescent="0.2">
      <c r="A39" s="20" t="s">
        <v>12</v>
      </c>
      <c r="B39" s="19" t="s">
        <v>11</v>
      </c>
      <c r="C39" s="18">
        <v>0</v>
      </c>
      <c r="D39" s="18">
        <v>8164</v>
      </c>
      <c r="E39" s="18"/>
      <c r="F39" s="18">
        <v>7935</v>
      </c>
      <c r="G39" s="21">
        <v>0</v>
      </c>
    </row>
    <row r="40" spans="1:7" x14ac:dyDescent="0.2">
      <c r="A40" s="20" t="s">
        <v>10</v>
      </c>
      <c r="B40" s="19" t="s">
        <v>9</v>
      </c>
      <c r="C40" s="18">
        <v>0</v>
      </c>
      <c r="D40" s="18">
        <v>690</v>
      </c>
      <c r="E40" s="18"/>
      <c r="F40" s="18">
        <v>461</v>
      </c>
      <c r="G40" s="21">
        <v>0</v>
      </c>
    </row>
    <row r="41" spans="1:7" x14ac:dyDescent="0.2">
      <c r="A41" s="20" t="s">
        <v>8</v>
      </c>
      <c r="B41" s="19" t="s">
        <v>7</v>
      </c>
      <c r="C41" s="18">
        <v>0</v>
      </c>
      <c r="D41" s="18">
        <v>7474</v>
      </c>
      <c r="E41" s="18"/>
      <c r="F41" s="18">
        <v>7474</v>
      </c>
      <c r="G41" s="17">
        <v>0</v>
      </c>
    </row>
    <row r="42" spans="1:7" ht="12" thickBot="1" x14ac:dyDescent="0.25">
      <c r="A42" s="16" t="s">
        <v>6</v>
      </c>
      <c r="B42" s="15"/>
      <c r="C42" s="14">
        <f>C8+C11+C18+C26+C30+C39</f>
        <v>20212228</v>
      </c>
      <c r="D42" s="14">
        <f>D8+D11+D18+D26+D30+D39</f>
        <v>58731985.769999996</v>
      </c>
      <c r="E42" s="14">
        <f>E6+E28</f>
        <v>0</v>
      </c>
      <c r="F42" s="14">
        <f>F8+F11+F18+F26+F30+F39</f>
        <v>24184000.780000001</v>
      </c>
      <c r="G42" s="13">
        <f>+F42/C42</f>
        <v>1.1965034621616182</v>
      </c>
    </row>
    <row r="45" spans="1:7" x14ac:dyDescent="0.2">
      <c r="A45" s="10" t="s">
        <v>5</v>
      </c>
      <c r="B45" s="11"/>
      <c r="C45" s="11"/>
      <c r="D45" s="10"/>
      <c r="E45" s="7"/>
      <c r="F45" s="8"/>
      <c r="G45" s="8"/>
    </row>
    <row r="46" spans="1:7" ht="15.75" customHeight="1" x14ac:dyDescent="0.2">
      <c r="A46" s="10" t="s">
        <v>4</v>
      </c>
      <c r="B46" s="11"/>
      <c r="C46" s="11"/>
      <c r="D46" s="10"/>
      <c r="E46" s="7"/>
      <c r="F46" s="7"/>
      <c r="G46" s="7"/>
    </row>
    <row r="47" spans="1:7" x14ac:dyDescent="0.2">
      <c r="A47" s="10"/>
      <c r="B47" s="11"/>
      <c r="C47" s="11"/>
      <c r="D47" s="10"/>
      <c r="E47" s="7"/>
      <c r="F47" s="7"/>
      <c r="G47" s="7"/>
    </row>
    <row r="48" spans="1:7" x14ac:dyDescent="0.2">
      <c r="A48" s="10"/>
      <c r="B48" s="11"/>
      <c r="C48" s="11"/>
      <c r="D48" s="10"/>
      <c r="E48" s="7"/>
      <c r="F48" s="7"/>
      <c r="G48" s="7"/>
    </row>
    <row r="49" spans="1:7" s="8" customFormat="1" x14ac:dyDescent="0.2">
      <c r="A49" s="3"/>
      <c r="B49" s="3"/>
      <c r="C49" s="3"/>
      <c r="D49" s="3"/>
      <c r="E49" s="3"/>
      <c r="F49" s="3"/>
      <c r="G49" s="3"/>
    </row>
    <row r="50" spans="1:7" s="7" customFormat="1" x14ac:dyDescent="0.2">
      <c r="A50" s="2" t="s">
        <v>3</v>
      </c>
      <c r="B50" s="2"/>
      <c r="C50" s="2"/>
      <c r="D50" s="2"/>
      <c r="E50" s="2" t="s">
        <v>2</v>
      </c>
      <c r="F50" s="2"/>
      <c r="G50" s="2"/>
    </row>
    <row r="51" spans="1:7" s="7" customFormat="1" x14ac:dyDescent="0.2">
      <c r="A51" s="2" t="s">
        <v>1</v>
      </c>
      <c r="B51" s="2"/>
      <c r="C51" s="2"/>
      <c r="D51" s="2"/>
      <c r="E51" s="2" t="s">
        <v>0</v>
      </c>
      <c r="F51" s="2"/>
      <c r="G51" s="2"/>
    </row>
    <row r="52" spans="1:7" s="7" customFormat="1" x14ac:dyDescent="0.2">
      <c r="A52" s="10"/>
      <c r="B52" s="12"/>
      <c r="C52" s="11"/>
      <c r="D52" s="10"/>
      <c r="F52" s="8"/>
      <c r="G52" s="8"/>
    </row>
    <row r="53" spans="1:7" s="3" customFormat="1" x14ac:dyDescent="0.2">
      <c r="A53" s="10"/>
      <c r="B53" s="8"/>
      <c r="C53" s="11"/>
      <c r="D53" s="10"/>
      <c r="E53" s="7"/>
      <c r="F53" s="7"/>
      <c r="G53" s="7"/>
    </row>
    <row r="54" spans="1:7" s="2" customFormat="1" x14ac:dyDescent="0.2">
      <c r="A54" s="1"/>
      <c r="B54" s="1"/>
      <c r="C54" s="1"/>
      <c r="D54" s="1"/>
      <c r="E54" s="1"/>
      <c r="F54" s="1"/>
      <c r="G54" s="1"/>
    </row>
    <row r="55" spans="1:7" s="2" customFormat="1" x14ac:dyDescent="0.2">
      <c r="A55" s="1"/>
      <c r="B55" s="1"/>
      <c r="C55" s="9"/>
      <c r="D55" s="1"/>
      <c r="E55" s="1"/>
      <c r="F55" s="1"/>
      <c r="G55" s="1"/>
    </row>
    <row r="56" spans="1:7" s="8" customFormat="1" x14ac:dyDescent="0.2">
      <c r="A56" s="1"/>
      <c r="B56" s="1"/>
      <c r="C56" s="1"/>
      <c r="D56" s="1"/>
      <c r="E56" s="1"/>
      <c r="F56" s="1"/>
      <c r="G56" s="1"/>
    </row>
    <row r="57" spans="1:7" s="7" customFormat="1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3"/>
      <c r="B58" s="3"/>
      <c r="C58" s="3"/>
      <c r="D58" s="3"/>
      <c r="E58" s="3"/>
      <c r="F58" s="3"/>
      <c r="G58" s="3"/>
    </row>
    <row r="59" spans="1:7" x14ac:dyDescent="0.2">
      <c r="A59" s="6"/>
      <c r="B59" s="5"/>
      <c r="C59" s="4"/>
      <c r="D59" s="4"/>
      <c r="E59" s="4"/>
      <c r="F59" s="4"/>
      <c r="G59" s="4"/>
    </row>
    <row r="60" spans="1:7" x14ac:dyDescent="0.2">
      <c r="A60" s="2"/>
      <c r="B60" s="2"/>
      <c r="C60" s="2"/>
      <c r="D60" s="2"/>
      <c r="E60" s="2"/>
      <c r="F60" s="2"/>
      <c r="G60" s="2"/>
    </row>
    <row r="61" spans="1:7" x14ac:dyDescent="0.2">
      <c r="A61" s="2"/>
      <c r="B61" s="2"/>
      <c r="C61" s="2"/>
      <c r="D61" s="2"/>
      <c r="E61" s="2"/>
      <c r="F61" s="2"/>
      <c r="G61" s="2"/>
    </row>
    <row r="62" spans="1:7" s="3" customFormat="1" x14ac:dyDescent="0.2">
      <c r="A62" s="1"/>
      <c r="B62" s="1"/>
      <c r="C62" s="1"/>
      <c r="D62" s="1"/>
      <c r="E62" s="1"/>
      <c r="F62" s="1"/>
      <c r="G62" s="1"/>
    </row>
    <row r="63" spans="1:7" s="2" customFormat="1" x14ac:dyDescent="0.2">
      <c r="A63" s="1"/>
      <c r="B63" s="1"/>
      <c r="C63" s="1"/>
      <c r="D63" s="1"/>
      <c r="E63" s="1"/>
      <c r="F63" s="1"/>
      <c r="G63" s="1"/>
    </row>
    <row r="64" spans="1:7" s="2" customFormat="1" x14ac:dyDescent="0.2">
      <c r="A64" s="1"/>
      <c r="B64" s="1"/>
      <c r="C64" s="1"/>
      <c r="D64" s="1"/>
      <c r="E64" s="1"/>
      <c r="F64" s="1"/>
      <c r="G64" s="1"/>
    </row>
    <row r="65" spans="1:7" s="2" customFormat="1" x14ac:dyDescent="0.2">
      <c r="A65" s="1"/>
      <c r="B65" s="1"/>
      <c r="C65" s="1"/>
      <c r="D65" s="1"/>
      <c r="E65" s="1"/>
      <c r="F65" s="1"/>
      <c r="G65" s="1"/>
    </row>
  </sheetData>
  <mergeCells count="4">
    <mergeCell ref="B1:D1"/>
    <mergeCell ref="B2:D2"/>
    <mergeCell ref="B3:D3"/>
    <mergeCell ref="A42:B42"/>
  </mergeCells>
  <printOptions horizontalCentered="1"/>
  <pageMargins left="0.15748031496062992" right="0.15748031496062992" top="0.27559055118110237" bottom="0.23622047244094491" header="0.31496062992125984" footer="0.31496062992125984"/>
  <pageSetup fitToHeight="0" orientation="landscape" r:id="rId1"/>
  <rowBreaks count="1" manualBreakCount="1">
    <brk id="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EDO ING RUBRO-TIPO-CONCEPTO</vt:lpstr>
      <vt:lpstr>'EDO ING RUBRO-TIPO-CONCEPTO'!Títulos_a_imprimir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cp:lastPrinted>2017-08-25T21:14:27Z</cp:lastPrinted>
  <dcterms:created xsi:type="dcterms:W3CDTF">2017-08-25T21:14:17Z</dcterms:created>
  <dcterms:modified xsi:type="dcterms:W3CDTF">2017-08-25T21:14:46Z</dcterms:modified>
</cp:coreProperties>
</file>