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ariluz\"/>
    </mc:Choice>
  </mc:AlternateContent>
  <bookViews>
    <workbookView xWindow="0" yWindow="0" windowWidth="28800" windowHeight="12330"/>
  </bookViews>
  <sheets>
    <sheet name="EAA" sheetId="1" r:id="rId1"/>
  </sheets>
  <externalReferences>
    <externalReference r:id="rId2"/>
  </externalReferences>
  <definedNames>
    <definedName name="_xlnm.Print_Area" localSheetId="0">EAA!$A$1:$I$44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12" i="1" s="1"/>
  <c r="F14" i="1"/>
  <c r="F12" i="1" s="1"/>
  <c r="G16" i="1"/>
  <c r="H16" i="1"/>
  <c r="G17" i="1"/>
  <c r="H17" i="1"/>
  <c r="D18" i="1"/>
  <c r="D14" i="1" s="1"/>
  <c r="G18" i="1"/>
  <c r="H18" i="1" s="1"/>
  <c r="D19" i="1"/>
  <c r="G19" i="1"/>
  <c r="H19" i="1" s="1"/>
  <c r="D20" i="1"/>
  <c r="G20" i="1"/>
  <c r="H20" i="1" s="1"/>
  <c r="D21" i="1"/>
  <c r="G21" i="1"/>
  <c r="H21" i="1" s="1"/>
  <c r="D22" i="1"/>
  <c r="G22" i="1"/>
  <c r="H22" i="1" s="1"/>
  <c r="E24" i="1"/>
  <c r="F24" i="1"/>
  <c r="D26" i="1"/>
  <c r="G26" i="1" s="1"/>
  <c r="H26" i="1" s="1"/>
  <c r="D27" i="1"/>
  <c r="G27" i="1"/>
  <c r="H27" i="1" s="1"/>
  <c r="D28" i="1"/>
  <c r="G28" i="1"/>
  <c r="H28" i="1"/>
  <c r="D29" i="1"/>
  <c r="G29" i="1"/>
  <c r="H29" i="1"/>
  <c r="D30" i="1"/>
  <c r="G30" i="1" s="1"/>
  <c r="H30" i="1" s="1"/>
  <c r="D31" i="1"/>
  <c r="G31" i="1"/>
  <c r="H31" i="1" s="1"/>
  <c r="D32" i="1"/>
  <c r="G32" i="1"/>
  <c r="H32" i="1"/>
  <c r="D33" i="1"/>
  <c r="G33" i="1"/>
  <c r="H33" i="1"/>
  <c r="D34" i="1"/>
  <c r="G34" i="1" s="1"/>
  <c r="G14" i="1" l="1"/>
  <c r="H14" i="1" s="1"/>
  <c r="H34" i="1"/>
  <c r="K34" i="1"/>
  <c r="D24" i="1"/>
  <c r="G24" i="1" s="1"/>
  <c r="H24" i="1" s="1"/>
  <c r="K22" i="1"/>
  <c r="K21" i="1"/>
  <c r="K20" i="1"/>
  <c r="K19" i="1"/>
  <c r="K18" i="1"/>
  <c r="D12" i="1" l="1"/>
  <c r="G12" i="1" s="1"/>
  <c r="H12" i="1" s="1"/>
</calcChain>
</file>

<file path=xl/sharedStrings.xml><?xml version="1.0" encoding="utf-8"?>
<sst xmlns="http://schemas.openxmlformats.org/spreadsheetml/2006/main" count="39" uniqueCount="38">
  <si>
    <t>Secretario Administrativo</t>
  </si>
  <si>
    <t>Rector</t>
  </si>
  <si>
    <t>C.P. Luis Adrián Domínguez Zavala</t>
  </si>
  <si>
    <t>M.A.P. y M.D.O. Guillermo Arias Guzmán</t>
  </si>
  <si>
    <t>Bajo protesta de decir verdad declaramos que los Estados Financieros y sus Notas son razonablemente correctos y responsabilidad del emisor</t>
  </si>
  <si>
    <t>Otros Activos no Circulantes</t>
  </si>
  <si>
    <t>Estimación por Pérdida o Deterioro de Activos no Circulantes</t>
  </si>
  <si>
    <t>Activos Diferidos</t>
  </si>
  <si>
    <t>Depreciación, Deterioro y Amortización Acumulada de Bienes</t>
  </si>
  <si>
    <t>Activos Intangibles</t>
  </si>
  <si>
    <t xml:space="preserve">Bienes Muebles </t>
  </si>
  <si>
    <t>Bienes Inmuebles, Infraestructura y Construcciones en Proceso</t>
  </si>
  <si>
    <t>Derechos a Recibir Efectivo o Equivalentes a Largo Plazo</t>
  </si>
  <si>
    <t>Inversiones Financieras a Largo Plazo</t>
  </si>
  <si>
    <t>Activo No Circulante</t>
  </si>
  <si>
    <t>Otros Activos  Circulantes</t>
  </si>
  <si>
    <t xml:space="preserve"> </t>
  </si>
  <si>
    <t>Estimación por Pérdida o Deterioro de Activos Circulantes</t>
  </si>
  <si>
    <t>Almacenes</t>
  </si>
  <si>
    <t xml:space="preserve">Inventarios </t>
  </si>
  <si>
    <t>Derechos a Recibir Bienes o Servicios</t>
  </si>
  <si>
    <t>Derechos a Recibir Efectivo o Equivalentes</t>
  </si>
  <si>
    <t>Efectivo y Equivalentes</t>
  </si>
  <si>
    <t>Activo Circulante</t>
  </si>
  <si>
    <t xml:space="preserve"> ACTIVO </t>
  </si>
  <si>
    <t>(4-1)</t>
  </si>
  <si>
    <t>4 =(1+2-3)</t>
  </si>
  <si>
    <t>Variación del Periodo</t>
  </si>
  <si>
    <t>Saldo Final</t>
  </si>
  <si>
    <t>Abonos del Periodo</t>
  </si>
  <si>
    <t>Cargos del Periodo</t>
  </si>
  <si>
    <t>Saldo Inicial</t>
  </si>
  <si>
    <t>Concepto</t>
  </si>
  <si>
    <t>UNIVERSIDAD POLITÉCNICA DE PÉNJAMO</t>
  </si>
  <si>
    <t>Ente Público:</t>
  </si>
  <si>
    <t>(Pesos)</t>
  </si>
  <si>
    <t>Al 31 de Diciembre del 2017</t>
  </si>
  <si>
    <t>ESTADO ANALÍTICO DEL ACTIVO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</si>
</sst>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General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  <font>
      <b/>
      <i/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4" fillId="0" borderId="0"/>
    <xf numFmtId="0" fontId="4" fillId="0" borderId="0"/>
  </cellStyleXfs>
  <cellXfs count="75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vertical="top"/>
    </xf>
    <xf numFmtId="0" fontId="2" fillId="0" borderId="0" xfId="0" applyFont="1" applyAlignment="1"/>
    <xf numFmtId="0" fontId="4" fillId="2" borderId="0" xfId="0" applyFont="1" applyFill="1" applyBorder="1" applyAlignment="1" applyProtection="1">
      <alignment horizontal="center" vertical="top" wrapText="1"/>
      <protection locked="0"/>
    </xf>
    <xf numFmtId="0" fontId="4" fillId="2" borderId="0" xfId="0" applyFont="1" applyFill="1" applyBorder="1" applyAlignment="1">
      <alignment vertical="top" wrapText="1"/>
    </xf>
    <xf numFmtId="0" fontId="4" fillId="2" borderId="0" xfId="0" applyFont="1" applyFill="1" applyBorder="1" applyAlignment="1" applyProtection="1">
      <alignment horizontal="center" vertical="top" wrapText="1"/>
      <protection locked="0"/>
    </xf>
    <xf numFmtId="0" fontId="2" fillId="0" borderId="0" xfId="0" applyFont="1" applyBorder="1" applyAlignment="1"/>
    <xf numFmtId="0" fontId="2" fillId="2" borderId="0" xfId="0" applyFont="1" applyFill="1" applyBorder="1" applyAlignment="1" applyProtection="1">
      <alignment horizontal="center"/>
      <protection locked="0"/>
    </xf>
    <xf numFmtId="0" fontId="2" fillId="2" borderId="0" xfId="0" applyFont="1" applyFill="1" applyBorder="1" applyAlignment="1"/>
    <xf numFmtId="0" fontId="2" fillId="2" borderId="1" xfId="0" applyFont="1" applyFill="1" applyBorder="1" applyAlignment="1" applyProtection="1">
      <alignment horizontal="center"/>
      <protection locked="0"/>
    </xf>
    <xf numFmtId="43" fontId="4" fillId="2" borderId="0" xfId="1" applyFont="1" applyFill="1" applyBorder="1"/>
    <xf numFmtId="0" fontId="2" fillId="2" borderId="0" xfId="0" applyFont="1" applyFill="1" applyBorder="1" applyAlignment="1" applyProtection="1">
      <protection locked="0"/>
    </xf>
    <xf numFmtId="0" fontId="2" fillId="2" borderId="2" xfId="0" applyFont="1" applyFill="1" applyBorder="1" applyAlignment="1" applyProtection="1">
      <protection locked="0"/>
    </xf>
    <xf numFmtId="0" fontId="4" fillId="2" borderId="2" xfId="0" applyFont="1" applyFill="1" applyBorder="1" applyAlignment="1" applyProtection="1">
      <alignment horizontal="center" vertical="top"/>
      <protection locked="0"/>
    </xf>
    <xf numFmtId="0" fontId="4" fillId="2" borderId="0" xfId="0" applyFont="1" applyFill="1" applyBorder="1" applyAlignment="1" applyProtection="1">
      <alignment horizontal="center" vertical="top"/>
      <protection locked="0"/>
    </xf>
    <xf numFmtId="0" fontId="4" fillId="2" borderId="0" xfId="0" applyFont="1" applyFill="1" applyBorder="1"/>
    <xf numFmtId="0" fontId="4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top"/>
    </xf>
    <xf numFmtId="0" fontId="5" fillId="2" borderId="0" xfId="0" applyFont="1" applyFill="1" applyBorder="1" applyAlignment="1">
      <alignment horizontal="left" vertical="top" wrapText="1"/>
    </xf>
    <xf numFmtId="0" fontId="2" fillId="2" borderId="0" xfId="0" applyFont="1" applyFill="1" applyAlignment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left"/>
    </xf>
    <xf numFmtId="0" fontId="2" fillId="2" borderId="3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top"/>
    </xf>
    <xf numFmtId="0" fontId="6" fillId="2" borderId="0" xfId="0" applyFont="1" applyFill="1"/>
    <xf numFmtId="0" fontId="2" fillId="2" borderId="5" xfId="0" applyFont="1" applyFill="1" applyBorder="1" applyAlignment="1">
      <alignment vertical="top"/>
    </xf>
    <xf numFmtId="4" fontId="2" fillId="2" borderId="0" xfId="0" applyNumberFormat="1" applyFont="1" applyFill="1" applyBorder="1" applyAlignment="1">
      <alignment vertical="top"/>
    </xf>
    <xf numFmtId="4" fontId="2" fillId="2" borderId="0" xfId="1" applyNumberFormat="1" applyFont="1" applyFill="1" applyBorder="1" applyAlignment="1">
      <alignment vertical="top"/>
    </xf>
    <xf numFmtId="0" fontId="2" fillId="2" borderId="0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vertical="top"/>
    </xf>
    <xf numFmtId="4" fontId="4" fillId="2" borderId="0" xfId="1" applyNumberFormat="1" applyFont="1" applyFill="1" applyBorder="1" applyAlignment="1">
      <alignment vertical="top"/>
    </xf>
    <xf numFmtId="4" fontId="4" fillId="2" borderId="0" xfId="1" applyNumberFormat="1" applyFont="1" applyFill="1" applyBorder="1" applyAlignment="1" applyProtection="1">
      <alignment vertical="top"/>
      <protection locked="0"/>
    </xf>
    <xf numFmtId="0" fontId="2" fillId="2" borderId="0" xfId="0" applyFont="1" applyFill="1" applyBorder="1" applyAlignment="1">
      <alignment horizontal="left" vertical="top"/>
    </xf>
    <xf numFmtId="0" fontId="2" fillId="2" borderId="0" xfId="0" applyFont="1" applyFill="1" applyBorder="1" applyAlignment="1">
      <alignment vertical="top"/>
    </xf>
    <xf numFmtId="0" fontId="7" fillId="2" borderId="5" xfId="0" applyFont="1" applyFill="1" applyBorder="1" applyAlignment="1">
      <alignment vertical="top"/>
    </xf>
    <xf numFmtId="4" fontId="8" fillId="2" borderId="0" xfId="1" applyNumberFormat="1" applyFont="1" applyFill="1" applyBorder="1" applyAlignment="1">
      <alignment vertical="top"/>
    </xf>
    <xf numFmtId="0" fontId="3" fillId="2" borderId="0" xfId="0" applyFont="1" applyFill="1" applyBorder="1" applyAlignment="1">
      <alignment horizontal="left" vertical="top" wrapText="1"/>
    </xf>
    <xf numFmtId="0" fontId="7" fillId="2" borderId="6" xfId="0" applyFont="1" applyFill="1" applyBorder="1" applyAlignment="1">
      <alignment vertical="top"/>
    </xf>
    <xf numFmtId="0" fontId="9" fillId="2" borderId="0" xfId="0" applyFont="1" applyFill="1"/>
    <xf numFmtId="4" fontId="8" fillId="2" borderId="0" xfId="0" applyNumberFormat="1" applyFont="1" applyFill="1" applyBorder="1" applyAlignment="1">
      <alignment vertical="top"/>
    </xf>
    <xf numFmtId="0" fontId="8" fillId="2" borderId="5" xfId="0" applyFont="1" applyFill="1" applyBorder="1" applyAlignment="1">
      <alignment vertical="top"/>
    </xf>
    <xf numFmtId="0" fontId="8" fillId="2" borderId="0" xfId="0" applyFont="1" applyFill="1" applyBorder="1" applyAlignment="1">
      <alignment vertical="top"/>
    </xf>
    <xf numFmtId="0" fontId="8" fillId="2" borderId="6" xfId="0" applyFont="1" applyFill="1" applyBorder="1" applyAlignment="1">
      <alignment vertical="top"/>
    </xf>
    <xf numFmtId="0" fontId="8" fillId="2" borderId="0" xfId="0" applyFont="1" applyFill="1" applyBorder="1" applyAlignment="1">
      <alignment horizontal="left" vertical="top"/>
    </xf>
    <xf numFmtId="0" fontId="3" fillId="2" borderId="5" xfId="2" applyNumberFormat="1" applyFont="1" applyFill="1" applyBorder="1" applyAlignment="1">
      <alignment horizontal="center" vertical="top"/>
    </xf>
    <xf numFmtId="0" fontId="3" fillId="2" borderId="0" xfId="2" applyNumberFormat="1" applyFont="1" applyFill="1" applyBorder="1" applyAlignment="1">
      <alignment horizontal="center" vertical="top"/>
    </xf>
    <xf numFmtId="0" fontId="3" fillId="2" borderId="6" xfId="2" applyNumberFormat="1" applyFont="1" applyFill="1" applyBorder="1" applyAlignment="1">
      <alignment horizontal="center" vertical="top"/>
    </xf>
    <xf numFmtId="0" fontId="3" fillId="2" borderId="5" xfId="2" applyNumberFormat="1" applyFont="1" applyFill="1" applyBorder="1" applyAlignment="1">
      <alignment horizontal="center" vertical="center"/>
    </xf>
    <xf numFmtId="0" fontId="3" fillId="2" borderId="0" xfId="2" applyNumberFormat="1" applyFont="1" applyFill="1" applyBorder="1" applyAlignment="1">
      <alignment horizontal="center" vertical="center"/>
    </xf>
    <xf numFmtId="0" fontId="3" fillId="2" borderId="6" xfId="2" applyNumberFormat="1" applyFont="1" applyFill="1" applyBorder="1" applyAlignment="1">
      <alignment horizontal="center" vertical="center"/>
    </xf>
    <xf numFmtId="0" fontId="10" fillId="2" borderId="0" xfId="0" applyFont="1" applyFill="1" applyBorder="1"/>
    <xf numFmtId="0" fontId="3" fillId="3" borderId="3" xfId="3" applyFont="1" applyFill="1" applyBorder="1" applyAlignment="1">
      <alignment horizontal="center" vertical="center" wrapText="1"/>
    </xf>
    <xf numFmtId="0" fontId="3" fillId="3" borderId="2" xfId="3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2" xfId="3" applyFont="1" applyFill="1" applyBorder="1" applyAlignment="1">
      <alignment horizontal="center" vertical="center" wrapText="1"/>
    </xf>
    <xf numFmtId="0" fontId="10" fillId="3" borderId="4" xfId="3" applyFont="1" applyFill="1" applyBorder="1" applyAlignment="1">
      <alignment horizontal="center" vertical="center" wrapText="1"/>
    </xf>
    <xf numFmtId="0" fontId="3" fillId="3" borderId="7" xfId="3" applyFont="1" applyFill="1" applyBorder="1" applyAlignment="1">
      <alignment horizontal="center" vertical="center" wrapText="1"/>
    </xf>
    <xf numFmtId="0" fontId="3" fillId="3" borderId="1" xfId="3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3" applyFont="1" applyFill="1" applyBorder="1" applyAlignment="1">
      <alignment horizontal="center" vertical="center" wrapText="1"/>
    </xf>
    <xf numFmtId="0" fontId="10" fillId="3" borderId="8" xfId="3" applyFont="1" applyFill="1" applyBorder="1" applyAlignment="1">
      <alignment horizontal="center" vertical="center" wrapText="1"/>
    </xf>
    <xf numFmtId="0" fontId="3" fillId="2" borderId="0" xfId="0" applyNumberFormat="1" applyFont="1" applyFill="1" applyBorder="1" applyAlignment="1" applyProtection="1">
      <protection locked="0"/>
    </xf>
    <xf numFmtId="0" fontId="3" fillId="2" borderId="2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>
      <alignment horizontal="right"/>
    </xf>
    <xf numFmtId="0" fontId="3" fillId="2" borderId="0" xfId="2" applyNumberFormat="1" applyFont="1" applyFill="1" applyBorder="1" applyAlignment="1">
      <alignment horizontal="centerContinuous" vertical="center"/>
    </xf>
    <xf numFmtId="0" fontId="3" fillId="2" borderId="0" xfId="0" applyFont="1" applyFill="1" applyBorder="1" applyAlignment="1"/>
    <xf numFmtId="0" fontId="3" fillId="3" borderId="0" xfId="0" applyFont="1" applyFill="1" applyBorder="1" applyAlignment="1"/>
    <xf numFmtId="0" fontId="3" fillId="3" borderId="0" xfId="0" applyFont="1" applyFill="1" applyBorder="1" applyAlignment="1">
      <alignment horizontal="center"/>
    </xf>
    <xf numFmtId="0" fontId="2" fillId="3" borderId="0" xfId="0" applyFont="1" applyFill="1" applyBorder="1"/>
    <xf numFmtId="0" fontId="3" fillId="3" borderId="0" xfId="3" applyFont="1" applyFill="1" applyBorder="1" applyAlignment="1">
      <alignment horizontal="center"/>
    </xf>
  </cellXfs>
  <cellStyles count="4">
    <cellStyle name="=C:\WINNT\SYSTEM32\COMMAND.COM" xfId="2"/>
    <cellStyle name="Millares" xfId="1" builtinId="3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67236</xdr:colOff>
      <xdr:row>0</xdr:row>
      <xdr:rowOff>88402</xdr:rowOff>
    </xdr:from>
    <xdr:ext cx="1042782" cy="432298"/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6" y="88402"/>
          <a:ext cx="1042782" cy="43229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S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F"/>
    </sheetNames>
    <sheetDataSet>
      <sheetData sheetId="0">
        <row r="16">
          <cell r="D16">
            <v>50672529.799999997</v>
          </cell>
        </row>
        <row r="18">
          <cell r="D18">
            <v>0</v>
          </cell>
          <cell r="E18">
            <v>0</v>
          </cell>
        </row>
        <row r="19">
          <cell r="D19">
            <v>0</v>
          </cell>
          <cell r="E19">
            <v>0</v>
          </cell>
        </row>
        <row r="20">
          <cell r="D20">
            <v>0</v>
          </cell>
          <cell r="E20">
            <v>0</v>
          </cell>
        </row>
        <row r="21">
          <cell r="D21">
            <v>0</v>
          </cell>
          <cell r="E21">
            <v>0</v>
          </cell>
        </row>
        <row r="22">
          <cell r="D22">
            <v>0</v>
          </cell>
          <cell r="E22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97529177.930000007</v>
          </cell>
        </row>
        <row r="32">
          <cell r="E32">
            <v>19861011.73</v>
          </cell>
        </row>
        <row r="33">
          <cell r="E33">
            <v>0</v>
          </cell>
        </row>
        <row r="34">
          <cell r="E34">
            <v>-14908712.01</v>
          </cell>
        </row>
        <row r="35">
          <cell r="E35">
            <v>0</v>
          </cell>
        </row>
        <row r="36">
          <cell r="E36">
            <v>0</v>
          </cell>
        </row>
        <row r="37">
          <cell r="D37">
            <v>0</v>
          </cell>
          <cell r="E3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Q44"/>
  <sheetViews>
    <sheetView showGridLines="0" tabSelected="1" view="pageBreakPreview" zoomScale="90" zoomScaleNormal="85" zoomScaleSheetLayoutView="90" workbookViewId="0">
      <selection activeCell="H12" sqref="H12"/>
    </sheetView>
  </sheetViews>
  <sheetFormatPr baseColWidth="10" defaultRowHeight="12.75" x14ac:dyDescent="0.2"/>
  <cols>
    <col min="1" max="1" width="1.140625" style="1" customWidth="1"/>
    <col min="2" max="2" width="11.7109375" style="1" customWidth="1"/>
    <col min="3" max="3" width="54.42578125" style="1" customWidth="1"/>
    <col min="4" max="4" width="19.140625" style="2" customWidth="1"/>
    <col min="5" max="5" width="19.28515625" style="1" customWidth="1"/>
    <col min="6" max="6" width="19" style="1" customWidth="1"/>
    <col min="7" max="7" width="21.28515625" style="1" customWidth="1"/>
    <col min="8" max="8" width="18.7109375" style="1" customWidth="1"/>
    <col min="9" max="9" width="1.140625" style="1" customWidth="1"/>
    <col min="10" max="16384" width="11.42578125" style="1"/>
  </cols>
  <sheetData>
    <row r="1" spans="1:11" s="3" customFormat="1" ht="9" customHeight="1" x14ac:dyDescent="0.2">
      <c r="A1" s="73"/>
      <c r="B1" s="71"/>
      <c r="C1" s="72"/>
      <c r="D1" s="72"/>
      <c r="E1" s="72"/>
      <c r="F1" s="72"/>
      <c r="G1" s="72"/>
      <c r="H1" s="71"/>
      <c r="I1" s="70"/>
      <c r="J1" s="1"/>
      <c r="K1" s="1"/>
    </row>
    <row r="2" spans="1:11" s="3" customFormat="1" ht="14.1" customHeight="1" x14ac:dyDescent="0.2">
      <c r="A2" s="72" t="s">
        <v>37</v>
      </c>
      <c r="B2" s="72"/>
      <c r="C2" s="72"/>
      <c r="D2" s="72"/>
      <c r="E2" s="72"/>
      <c r="F2" s="72"/>
      <c r="G2" s="72"/>
      <c r="H2" s="72"/>
      <c r="I2" s="70"/>
      <c r="J2" s="70"/>
      <c r="K2" s="1"/>
    </row>
    <row r="3" spans="1:11" s="3" customFormat="1" ht="14.1" customHeight="1" x14ac:dyDescent="0.2">
      <c r="A3" s="74" t="s">
        <v>36</v>
      </c>
      <c r="B3" s="74"/>
      <c r="C3" s="74"/>
      <c r="D3" s="74"/>
      <c r="E3" s="74"/>
      <c r="F3" s="74"/>
      <c r="G3" s="74"/>
      <c r="H3" s="74"/>
      <c r="I3" s="70"/>
      <c r="J3" s="70"/>
      <c r="K3" s="1"/>
    </row>
    <row r="4" spans="1:11" s="3" customFormat="1" ht="14.1" customHeight="1" x14ac:dyDescent="0.2">
      <c r="A4" s="73"/>
      <c r="B4" s="71"/>
      <c r="C4" s="72" t="s">
        <v>35</v>
      </c>
      <c r="D4" s="72"/>
      <c r="E4" s="72"/>
      <c r="F4" s="72"/>
      <c r="G4" s="72"/>
      <c r="H4" s="71"/>
      <c r="I4" s="70"/>
      <c r="J4" s="70"/>
      <c r="K4" s="1"/>
    </row>
    <row r="5" spans="1:11" s="3" customFormat="1" ht="20.100000000000001" customHeight="1" x14ac:dyDescent="0.2">
      <c r="A5" s="69"/>
      <c r="B5" s="68"/>
      <c r="C5" s="68" t="s">
        <v>34</v>
      </c>
      <c r="D5" s="67" t="s">
        <v>33</v>
      </c>
      <c r="E5" s="67"/>
      <c r="F5" s="67"/>
      <c r="H5" s="66"/>
      <c r="I5" s="66"/>
    </row>
    <row r="6" spans="1:11" s="3" customFormat="1" ht="6.75" customHeight="1" x14ac:dyDescent="0.2">
      <c r="A6" s="53"/>
      <c r="B6" s="53"/>
      <c r="C6" s="53"/>
      <c r="D6" s="53"/>
      <c r="E6" s="53"/>
      <c r="F6" s="53"/>
      <c r="G6" s="53"/>
      <c r="H6" s="53"/>
      <c r="I6" s="53"/>
    </row>
    <row r="7" spans="1:11" s="3" customFormat="1" ht="3" customHeight="1" x14ac:dyDescent="0.2">
      <c r="A7" s="53"/>
      <c r="B7" s="53"/>
      <c r="C7" s="53"/>
      <c r="D7" s="53"/>
      <c r="E7" s="53"/>
      <c r="F7" s="53"/>
      <c r="G7" s="53"/>
      <c r="H7" s="53"/>
      <c r="I7" s="53"/>
    </row>
    <row r="8" spans="1:11" s="55" customFormat="1" ht="25.5" x14ac:dyDescent="0.2">
      <c r="A8" s="65"/>
      <c r="B8" s="64" t="s">
        <v>32</v>
      </c>
      <c r="C8" s="64"/>
      <c r="D8" s="63" t="s">
        <v>31</v>
      </c>
      <c r="E8" s="63" t="s">
        <v>30</v>
      </c>
      <c r="F8" s="62" t="s">
        <v>29</v>
      </c>
      <c r="G8" s="62" t="s">
        <v>28</v>
      </c>
      <c r="H8" s="62" t="s">
        <v>27</v>
      </c>
      <c r="I8" s="61"/>
    </row>
    <row r="9" spans="1:11" s="55" customFormat="1" x14ac:dyDescent="0.2">
      <c r="A9" s="60"/>
      <c r="B9" s="59"/>
      <c r="C9" s="59"/>
      <c r="D9" s="58">
        <v>1</v>
      </c>
      <c r="E9" s="58">
        <v>2</v>
      </c>
      <c r="F9" s="57">
        <v>3</v>
      </c>
      <c r="G9" s="57" t="s">
        <v>26</v>
      </c>
      <c r="H9" s="57" t="s">
        <v>25</v>
      </c>
      <c r="I9" s="56"/>
    </row>
    <row r="10" spans="1:11" s="3" customFormat="1" ht="3" customHeight="1" x14ac:dyDescent="0.2">
      <c r="A10" s="54"/>
      <c r="B10" s="53"/>
      <c r="C10" s="53"/>
      <c r="D10" s="53"/>
      <c r="E10" s="53"/>
      <c r="F10" s="53"/>
      <c r="G10" s="53"/>
      <c r="H10" s="53"/>
      <c r="I10" s="52"/>
    </row>
    <row r="11" spans="1:11" s="3" customFormat="1" ht="3" customHeight="1" x14ac:dyDescent="0.2">
      <c r="A11" s="51"/>
      <c r="B11" s="50"/>
      <c r="C11" s="50"/>
      <c r="D11" s="50"/>
      <c r="E11" s="50"/>
      <c r="F11" s="50"/>
      <c r="G11" s="50"/>
      <c r="H11" s="50"/>
      <c r="I11" s="49"/>
      <c r="J11" s="1"/>
      <c r="K11" s="1"/>
    </row>
    <row r="12" spans="1:11" s="3" customFormat="1" x14ac:dyDescent="0.2">
      <c r="A12" s="47"/>
      <c r="B12" s="48" t="s">
        <v>24</v>
      </c>
      <c r="C12" s="48"/>
      <c r="D12" s="44">
        <f>+D14+D24</f>
        <v>148231460.14000002</v>
      </c>
      <c r="E12" s="44">
        <f>+E14+E24</f>
        <v>319566060.28999996</v>
      </c>
      <c r="F12" s="44">
        <f>+F14+F24</f>
        <v>311661200.03999996</v>
      </c>
      <c r="G12" s="44">
        <f>+D12+E12-F12</f>
        <v>156136320.38999999</v>
      </c>
      <c r="H12" s="44">
        <f>+G12-D12</f>
        <v>7904860.2499999702</v>
      </c>
      <c r="I12" s="45"/>
      <c r="J12" s="1"/>
      <c r="K12" s="1"/>
    </row>
    <row r="13" spans="1:11" s="3" customFormat="1" ht="5.0999999999999996" customHeight="1" x14ac:dyDescent="0.2">
      <c r="A13" s="47"/>
      <c r="B13" s="46"/>
      <c r="C13" s="46"/>
      <c r="D13" s="44"/>
      <c r="E13" s="44"/>
      <c r="F13" s="44"/>
      <c r="G13" s="44"/>
      <c r="H13" s="44"/>
      <c r="I13" s="45"/>
      <c r="J13" s="1"/>
      <c r="K13" s="1"/>
    </row>
    <row r="14" spans="1:11" s="3" customFormat="1" x14ac:dyDescent="0.2">
      <c r="A14" s="42"/>
      <c r="B14" s="41" t="s">
        <v>23</v>
      </c>
      <c r="C14" s="41"/>
      <c r="D14" s="40">
        <f>SUM(D16:D22)</f>
        <v>45749982.490000002</v>
      </c>
      <c r="E14" s="40">
        <f>SUM(E16:E22)</f>
        <v>314768204.76999998</v>
      </c>
      <c r="F14" s="40">
        <f>SUM(F16:F22)</f>
        <v>309529408.25999999</v>
      </c>
      <c r="G14" s="44">
        <f>+D14+E14-F14</f>
        <v>50988779</v>
      </c>
      <c r="H14" s="40">
        <f>+G14-D14</f>
        <v>5238796.5099999979</v>
      </c>
      <c r="I14" s="39"/>
      <c r="J14" s="1"/>
      <c r="K14" s="29"/>
    </row>
    <row r="15" spans="1:11" s="3" customFormat="1" ht="5.0999999999999996" customHeight="1" x14ac:dyDescent="0.2">
      <c r="A15" s="34"/>
      <c r="B15" s="38"/>
      <c r="C15" s="38"/>
      <c r="D15" s="31"/>
      <c r="E15" s="31"/>
      <c r="F15" s="31"/>
      <c r="G15" s="31"/>
      <c r="H15" s="31"/>
      <c r="I15" s="30"/>
      <c r="J15" s="1"/>
      <c r="K15" s="29"/>
    </row>
    <row r="16" spans="1:11" s="3" customFormat="1" ht="19.5" customHeight="1" x14ac:dyDescent="0.2">
      <c r="A16" s="34"/>
      <c r="B16" s="37" t="s">
        <v>22</v>
      </c>
      <c r="C16" s="37"/>
      <c r="D16" s="35">
        <v>44463983.130000003</v>
      </c>
      <c r="E16" s="35">
        <v>202270947.47999999</v>
      </c>
      <c r="F16" s="35">
        <v>196062400.81</v>
      </c>
      <c r="G16" s="35">
        <f>+D16+E16-F16</f>
        <v>50672529.799999982</v>
      </c>
      <c r="H16" s="35">
        <f>+G16-D16</f>
        <v>6208546.6699999794</v>
      </c>
      <c r="I16" s="30"/>
      <c r="J16" s="1"/>
      <c r="K16" s="43"/>
    </row>
    <row r="17" spans="1:14" s="3" customFormat="1" ht="19.5" customHeight="1" x14ac:dyDescent="0.2">
      <c r="A17" s="34"/>
      <c r="B17" s="37" t="s">
        <v>21</v>
      </c>
      <c r="C17" s="37"/>
      <c r="D17" s="35">
        <v>1285999.3600000001</v>
      </c>
      <c r="E17" s="35">
        <v>112497257.29000001</v>
      </c>
      <c r="F17" s="35">
        <v>113467007.45</v>
      </c>
      <c r="G17" s="35">
        <f>+D17+E17-F17</f>
        <v>316249.20000000298</v>
      </c>
      <c r="H17" s="35">
        <f>+G17-D17</f>
        <v>-969750.15999999712</v>
      </c>
      <c r="I17" s="30"/>
      <c r="J17" s="1"/>
      <c r="K17" s="43"/>
    </row>
    <row r="18" spans="1:14" s="3" customFormat="1" ht="19.5" customHeight="1" x14ac:dyDescent="0.2">
      <c r="A18" s="34"/>
      <c r="B18" s="37" t="s">
        <v>20</v>
      </c>
      <c r="C18" s="37"/>
      <c r="D18" s="36">
        <f>+[1]ESF!E18</f>
        <v>0</v>
      </c>
      <c r="E18" s="36">
        <v>0</v>
      </c>
      <c r="F18" s="36">
        <v>0</v>
      </c>
      <c r="G18" s="35">
        <f>+D18+E18-F18</f>
        <v>0</v>
      </c>
      <c r="H18" s="35">
        <f>+G18-D18</f>
        <v>0</v>
      </c>
      <c r="I18" s="30"/>
      <c r="J18" s="1"/>
      <c r="K18" s="29" t="str">
        <f>IF(G18=[1]ESF!D18," ","Error")</f>
        <v xml:space="preserve"> </v>
      </c>
    </row>
    <row r="19" spans="1:14" s="3" customFormat="1" ht="19.5" customHeight="1" x14ac:dyDescent="0.2">
      <c r="A19" s="34"/>
      <c r="B19" s="37" t="s">
        <v>19</v>
      </c>
      <c r="C19" s="37"/>
      <c r="D19" s="36">
        <f>+[1]ESF!E19</f>
        <v>0</v>
      </c>
      <c r="E19" s="36">
        <v>0</v>
      </c>
      <c r="F19" s="36">
        <v>0</v>
      </c>
      <c r="G19" s="35">
        <f>+D19+E19-F19</f>
        <v>0</v>
      </c>
      <c r="H19" s="35">
        <f>+G19-D19</f>
        <v>0</v>
      </c>
      <c r="I19" s="30"/>
      <c r="J19" s="1"/>
      <c r="K19" s="29" t="str">
        <f>IF(G19=[1]ESF!D19," ","Error")</f>
        <v xml:space="preserve"> </v>
      </c>
      <c r="N19" s="3" t="s">
        <v>16</v>
      </c>
    </row>
    <row r="20" spans="1:14" s="3" customFormat="1" ht="19.5" customHeight="1" x14ac:dyDescent="0.2">
      <c r="A20" s="34"/>
      <c r="B20" s="37" t="s">
        <v>18</v>
      </c>
      <c r="C20" s="37"/>
      <c r="D20" s="36">
        <f>+[1]ESF!E20</f>
        <v>0</v>
      </c>
      <c r="E20" s="36">
        <v>0</v>
      </c>
      <c r="F20" s="36">
        <v>0</v>
      </c>
      <c r="G20" s="35">
        <f>+D20+E20-F20</f>
        <v>0</v>
      </c>
      <c r="H20" s="35">
        <f>+G20-D20</f>
        <v>0</v>
      </c>
      <c r="I20" s="30"/>
      <c r="J20" s="1"/>
      <c r="K20" s="29" t="str">
        <f>IF(G20=[1]ESF!D20," ","Error")</f>
        <v xml:space="preserve"> </v>
      </c>
    </row>
    <row r="21" spans="1:14" s="3" customFormat="1" ht="19.5" customHeight="1" x14ac:dyDescent="0.2">
      <c r="A21" s="34"/>
      <c r="B21" s="37" t="s">
        <v>17</v>
      </c>
      <c r="C21" s="37"/>
      <c r="D21" s="36">
        <f>+[1]ESF!E21</f>
        <v>0</v>
      </c>
      <c r="E21" s="36">
        <v>0</v>
      </c>
      <c r="F21" s="36">
        <v>0</v>
      </c>
      <c r="G21" s="35">
        <f>+D21+E21-F21</f>
        <v>0</v>
      </c>
      <c r="H21" s="35">
        <f>+G21-D21</f>
        <v>0</v>
      </c>
      <c r="I21" s="30"/>
      <c r="J21" s="1"/>
      <c r="K21" s="29" t="str">
        <f>IF(G21=[1]ESF!D21," ","Error")</f>
        <v xml:space="preserve"> </v>
      </c>
      <c r="L21" s="3" t="s">
        <v>16</v>
      </c>
    </row>
    <row r="22" spans="1:14" ht="19.5" customHeight="1" x14ac:dyDescent="0.2">
      <c r="A22" s="34"/>
      <c r="B22" s="37" t="s">
        <v>15</v>
      </c>
      <c r="C22" s="37"/>
      <c r="D22" s="36">
        <f>+[1]ESF!E22</f>
        <v>0</v>
      </c>
      <c r="E22" s="36">
        <v>0</v>
      </c>
      <c r="F22" s="36">
        <v>0</v>
      </c>
      <c r="G22" s="35">
        <f>+D22+E22-F22</f>
        <v>0</v>
      </c>
      <c r="H22" s="35">
        <f>+G22-D22</f>
        <v>0</v>
      </c>
      <c r="I22" s="30"/>
      <c r="K22" s="29" t="str">
        <f>IF(G22=[1]ESF!D22," ","Error")</f>
        <v xml:space="preserve"> </v>
      </c>
    </row>
    <row r="23" spans="1:14" x14ac:dyDescent="0.2">
      <c r="A23" s="34"/>
      <c r="B23" s="33"/>
      <c r="C23" s="33"/>
      <c r="D23" s="32"/>
      <c r="E23" s="32"/>
      <c r="F23" s="32"/>
      <c r="G23" s="32"/>
      <c r="H23" s="32"/>
      <c r="I23" s="30"/>
      <c r="K23" s="29"/>
    </row>
    <row r="24" spans="1:14" x14ac:dyDescent="0.2">
      <c r="A24" s="42"/>
      <c r="B24" s="41" t="s">
        <v>14</v>
      </c>
      <c r="C24" s="41"/>
      <c r="D24" s="40">
        <f>SUM(D26:D34)</f>
        <v>102481477.65000001</v>
      </c>
      <c r="E24" s="40">
        <f>SUM(E26:E34)</f>
        <v>4797855.5199999996</v>
      </c>
      <c r="F24" s="40">
        <f>SUM(F26:F34)</f>
        <v>2131791.7800000003</v>
      </c>
      <c r="G24" s="40">
        <f>+D24+E24-F24</f>
        <v>105147541.39</v>
      </c>
      <c r="H24" s="40">
        <f>+G24-D24</f>
        <v>2666063.7399999946</v>
      </c>
      <c r="I24" s="39"/>
      <c r="K24" s="29"/>
    </row>
    <row r="25" spans="1:14" ht="5.0999999999999996" customHeight="1" x14ac:dyDescent="0.2">
      <c r="A25" s="34"/>
      <c r="B25" s="38"/>
      <c r="C25" s="33"/>
      <c r="D25" s="31"/>
      <c r="E25" s="31"/>
      <c r="F25" s="31"/>
      <c r="G25" s="31"/>
      <c r="H25" s="31"/>
      <c r="I25" s="30"/>
      <c r="K25" s="29"/>
    </row>
    <row r="26" spans="1:14" ht="19.5" customHeight="1" x14ac:dyDescent="0.2">
      <c r="A26" s="34"/>
      <c r="B26" s="37" t="s">
        <v>13</v>
      </c>
      <c r="C26" s="37"/>
      <c r="D26" s="36">
        <f>+[1]ESF!E29</f>
        <v>0</v>
      </c>
      <c r="E26" s="36">
        <v>0</v>
      </c>
      <c r="F26" s="36">
        <v>0</v>
      </c>
      <c r="G26" s="35">
        <f>+D26+E26-F26</f>
        <v>0</v>
      </c>
      <c r="H26" s="35">
        <f>+G26-D26</f>
        <v>0</v>
      </c>
      <c r="I26" s="30"/>
      <c r="K26" s="29"/>
    </row>
    <row r="27" spans="1:14" ht="19.5" customHeight="1" x14ac:dyDescent="0.2">
      <c r="A27" s="34"/>
      <c r="B27" s="37" t="s">
        <v>12</v>
      </c>
      <c r="C27" s="37"/>
      <c r="D27" s="36">
        <f>+[1]ESF!E30</f>
        <v>0</v>
      </c>
      <c r="E27" s="36">
        <v>0</v>
      </c>
      <c r="F27" s="36">
        <v>0</v>
      </c>
      <c r="G27" s="35">
        <f>+D27+E27-F27</f>
        <v>0</v>
      </c>
      <c r="H27" s="35">
        <f>+G27-D27</f>
        <v>0</v>
      </c>
      <c r="I27" s="30"/>
      <c r="K27" s="29"/>
    </row>
    <row r="28" spans="1:14" ht="19.5" customHeight="1" x14ac:dyDescent="0.2">
      <c r="A28" s="34"/>
      <c r="B28" s="37" t="s">
        <v>11</v>
      </c>
      <c r="C28" s="37"/>
      <c r="D28" s="36">
        <f>+[1]ESF!E31</f>
        <v>97529177.930000007</v>
      </c>
      <c r="E28" s="35">
        <v>1724684.97</v>
      </c>
      <c r="F28" s="35">
        <v>322688</v>
      </c>
      <c r="G28" s="35">
        <f>+D28+E28-F28</f>
        <v>98931174.900000006</v>
      </c>
      <c r="H28" s="35">
        <f>+G28-D28</f>
        <v>1401996.9699999988</v>
      </c>
      <c r="I28" s="30"/>
      <c r="K28" s="29"/>
    </row>
    <row r="29" spans="1:14" ht="19.5" customHeight="1" x14ac:dyDescent="0.2">
      <c r="A29" s="34"/>
      <c r="B29" s="37" t="s">
        <v>10</v>
      </c>
      <c r="C29" s="37"/>
      <c r="D29" s="36">
        <f>+[1]ESF!E32</f>
        <v>19861011.73</v>
      </c>
      <c r="E29" s="35">
        <v>3073170.55</v>
      </c>
      <c r="F29" s="35">
        <v>571714.72</v>
      </c>
      <c r="G29" s="35">
        <f>+D29+E29-F29</f>
        <v>22362467.560000002</v>
      </c>
      <c r="H29" s="35">
        <f>+G29-D29</f>
        <v>2501455.8300000019</v>
      </c>
      <c r="I29" s="30"/>
      <c r="K29" s="29"/>
    </row>
    <row r="30" spans="1:14" ht="19.5" customHeight="1" x14ac:dyDescent="0.2">
      <c r="A30" s="34"/>
      <c r="B30" s="37" t="s">
        <v>9</v>
      </c>
      <c r="C30" s="37"/>
      <c r="D30" s="36">
        <f>+[1]ESF!E33</f>
        <v>0</v>
      </c>
      <c r="E30" s="35">
        <v>0</v>
      </c>
      <c r="F30" s="35">
        <v>0</v>
      </c>
      <c r="G30" s="35">
        <f>+D30+E30-F30</f>
        <v>0</v>
      </c>
      <c r="H30" s="35">
        <f>+G30-D30</f>
        <v>0</v>
      </c>
      <c r="I30" s="30"/>
      <c r="K30" s="29"/>
    </row>
    <row r="31" spans="1:14" ht="19.5" customHeight="1" x14ac:dyDescent="0.2">
      <c r="A31" s="34"/>
      <c r="B31" s="37" t="s">
        <v>8</v>
      </c>
      <c r="C31" s="37"/>
      <c r="D31" s="36">
        <f>+[1]ESF!E34</f>
        <v>-14908712.01</v>
      </c>
      <c r="E31" s="35">
        <v>0</v>
      </c>
      <c r="F31" s="35">
        <v>1237389.06</v>
      </c>
      <c r="G31" s="35">
        <f>+D31+E31-F31</f>
        <v>-16146101.07</v>
      </c>
      <c r="H31" s="35">
        <f>+G31-D31</f>
        <v>-1237389.0600000005</v>
      </c>
      <c r="I31" s="30"/>
      <c r="K31" s="29"/>
    </row>
    <row r="32" spans="1:14" ht="19.5" customHeight="1" x14ac:dyDescent="0.2">
      <c r="A32" s="34"/>
      <c r="B32" s="37" t="s">
        <v>7</v>
      </c>
      <c r="C32" s="37"/>
      <c r="D32" s="36">
        <f>+[1]ESF!E35</f>
        <v>0</v>
      </c>
      <c r="E32" s="36">
        <v>0</v>
      </c>
      <c r="F32" s="36">
        <v>0</v>
      </c>
      <c r="G32" s="35">
        <f>+D32+E32-F32</f>
        <v>0</v>
      </c>
      <c r="H32" s="35">
        <f>+G32-D32</f>
        <v>0</v>
      </c>
      <c r="I32" s="30"/>
      <c r="K32" s="29"/>
    </row>
    <row r="33" spans="1:17" ht="19.5" customHeight="1" x14ac:dyDescent="0.2">
      <c r="A33" s="34"/>
      <c r="B33" s="37" t="s">
        <v>6</v>
      </c>
      <c r="C33" s="37"/>
      <c r="D33" s="36">
        <f>+[1]ESF!E36</f>
        <v>0</v>
      </c>
      <c r="E33" s="36">
        <v>0</v>
      </c>
      <c r="F33" s="36">
        <v>0</v>
      </c>
      <c r="G33" s="35">
        <f>+D33+E33-F33</f>
        <v>0</v>
      </c>
      <c r="H33" s="35">
        <f>+G33-D33</f>
        <v>0</v>
      </c>
      <c r="I33" s="30"/>
      <c r="K33" s="29"/>
    </row>
    <row r="34" spans="1:17" ht="19.5" customHeight="1" x14ac:dyDescent="0.2">
      <c r="A34" s="34"/>
      <c r="B34" s="37" t="s">
        <v>5</v>
      </c>
      <c r="C34" s="37"/>
      <c r="D34" s="36">
        <f>+[1]ESF!E37</f>
        <v>0</v>
      </c>
      <c r="E34" s="36">
        <v>0</v>
      </c>
      <c r="F34" s="36">
        <v>0</v>
      </c>
      <c r="G34" s="35">
        <f>+D34+E34-F34</f>
        <v>0</v>
      </c>
      <c r="H34" s="35">
        <f>+G34-D34</f>
        <v>0</v>
      </c>
      <c r="I34" s="30"/>
      <c r="K34" s="29" t="str">
        <f>IF(G34=[1]ESF!D37," ","error")</f>
        <v xml:space="preserve"> </v>
      </c>
    </row>
    <row r="35" spans="1:17" x14ac:dyDescent="0.2">
      <c r="A35" s="34"/>
      <c r="B35" s="33"/>
      <c r="C35" s="33"/>
      <c r="D35" s="32"/>
      <c r="E35" s="31"/>
      <c r="F35" s="31"/>
      <c r="G35" s="31"/>
      <c r="H35" s="31"/>
      <c r="I35" s="30"/>
      <c r="K35" s="29"/>
    </row>
    <row r="36" spans="1:17" ht="6" customHeight="1" x14ac:dyDescent="0.2">
      <c r="A36" s="28"/>
      <c r="B36" s="27"/>
      <c r="C36" s="27"/>
      <c r="D36" s="27"/>
      <c r="E36" s="27"/>
      <c r="F36" s="27"/>
      <c r="G36" s="27"/>
      <c r="H36" s="27"/>
      <c r="I36" s="26"/>
    </row>
    <row r="37" spans="1:17" ht="6" customHeight="1" x14ac:dyDescent="0.2">
      <c r="A37" s="23"/>
      <c r="B37" s="25"/>
      <c r="C37" s="24"/>
      <c r="E37" s="23"/>
      <c r="F37" s="23"/>
      <c r="G37" s="23"/>
      <c r="H37" s="23"/>
      <c r="I37" s="23"/>
    </row>
    <row r="38" spans="1:17" ht="15" customHeight="1" x14ac:dyDescent="0.2">
      <c r="A38" s="3"/>
      <c r="B38" s="22" t="s">
        <v>4</v>
      </c>
      <c r="C38" s="22"/>
      <c r="D38" s="22"/>
      <c r="E38" s="22"/>
      <c r="F38" s="22"/>
      <c r="G38" s="22"/>
      <c r="H38" s="22"/>
      <c r="I38" s="21"/>
      <c r="J38" s="21"/>
      <c r="K38" s="3"/>
      <c r="L38" s="3"/>
      <c r="M38" s="3"/>
      <c r="N38" s="3"/>
      <c r="O38" s="3"/>
      <c r="P38" s="3"/>
      <c r="Q38" s="3"/>
    </row>
    <row r="39" spans="1:17" ht="9.75" customHeight="1" x14ac:dyDescent="0.2">
      <c r="A39" s="3"/>
      <c r="B39" s="21"/>
      <c r="C39" s="19"/>
      <c r="D39" s="14"/>
      <c r="E39" s="14"/>
      <c r="F39" s="3"/>
      <c r="G39" s="20"/>
      <c r="H39" s="19"/>
      <c r="I39" s="14"/>
      <c r="J39" s="14"/>
      <c r="K39" s="3"/>
      <c r="L39" s="3"/>
      <c r="M39" s="3"/>
      <c r="N39" s="3"/>
      <c r="O39" s="3"/>
      <c r="P39" s="3"/>
      <c r="Q39" s="3"/>
    </row>
    <row r="40" spans="1:17" ht="50.1" customHeight="1" x14ac:dyDescent="0.2">
      <c r="A40" s="3"/>
      <c r="B40" s="18"/>
      <c r="C40" s="17"/>
      <c r="D40" s="14"/>
      <c r="E40" s="16"/>
      <c r="F40" s="16"/>
      <c r="G40" s="16"/>
      <c r="H40" s="15"/>
      <c r="I40" s="14"/>
      <c r="J40" s="14"/>
      <c r="K40" s="3"/>
      <c r="L40" s="3"/>
      <c r="M40" s="3"/>
      <c r="N40" s="3"/>
      <c r="O40" s="3"/>
      <c r="P40" s="3"/>
      <c r="Q40" s="3"/>
    </row>
    <row r="41" spans="1:17" ht="14.1" customHeight="1" x14ac:dyDescent="0.2">
      <c r="A41" s="3"/>
      <c r="B41" s="3"/>
      <c r="C41" s="13" t="s">
        <v>3</v>
      </c>
      <c r="D41" s="12"/>
      <c r="E41" s="11" t="s">
        <v>2</v>
      </c>
      <c r="F41" s="11"/>
      <c r="G41" s="11"/>
      <c r="H41" s="10"/>
      <c r="I41" s="5"/>
      <c r="J41" s="3"/>
      <c r="P41" s="3"/>
      <c r="Q41" s="3"/>
    </row>
    <row r="42" spans="1:17" ht="14.1" customHeight="1" x14ac:dyDescent="0.2">
      <c r="A42" s="3"/>
      <c r="C42" s="9" t="s">
        <v>1</v>
      </c>
      <c r="D42" s="8"/>
      <c r="E42" s="7" t="s">
        <v>0</v>
      </c>
      <c r="F42" s="7"/>
      <c r="G42" s="7"/>
      <c r="H42" s="6"/>
      <c r="I42" s="5"/>
      <c r="J42" s="3"/>
      <c r="P42" s="3"/>
      <c r="Q42" s="3"/>
    </row>
    <row r="43" spans="1:17" x14ac:dyDescent="0.2">
      <c r="B43" s="3"/>
      <c r="C43" s="3"/>
      <c r="D43" s="4"/>
      <c r="E43" s="3"/>
      <c r="F43" s="3"/>
      <c r="G43" s="3"/>
    </row>
    <row r="44" spans="1:17" x14ac:dyDescent="0.2">
      <c r="B44" s="3"/>
      <c r="C44" s="3"/>
      <c r="D44" s="4"/>
      <c r="E44" s="3"/>
      <c r="F44" s="3"/>
      <c r="G44" s="3"/>
    </row>
  </sheetData>
  <sheetProtection formatCells="0" selectLockedCells="1"/>
  <mergeCells count="34">
    <mergeCell ref="A36:I36"/>
    <mergeCell ref="B38:H38"/>
    <mergeCell ref="B40:C40"/>
    <mergeCell ref="E42:G42"/>
    <mergeCell ref="E41:G41"/>
    <mergeCell ref="B34:C34"/>
    <mergeCell ref="A3:H3"/>
    <mergeCell ref="B17:C17"/>
    <mergeCell ref="B32:C32"/>
    <mergeCell ref="B19:C19"/>
    <mergeCell ref="B20:C20"/>
    <mergeCell ref="B21:C21"/>
    <mergeCell ref="B22:C22"/>
    <mergeCell ref="B24:C24"/>
    <mergeCell ref="B26:C26"/>
    <mergeCell ref="B14:C14"/>
    <mergeCell ref="B16:C16"/>
    <mergeCell ref="A2:H2"/>
    <mergeCell ref="B30:C30"/>
    <mergeCell ref="B31:C31"/>
    <mergeCell ref="B33:C33"/>
    <mergeCell ref="B27:C27"/>
    <mergeCell ref="B28:C28"/>
    <mergeCell ref="B29:C29"/>
    <mergeCell ref="C1:G1"/>
    <mergeCell ref="D5:F5"/>
    <mergeCell ref="B18:C18"/>
    <mergeCell ref="C4:G4"/>
    <mergeCell ref="A6:I6"/>
    <mergeCell ref="A7:I7"/>
    <mergeCell ref="B8:C9"/>
    <mergeCell ref="A10:I10"/>
    <mergeCell ref="A11:I11"/>
    <mergeCell ref="B12:C12"/>
  </mergeCells>
  <printOptions verticalCentered="1"/>
  <pageMargins left="0.35" right="0" top="0.39" bottom="0.59055118110236227" header="0" footer="0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EAA</vt:lpstr>
      <vt:lpstr>EAA!Área_de_impresión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apadministrativo</dc:creator>
  <cp:lastModifiedBy>apadministrativo</cp:lastModifiedBy>
  <dcterms:created xsi:type="dcterms:W3CDTF">2018-01-22T16:17:42Z</dcterms:created>
  <dcterms:modified xsi:type="dcterms:W3CDTF">2018-01-22T16:17:50Z</dcterms:modified>
</cp:coreProperties>
</file>