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AI" sheetId="1" r:id="rId1"/>
  </sheets>
  <definedNames>
    <definedName name="_xlnm.Print_Area" localSheetId="0">EAI!$A$1:$L$39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F29" i="1" s="1"/>
  <c r="G11" i="1"/>
  <c r="G29" i="1" s="1"/>
  <c r="H11" i="1"/>
  <c r="H29" i="1" s="1"/>
  <c r="I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E23" i="1"/>
  <c r="F23" i="1"/>
  <c r="G23" i="1"/>
  <c r="H23" i="1"/>
  <c r="I23" i="1"/>
  <c r="J23" i="1"/>
  <c r="G24" i="1"/>
  <c r="J24" i="1"/>
  <c r="G25" i="1"/>
  <c r="J25" i="1"/>
  <c r="G26" i="1"/>
  <c r="J26" i="1"/>
  <c r="J27" i="1"/>
  <c r="G28" i="1"/>
  <c r="J28" i="1"/>
  <c r="E29" i="1"/>
  <c r="I29" i="1"/>
  <c r="J29" i="1" s="1"/>
</calcChain>
</file>

<file path=xl/comments1.xml><?xml version="1.0" encoding="utf-8"?>
<comments xmlns="http://schemas.openxmlformats.org/spreadsheetml/2006/main">
  <authors>
    <author>DGCG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<sst xmlns="http://schemas.openxmlformats.org/spreadsheetml/2006/main" count="45" uniqueCount="42">
  <si>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</si>
  <si>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</si>
  <si>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</si>
  <si>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</si>
  <si>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</si>
  <si>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</si>
  <si>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</si>
  <si>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</si>
  <si>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</si>
  <si>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</si>
  <si>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</si>
  <si>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</si>
  <si>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</si>
  <si>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</si>
  <si>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</si>
  <si>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>Capital</t>
  </si>
  <si>
    <t>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</si>
  <si>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</si>
  <si>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</si>
  <si>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</si>
  <si>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</si>
  <si>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</si>
  <si>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</si>
  <si>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</si>
  <si>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</si>
  <si>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</si>
  <si>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</si>
  <si>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</si>
  <si>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</si>
  <si>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</si>
  <si>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</si>
  <si>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</si>
  <si>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</si>
  <si>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</si>
  <si>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</si>
  <si>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</si>
  <si>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</si>
  <si>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</si>
  <si>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</si>
  <si>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31 de Diciembre del 2017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</si>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</sst>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4" fontId="4" fillId="2" borderId="3" xfId="1" applyNumberFormat="1" applyFont="1" applyFill="1" applyBorder="1" applyAlignment="1">
      <alignment horizontal="right" vertical="center" wrapText="1"/>
    </xf>
    <xf numFmtId="4" fontId="5" fillId="0" borderId="4" xfId="1" applyNumberFormat="1" applyFont="1" applyBorder="1" applyAlignment="1">
      <alignment horizontal="center" vertical="top" wrapText="1"/>
    </xf>
    <xf numFmtId="4" fontId="5" fillId="0" borderId="5" xfId="1" applyNumberFormat="1" applyFont="1" applyBorder="1" applyAlignment="1">
      <alignment horizontal="center" vertical="top" wrapText="1"/>
    </xf>
    <xf numFmtId="4" fontId="5" fillId="2" borderId="0" xfId="1" applyNumberFormat="1" applyFont="1" applyFill="1" applyBorder="1" applyAlignment="1">
      <alignment vertical="top" wrapText="1"/>
    </xf>
    <xf numFmtId="4" fontId="6" fillId="0" borderId="0" xfId="0" applyNumberFormat="1" applyFont="1"/>
    <xf numFmtId="4" fontId="4" fillId="2" borderId="6" xfId="1" applyNumberFormat="1" applyFont="1" applyFill="1" applyBorder="1" applyAlignment="1">
      <alignment horizontal="right" vertical="center" wrapText="1"/>
    </xf>
    <xf numFmtId="4" fontId="4" fillId="2" borderId="7" xfId="1" applyNumberFormat="1" applyFont="1" applyFill="1" applyBorder="1" applyAlignment="1">
      <alignment vertical="center" wrapText="1"/>
    </xf>
    <xf numFmtId="0" fontId="7" fillId="2" borderId="4" xfId="2" applyFont="1" applyFill="1" applyBorder="1" applyAlignment="1">
      <alignment horizontal="left" wrapText="1" indent="1"/>
    </xf>
    <xf numFmtId="0" fontId="7" fillId="2" borderId="8" xfId="2" applyFont="1" applyFill="1" applyBorder="1" applyAlignment="1">
      <alignment horizontal="centerContinuous"/>
    </xf>
    <xf numFmtId="0" fontId="7" fillId="2" borderId="5" xfId="2" applyFont="1" applyFill="1" applyBorder="1" applyAlignment="1">
      <alignment horizontal="centerContinuous"/>
    </xf>
    <xf numFmtId="0" fontId="6" fillId="2" borderId="0" xfId="2" applyFont="1" applyFill="1"/>
    <xf numFmtId="4" fontId="8" fillId="2" borderId="9" xfId="1" applyNumberFormat="1" applyFont="1" applyFill="1" applyBorder="1" applyAlignment="1">
      <alignment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9" fillId="2" borderId="11" xfId="2" applyFont="1" applyFill="1" applyBorder="1" applyAlignment="1">
      <alignment horizontal="center" vertical="center"/>
    </xf>
    <xf numFmtId="4" fontId="4" fillId="2" borderId="9" xfId="1" applyNumberFormat="1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 wrapText="1"/>
    </xf>
    <xf numFmtId="4" fontId="2" fillId="0" borderId="0" xfId="3" applyNumberFormat="1" applyFont="1" applyFill="1" applyBorder="1" applyAlignment="1" applyProtection="1">
      <alignment vertical="top"/>
      <protection locked="0"/>
    </xf>
    <xf numFmtId="0" fontId="7" fillId="2" borderId="11" xfId="2" applyFont="1" applyFill="1" applyBorder="1" applyAlignment="1">
      <alignment horizontal="left"/>
    </xf>
    <xf numFmtId="0" fontId="7" fillId="2" borderId="0" xfId="2" applyFont="1" applyFill="1" applyBorder="1" applyAlignment="1">
      <alignment horizontal="left"/>
    </xf>
    <xf numFmtId="0" fontId="2" fillId="2" borderId="0" xfId="0" applyFont="1" applyFill="1" applyBorder="1"/>
    <xf numFmtId="0" fontId="2" fillId="0" borderId="0" xfId="0" applyFont="1" applyBorder="1"/>
    <xf numFmtId="4" fontId="6" fillId="0" borderId="0" xfId="3" applyNumberFormat="1" applyFont="1" applyFill="1" applyBorder="1" applyAlignment="1" applyProtection="1">
      <alignment vertical="top"/>
      <protection locked="0"/>
    </xf>
    <xf numFmtId="0" fontId="4" fillId="2" borderId="12" xfId="0" applyFont="1" applyFill="1" applyBorder="1" applyAlignment="1">
      <alignment horizontal="left" vertical="center" wrapText="1"/>
    </xf>
    <xf numFmtId="0" fontId="9" fillId="2" borderId="1" xfId="2" applyFont="1" applyFill="1" applyBorder="1"/>
    <xf numFmtId="0" fontId="9" fillId="2" borderId="11" xfId="2" applyFont="1" applyFill="1" applyBorder="1"/>
    <xf numFmtId="37" fontId="5" fillId="3" borderId="7" xfId="2" applyNumberFormat="1" applyFont="1" applyFill="1" applyBorder="1" applyAlignment="1">
      <alignment horizontal="center" vertical="center"/>
    </xf>
    <xf numFmtId="37" fontId="5" fillId="3" borderId="7" xfId="2" applyNumberFormat="1" applyFont="1" applyFill="1" applyBorder="1" applyAlignment="1">
      <alignment horizontal="center" vertical="center" wrapText="1"/>
    </xf>
    <xf numFmtId="37" fontId="5" fillId="3" borderId="7" xfId="2" applyNumberFormat="1" applyFont="1" applyFill="1" applyBorder="1" applyAlignment="1">
      <alignment horizontal="center" wrapText="1"/>
    </xf>
    <xf numFmtId="37" fontId="5" fillId="3" borderId="7" xfId="2" applyNumberFormat="1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/>
    <xf numFmtId="0" fontId="6" fillId="2" borderId="0" xfId="2" applyFont="1" applyFill="1" applyBorder="1" applyAlignment="1">
      <alignment horizontal="center"/>
    </xf>
    <xf numFmtId="0" fontId="6" fillId="2" borderId="0" xfId="2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50626" cy="42825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50626" cy="428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38"/>
  <sheetViews>
    <sheetView showGridLines="0" tabSelected="1" view="pageBreakPreview" topLeftCell="A4" zoomScaleNormal="85" zoomScaleSheetLayoutView="100" workbookViewId="0">
      <selection activeCell="B31" sqref="B31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18.75" customHeight="1" x14ac:dyDescent="0.2">
      <c r="B1" s="49" t="s">
        <v>41</v>
      </c>
      <c r="C1" s="49"/>
      <c r="D1" s="49"/>
      <c r="E1" s="49"/>
      <c r="F1" s="49"/>
      <c r="G1" s="49"/>
      <c r="H1" s="49"/>
      <c r="I1" s="49"/>
      <c r="J1" s="49"/>
    </row>
    <row r="2" spans="1:10" ht="15" customHeight="1" x14ac:dyDescent="0.2">
      <c r="B2" s="50"/>
      <c r="C2" s="50"/>
      <c r="D2" s="49" t="s">
        <v>40</v>
      </c>
      <c r="E2" s="49"/>
      <c r="F2" s="49"/>
      <c r="G2" s="49"/>
      <c r="H2" s="49"/>
      <c r="I2" s="49"/>
      <c r="J2" s="49"/>
    </row>
    <row r="3" spans="1:10" ht="15" customHeight="1" x14ac:dyDescent="0.2">
      <c r="B3" s="49" t="s">
        <v>39</v>
      </c>
      <c r="C3" s="49"/>
      <c r="D3" s="49"/>
      <c r="E3" s="49"/>
      <c r="F3" s="49"/>
      <c r="G3" s="49"/>
      <c r="H3" s="49"/>
      <c r="I3" s="49"/>
      <c r="J3" s="49"/>
    </row>
    <row r="4" spans="1:10" s="2" customFormat="1" ht="8.25" customHeight="1" x14ac:dyDescent="0.2">
      <c r="A4" s="23"/>
      <c r="B4" s="48"/>
      <c r="C4" s="48"/>
      <c r="D4" s="48"/>
      <c r="E4" s="33"/>
      <c r="F4" s="47"/>
      <c r="G4" s="47"/>
      <c r="H4" s="47"/>
      <c r="I4" s="47"/>
      <c r="J4" s="47"/>
    </row>
    <row r="5" spans="1:10" s="2" customFormat="1" ht="13.5" customHeight="1" x14ac:dyDescent="0.2">
      <c r="A5" s="23"/>
      <c r="B5" s="46"/>
      <c r="D5" s="45" t="s">
        <v>38</v>
      </c>
      <c r="E5" s="44" t="s">
        <v>37</v>
      </c>
      <c r="F5" s="44"/>
      <c r="G5" s="44"/>
      <c r="H5" s="44"/>
      <c r="I5" s="44"/>
      <c r="J5" s="43"/>
    </row>
    <row r="6" spans="1:10" s="2" customFormat="1" ht="11.25" customHeight="1" x14ac:dyDescent="0.2">
      <c r="A6" s="23"/>
      <c r="B6" s="23"/>
      <c r="C6" s="23"/>
      <c r="D6" s="23"/>
      <c r="F6" s="43"/>
      <c r="G6" s="43"/>
      <c r="H6" s="43"/>
      <c r="I6" s="43"/>
      <c r="J6" s="43"/>
    </row>
    <row r="7" spans="1:10" ht="12" customHeight="1" x14ac:dyDescent="0.2">
      <c r="A7" s="23"/>
      <c r="B7" s="23"/>
      <c r="C7" s="23"/>
      <c r="D7" s="23"/>
      <c r="E7" s="43"/>
      <c r="F7" s="43"/>
      <c r="G7" s="43"/>
      <c r="H7" s="43"/>
      <c r="I7" s="43"/>
      <c r="J7" s="43"/>
    </row>
    <row r="8" spans="1:10" ht="12" customHeight="1" x14ac:dyDescent="0.2">
      <c r="A8" s="23"/>
      <c r="B8" s="40" t="s">
        <v>36</v>
      </c>
      <c r="C8" s="40"/>
      <c r="D8" s="40"/>
      <c r="E8" s="42" t="s">
        <v>35</v>
      </c>
      <c r="F8" s="42"/>
      <c r="G8" s="42"/>
      <c r="H8" s="42"/>
      <c r="I8" s="42"/>
      <c r="J8" s="40" t="s">
        <v>34</v>
      </c>
    </row>
    <row r="9" spans="1:10" ht="25.5" x14ac:dyDescent="0.2">
      <c r="A9" s="23"/>
      <c r="B9" s="40"/>
      <c r="C9" s="40"/>
      <c r="D9" s="40"/>
      <c r="E9" s="39" t="s">
        <v>33</v>
      </c>
      <c r="F9" s="41" t="s">
        <v>32</v>
      </c>
      <c r="G9" s="39" t="s">
        <v>31</v>
      </c>
      <c r="H9" s="39" t="s">
        <v>30</v>
      </c>
      <c r="I9" s="39" t="s">
        <v>29</v>
      </c>
      <c r="J9" s="40"/>
    </row>
    <row r="10" spans="1:10" ht="12" customHeight="1" x14ac:dyDescent="0.2">
      <c r="A10" s="23"/>
      <c r="B10" s="40"/>
      <c r="C10" s="40"/>
      <c r="D10" s="40"/>
      <c r="E10" s="39" t="s">
        <v>28</v>
      </c>
      <c r="F10" s="39" t="s">
        <v>27</v>
      </c>
      <c r="G10" s="39" t="s">
        <v>26</v>
      </c>
      <c r="H10" s="39" t="s">
        <v>25</v>
      </c>
      <c r="I10" s="39" t="s">
        <v>24</v>
      </c>
      <c r="J10" s="39" t="s">
        <v>23</v>
      </c>
    </row>
    <row r="11" spans="1:10" ht="12" customHeight="1" x14ac:dyDescent="0.2">
      <c r="A11" s="12"/>
      <c r="B11" s="38"/>
      <c r="C11" s="37"/>
      <c r="D11" s="36" t="s">
        <v>22</v>
      </c>
      <c r="E11" s="28">
        <f>SUM(E12:E15)+E18+E21+E22</f>
        <v>990939</v>
      </c>
      <c r="F11" s="28">
        <f>SUM(F12:F15)+F18+F21+F22</f>
        <v>56002063.240000002</v>
      </c>
      <c r="G11" s="28">
        <f>E11+F11</f>
        <v>56993002.240000002</v>
      </c>
      <c r="H11" s="28">
        <f>SUM(H12:H15)+H18+H21+H22</f>
        <v>20815315.990000002</v>
      </c>
      <c r="I11" s="28">
        <f>SUM(I12:I15)+I18+I21+I22</f>
        <v>20815315.990000002</v>
      </c>
      <c r="J11" s="28">
        <f>I11-E11</f>
        <v>19824376.990000002</v>
      </c>
    </row>
    <row r="12" spans="1:10" ht="12" customHeight="1" x14ac:dyDescent="0.2">
      <c r="A12" s="12"/>
      <c r="B12" s="31"/>
      <c r="C12" s="32"/>
      <c r="D12" s="25" t="s">
        <v>21</v>
      </c>
      <c r="E12" s="24">
        <v>0</v>
      </c>
      <c r="F12" s="24">
        <v>0</v>
      </c>
      <c r="G12" s="24">
        <f>E12+F12</f>
        <v>0</v>
      </c>
      <c r="H12" s="24">
        <v>0</v>
      </c>
      <c r="I12" s="24">
        <v>0</v>
      </c>
      <c r="J12" s="24">
        <f>I12-E12</f>
        <v>0</v>
      </c>
    </row>
    <row r="13" spans="1:10" ht="12" customHeight="1" x14ac:dyDescent="0.2">
      <c r="A13" s="12"/>
      <c r="B13" s="27"/>
      <c r="C13" s="26"/>
      <c r="D13" s="25" t="s">
        <v>20</v>
      </c>
      <c r="E13" s="24">
        <v>0</v>
      </c>
      <c r="F13" s="24">
        <v>0</v>
      </c>
      <c r="G13" s="24">
        <f>E13+F13</f>
        <v>0</v>
      </c>
      <c r="H13" s="24">
        <v>0</v>
      </c>
      <c r="I13" s="24">
        <v>0</v>
      </c>
      <c r="J13" s="24">
        <f>I13-E13</f>
        <v>0</v>
      </c>
    </row>
    <row r="14" spans="1:10" ht="12" customHeight="1" x14ac:dyDescent="0.2">
      <c r="A14" s="12"/>
      <c r="B14" s="27"/>
      <c r="C14" s="26"/>
      <c r="D14" s="25" t="s">
        <v>19</v>
      </c>
      <c r="E14" s="24">
        <v>0</v>
      </c>
      <c r="F14" s="24">
        <v>0</v>
      </c>
      <c r="G14" s="24">
        <f>E14+F14</f>
        <v>0</v>
      </c>
      <c r="H14" s="24">
        <v>0</v>
      </c>
      <c r="I14" s="24">
        <v>0</v>
      </c>
      <c r="J14" s="24">
        <f>I14-E14</f>
        <v>0</v>
      </c>
    </row>
    <row r="15" spans="1:10" ht="12" customHeight="1" x14ac:dyDescent="0.2">
      <c r="A15" s="12"/>
      <c r="B15" s="27"/>
      <c r="C15" s="26"/>
      <c r="D15" s="25" t="s">
        <v>18</v>
      </c>
      <c r="E15" s="24">
        <v>985289</v>
      </c>
      <c r="F15" s="30">
        <v>1670861.06</v>
      </c>
      <c r="G15" s="24">
        <f>E15+F15</f>
        <v>2656150.06</v>
      </c>
      <c r="H15" s="24">
        <v>954469.87</v>
      </c>
      <c r="I15" s="24">
        <v>954469.87</v>
      </c>
      <c r="J15" s="24">
        <f>I15-E15</f>
        <v>-30819.130000000005</v>
      </c>
    </row>
    <row r="16" spans="1:10" ht="12" customHeight="1" x14ac:dyDescent="0.2">
      <c r="A16" s="12"/>
      <c r="B16" s="27"/>
      <c r="C16" s="26"/>
      <c r="D16" s="25" t="s">
        <v>16</v>
      </c>
      <c r="E16" s="24">
        <v>985289</v>
      </c>
      <c r="F16" s="30">
        <v>1670861.06</v>
      </c>
      <c r="G16" s="24">
        <f>E16+F16</f>
        <v>2656150.06</v>
      </c>
      <c r="H16" s="24">
        <v>954469.87</v>
      </c>
      <c r="I16" s="24">
        <v>954469.87</v>
      </c>
      <c r="J16" s="24">
        <f>I16-E16</f>
        <v>-30819.130000000005</v>
      </c>
    </row>
    <row r="17" spans="1:12" ht="12" customHeight="1" x14ac:dyDescent="0.2">
      <c r="A17" s="12"/>
      <c r="B17" s="27"/>
      <c r="C17" s="33"/>
      <c r="D17" s="25" t="s">
        <v>15</v>
      </c>
      <c r="E17" s="24">
        <v>0</v>
      </c>
      <c r="F17" s="24">
        <v>0</v>
      </c>
      <c r="G17" s="24">
        <f>E17+F17</f>
        <v>0</v>
      </c>
      <c r="H17" s="24">
        <v>0</v>
      </c>
      <c r="I17" s="24">
        <v>0</v>
      </c>
      <c r="J17" s="24">
        <f>I17-E17</f>
        <v>0</v>
      </c>
    </row>
    <row r="18" spans="1:12" ht="12" customHeight="1" x14ac:dyDescent="0.2">
      <c r="A18" s="12"/>
      <c r="B18" s="27"/>
      <c r="C18" s="33"/>
      <c r="D18" s="25" t="s">
        <v>17</v>
      </c>
      <c r="E18" s="24">
        <v>5650</v>
      </c>
      <c r="F18" s="30">
        <v>7491236.2199999997</v>
      </c>
      <c r="G18" s="24">
        <f>E18+F18</f>
        <v>7496886.2199999997</v>
      </c>
      <c r="H18" s="24">
        <v>7119621.3899999997</v>
      </c>
      <c r="I18" s="24">
        <v>7119621.3899999997</v>
      </c>
      <c r="J18" s="24">
        <f>I18-E18</f>
        <v>7113971.3899999997</v>
      </c>
    </row>
    <row r="19" spans="1:12" ht="12" customHeight="1" x14ac:dyDescent="0.2">
      <c r="A19" s="12"/>
      <c r="B19" s="27"/>
      <c r="C19" s="26"/>
      <c r="D19" s="25" t="s">
        <v>16</v>
      </c>
      <c r="E19" s="24">
        <v>5650</v>
      </c>
      <c r="F19" s="30">
        <v>7491236.2199999997</v>
      </c>
      <c r="G19" s="24">
        <f>E19+F19</f>
        <v>7496886.2199999997</v>
      </c>
      <c r="H19" s="24">
        <v>7119621.3899999997</v>
      </c>
      <c r="I19" s="24">
        <v>7119621.3899999997</v>
      </c>
      <c r="J19" s="24">
        <f>I19-E19</f>
        <v>7113971.3899999997</v>
      </c>
    </row>
    <row r="20" spans="1:12" ht="12" customHeight="1" x14ac:dyDescent="0.2">
      <c r="A20" s="12"/>
      <c r="B20" s="27"/>
      <c r="C20" s="33"/>
      <c r="D20" s="25" t="s">
        <v>15</v>
      </c>
      <c r="E20" s="24">
        <v>0</v>
      </c>
      <c r="F20" s="24">
        <v>0</v>
      </c>
      <c r="G20" s="24">
        <f>E20+F20</f>
        <v>0</v>
      </c>
      <c r="H20" s="24">
        <v>0</v>
      </c>
      <c r="I20" s="24">
        <v>0</v>
      </c>
      <c r="J20" s="24">
        <f>I20-E20</f>
        <v>0</v>
      </c>
    </row>
    <row r="21" spans="1:12" ht="12" customHeight="1" x14ac:dyDescent="0.2">
      <c r="A21" s="12"/>
      <c r="B21" s="27"/>
      <c r="C21" s="33"/>
      <c r="D21" s="25" t="s">
        <v>14</v>
      </c>
      <c r="E21" s="24">
        <v>0</v>
      </c>
      <c r="F21" s="30">
        <v>46839965.960000001</v>
      </c>
      <c r="G21" s="24">
        <f>E21+F21</f>
        <v>46839965.960000001</v>
      </c>
      <c r="H21" s="24">
        <v>12741224.73</v>
      </c>
      <c r="I21" s="30">
        <v>12741224.73</v>
      </c>
      <c r="J21" s="24">
        <f>I21-E21</f>
        <v>12741224.73</v>
      </c>
    </row>
    <row r="22" spans="1:12" ht="12" customHeight="1" x14ac:dyDescent="0.2">
      <c r="A22" s="12"/>
      <c r="B22" s="27"/>
      <c r="C22" s="26"/>
      <c r="D22" s="25" t="s">
        <v>10</v>
      </c>
      <c r="E22" s="24">
        <v>0</v>
      </c>
      <c r="F22" s="24">
        <v>0</v>
      </c>
      <c r="G22" s="24">
        <f>E22+F22</f>
        <v>0</v>
      </c>
      <c r="H22" s="24">
        <v>0</v>
      </c>
      <c r="I22" s="24">
        <v>0</v>
      </c>
      <c r="J22" s="24">
        <f>I22-E22</f>
        <v>0</v>
      </c>
    </row>
    <row r="23" spans="1:12" ht="12" customHeight="1" x14ac:dyDescent="0.2">
      <c r="A23" s="12"/>
      <c r="B23" s="27"/>
      <c r="C23" s="26"/>
      <c r="D23" s="29" t="s">
        <v>13</v>
      </c>
      <c r="E23" s="28">
        <f>SUM(E24:E26)</f>
        <v>26290698.850000001</v>
      </c>
      <c r="F23" s="28">
        <f>SUM(F24:F26)</f>
        <v>6358506.7400000002</v>
      </c>
      <c r="G23" s="28">
        <f>E23+F23</f>
        <v>32649205.590000004</v>
      </c>
      <c r="H23" s="28">
        <f>SUM(H24:H26)</f>
        <v>28784348.850000001</v>
      </c>
      <c r="I23" s="28">
        <f>SUM(I24:I26)</f>
        <v>28784348.850000001</v>
      </c>
      <c r="J23" s="28">
        <f>I23-E23</f>
        <v>2493650</v>
      </c>
      <c r="K23" s="35"/>
      <c r="L23" s="34"/>
    </row>
    <row r="24" spans="1:12" ht="12" customHeight="1" x14ac:dyDescent="0.2">
      <c r="A24" s="12"/>
      <c r="B24" s="27"/>
      <c r="C24" s="33"/>
      <c r="D24" s="25" t="s">
        <v>12</v>
      </c>
      <c r="E24" s="24">
        <v>0</v>
      </c>
      <c r="F24" s="24">
        <v>0</v>
      </c>
      <c r="G24" s="24">
        <f>E24+F24</f>
        <v>0</v>
      </c>
      <c r="H24" s="24">
        <v>0</v>
      </c>
      <c r="I24" s="24">
        <v>0</v>
      </c>
      <c r="J24" s="24">
        <f>I24-E24</f>
        <v>0</v>
      </c>
    </row>
    <row r="25" spans="1:12" ht="12" customHeight="1" x14ac:dyDescent="0.2">
      <c r="A25" s="12"/>
      <c r="B25" s="31"/>
      <c r="C25" s="32"/>
      <c r="D25" s="25" t="s">
        <v>11</v>
      </c>
      <c r="E25" s="24">
        <v>0</v>
      </c>
      <c r="F25" s="30">
        <v>1920699.23</v>
      </c>
      <c r="G25" s="24">
        <f>E25+F25</f>
        <v>1920699.23</v>
      </c>
      <c r="H25" s="24">
        <v>41000</v>
      </c>
      <c r="I25" s="24">
        <v>41000</v>
      </c>
      <c r="J25" s="24">
        <f>I25-E25</f>
        <v>41000</v>
      </c>
    </row>
    <row r="26" spans="1:12" ht="12" customHeight="1" x14ac:dyDescent="0.2">
      <c r="A26" s="12"/>
      <c r="B26" s="31"/>
      <c r="C26" s="26"/>
      <c r="D26" s="25" t="s">
        <v>10</v>
      </c>
      <c r="E26" s="24">
        <v>26290698.850000001</v>
      </c>
      <c r="F26" s="30">
        <v>4437807.51</v>
      </c>
      <c r="G26" s="24">
        <f>E26+F26</f>
        <v>30728506.359999999</v>
      </c>
      <c r="H26" s="24">
        <v>28743348.850000001</v>
      </c>
      <c r="I26" s="24">
        <v>28743348.850000001</v>
      </c>
      <c r="J26" s="24">
        <f>I26-E26</f>
        <v>2452650</v>
      </c>
    </row>
    <row r="27" spans="1:12" ht="12" customHeight="1" x14ac:dyDescent="0.2">
      <c r="A27" s="12"/>
      <c r="B27" s="27"/>
      <c r="C27" s="26"/>
      <c r="D27" s="29" t="s">
        <v>9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4">
        <f>I27-E27</f>
        <v>0</v>
      </c>
    </row>
    <row r="28" spans="1:12" ht="12" customHeight="1" x14ac:dyDescent="0.2">
      <c r="A28" s="12"/>
      <c r="B28" s="27"/>
      <c r="C28" s="26"/>
      <c r="D28" s="25" t="s">
        <v>8</v>
      </c>
      <c r="E28" s="24">
        <v>0</v>
      </c>
      <c r="F28" s="24">
        <v>0</v>
      </c>
      <c r="G28" s="24">
        <f>E28+F28</f>
        <v>0</v>
      </c>
      <c r="H28" s="24">
        <v>0</v>
      </c>
      <c r="I28" s="24">
        <v>0</v>
      </c>
      <c r="J28" s="24">
        <f>I28-E28</f>
        <v>0</v>
      </c>
    </row>
    <row r="29" spans="1:12" ht="12" customHeight="1" x14ac:dyDescent="0.2">
      <c r="A29" s="23"/>
      <c r="B29" s="22"/>
      <c r="C29" s="21"/>
      <c r="D29" s="20" t="s">
        <v>7</v>
      </c>
      <c r="E29" s="19">
        <f>E11+E23+E27</f>
        <v>27281637.850000001</v>
      </c>
      <c r="F29" s="19">
        <f>F11+F23+F27</f>
        <v>62360569.980000004</v>
      </c>
      <c r="G29" s="19">
        <f>G11+G23+G27</f>
        <v>89642207.830000013</v>
      </c>
      <c r="H29" s="19">
        <f>H11+H23+H27</f>
        <v>49599664.840000004</v>
      </c>
      <c r="I29" s="19">
        <f>I11+I23+I27</f>
        <v>49599664.840000004</v>
      </c>
      <c r="J29" s="18">
        <f>IF(I29&gt;E29,I29-E29,0)</f>
        <v>22318026.990000002</v>
      </c>
    </row>
    <row r="30" spans="1:12" ht="12.75" customHeight="1" x14ac:dyDescent="0.2">
      <c r="A30" s="12"/>
      <c r="E30" s="17"/>
      <c r="F30" s="16"/>
      <c r="G30" s="16"/>
      <c r="H30" s="15" t="s">
        <v>6</v>
      </c>
      <c r="I30" s="14"/>
      <c r="J30" s="13"/>
    </row>
    <row r="31" spans="1:12" x14ac:dyDescent="0.2">
      <c r="A31" s="12"/>
      <c r="B31" s="2" t="s">
        <v>5</v>
      </c>
      <c r="C31" s="11"/>
      <c r="D31" s="11"/>
      <c r="E31" s="11"/>
      <c r="F31" s="11"/>
      <c r="G31" s="11"/>
      <c r="H31" s="11"/>
      <c r="I31" s="11"/>
      <c r="J31" s="11"/>
    </row>
    <row r="32" spans="1:12" x14ac:dyDescent="0.2">
      <c r="B32" s="2" t="s">
        <v>4</v>
      </c>
      <c r="C32" s="2"/>
      <c r="D32" s="2"/>
      <c r="E32" s="2"/>
      <c r="F32" s="2"/>
      <c r="G32" s="2"/>
      <c r="H32" s="2"/>
      <c r="I32" s="2"/>
      <c r="J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10"/>
    </row>
    <row r="37" spans="2:11" x14ac:dyDescent="0.2">
      <c r="D37" s="9" t="s">
        <v>3</v>
      </c>
      <c r="E37" s="5"/>
      <c r="F37" s="8"/>
      <c r="G37" s="8"/>
      <c r="H37" s="7" t="s">
        <v>2</v>
      </c>
      <c r="I37" s="7"/>
      <c r="J37" s="7"/>
      <c r="K37" s="7"/>
    </row>
    <row r="38" spans="2:11" ht="12" customHeight="1" x14ac:dyDescent="0.2">
      <c r="D38" s="6" t="s">
        <v>1</v>
      </c>
      <c r="E38" s="5"/>
      <c r="F38" s="4"/>
      <c r="G38" s="4"/>
      <c r="H38" s="3" t="s">
        <v>0</v>
      </c>
      <c r="I38" s="3"/>
      <c r="J38" s="3"/>
      <c r="K38" s="3"/>
    </row>
  </sheetData>
  <mergeCells count="11">
    <mergeCell ref="B1:J1"/>
    <mergeCell ref="B3:J3"/>
    <mergeCell ref="D2:J2"/>
    <mergeCell ref="E5:I5"/>
    <mergeCell ref="H37:K37"/>
    <mergeCell ref="H38:K38"/>
    <mergeCell ref="J29:J30"/>
    <mergeCell ref="H30:I30"/>
    <mergeCell ref="B8:D10"/>
    <mergeCell ref="E8:I8"/>
    <mergeCell ref="J8:J9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2018-01-22T16:25:23Z</dcterms:created>
  <dcterms:modified xsi:type="dcterms:W3CDTF">2018-01-22T16:25:36Z</dcterms:modified>
</cp:coreProperties>
</file>