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w To Use This Template" sheetId="1" r:id="rId4"/>
    <sheet state="visible" name="Calculator" sheetId="2" r:id="rId5"/>
  </sheets>
  <definedNames>
    <definedName name="variation_conversions">Calculator!$D$28</definedName>
    <definedName name="z_score">#REF!</definedName>
    <definedName name="z">Calculator!$D$32</definedName>
    <definedName name="p_value">#REF!</definedName>
    <definedName name="control_p">Calculator!$F$27</definedName>
    <definedName name="convs_b">Calculator!$E$6</definedName>
    <definedName name="variation_se">Calculator!$I$28</definedName>
    <definedName name="convs_A">Calculator!$E$5</definedName>
    <definedName name="variation_p">#REF!</definedName>
    <definedName name="rate_a">Calculator!$D$11</definedName>
    <definedName name="se_a">Calculator!$E$11</definedName>
    <definedName name="control_visitors">Calculator!$C$27</definedName>
    <definedName name="visits_B">Calculator!$D$6</definedName>
    <definedName name="visits_a">Calculator!$D$5</definedName>
    <definedName name="rate_b">Calculator!$D$12</definedName>
    <definedName name="p">Calculator!$D$34</definedName>
    <definedName name="variation_visitors">Calculator!$C$28</definedName>
    <definedName name="control_conversions">Calculator!$D$27</definedName>
    <definedName name="control_se">Calculator!$I$27</definedName>
    <definedName name="se_b">Calculator!$E$12</definedName>
  </definedNames>
  <calcPr/>
</workbook>
</file>

<file path=xl/sharedStrings.xml><?xml version="1.0" encoding="utf-8"?>
<sst xmlns="http://schemas.openxmlformats.org/spreadsheetml/2006/main" count="52" uniqueCount="45">
  <si>
    <t>How to Use This Template:</t>
  </si>
  <si>
    <t xml:space="preserve">In the Calculator tab, plug your result into the red cells. You'll see the conversion rates and standard level of error calculate automatically for you based on the numbers you inputted in Step 1. 
Based on these inputs, you'll see the estimated range of condidence that the value is statistically significant based on Z score confidence intervals. These are then used to test the P value against the confidence intervals. 
Feel free to look at the equations within the cells to see how the logic is calculated. Read cells C38:E41 to the right, then down. The results of your test (and whether or not they are significant) will be printed for you here. For the logic behind the formulas, feel free to click into the cells. </t>
  </si>
  <si>
    <t>A/B Test Kit</t>
  </si>
  <si>
    <t xml:space="preserve">Significance </t>
  </si>
  <si>
    <t xml:space="preserve">Calculator </t>
  </si>
  <si>
    <t>Hubspot Marketing Hub</t>
  </si>
  <si>
    <t>All your marketing tools and data — all under one roof.</t>
  </si>
  <si>
    <t>Get Started</t>
  </si>
  <si>
    <t xml:space="preserve">Step 1: </t>
  </si>
  <si>
    <t>Plug and Chug your Visits and Conversion rates from each variation here!</t>
  </si>
  <si>
    <t>Plug your result into the red cells on the left (D5:E6)</t>
  </si>
  <si>
    <t>Visitors</t>
  </si>
  <si>
    <t>Conversions</t>
  </si>
  <si>
    <t>Variation A</t>
  </si>
  <si>
    <t>Variatio B</t>
  </si>
  <si>
    <t xml:space="preserve">Step 2: </t>
  </si>
  <si>
    <t xml:space="preserve">Your variations' conversion rates and standard error. </t>
  </si>
  <si>
    <t>You'll see the conversion rates and standard level of error calculate automatically for you based on the numbers you inputted in Step 1.</t>
  </si>
  <si>
    <t>Conversion Rate</t>
  </si>
  <si>
    <t>Standard Error</t>
  </si>
  <si>
    <t>Variation B</t>
  </si>
  <si>
    <t xml:space="preserve">Step 3: </t>
  </si>
  <si>
    <t>Significance levels based on your inputs</t>
  </si>
  <si>
    <t>90% Conversion Rate Limits</t>
  </si>
  <si>
    <t xml:space="preserve">Based on your inputs in Step 1, you'll see the estimated range of condidence that the value is statistically significant based on Z score confidence intervals. These are then used to test the P value against the confidence intervals. Feel free to look at the equations within the cells to see how the logic is calculated. </t>
  </si>
  <si>
    <t>From</t>
  </si>
  <si>
    <t>To</t>
  </si>
  <si>
    <t>95% Conversion Rate Limits</t>
  </si>
  <si>
    <t>Step 4</t>
  </si>
  <si>
    <t>How confident are we that your test is significant based?</t>
  </si>
  <si>
    <t>Significant At</t>
  </si>
  <si>
    <r>
      <rPr>
        <rFont val="Avenir"/>
        <b/>
        <color theme="1"/>
        <sz val="16.0"/>
      </rPr>
      <t xml:space="preserve">This step calulates the results. If P passes the 90% and the 95%, you result below will say the test </t>
    </r>
    <r>
      <rPr>
        <rFont val="Avenir"/>
        <b/>
        <color rgb="FF4472C4"/>
        <sz val="16.0"/>
      </rPr>
      <t>is statistically significant</t>
    </r>
    <r>
      <rPr>
        <rFont val="Avenir"/>
        <b/>
        <color theme="1"/>
        <sz val="16.0"/>
      </rPr>
      <t xml:space="preserve">. If P passes the 90% but not the 95%, the result will say it is </t>
    </r>
    <r>
      <rPr>
        <rFont val="Avenir"/>
        <b/>
        <color theme="5"/>
        <sz val="16.0"/>
      </rPr>
      <t>unlikely to be statistically signficant</t>
    </r>
    <r>
      <rPr>
        <rFont val="Avenir"/>
        <b/>
        <color theme="1"/>
        <sz val="16.0"/>
      </rPr>
      <t xml:space="preserve">. If the results say it does not pass either, the test is </t>
    </r>
    <r>
      <rPr>
        <rFont val="Avenir"/>
        <b/>
        <color rgb="FF7FDED2"/>
        <sz val="16.0"/>
      </rPr>
      <t>not statistically significant</t>
    </r>
    <r>
      <rPr>
        <rFont val="Avenir"/>
        <b/>
        <color theme="1"/>
        <sz val="16.0"/>
      </rPr>
      <t xml:space="preserve">. </t>
    </r>
  </si>
  <si>
    <t>Does it pass 90% confidence?</t>
  </si>
  <si>
    <t>Does it pass 95 Confidence?</t>
  </si>
  <si>
    <t xml:space="preserve">Z = </t>
  </si>
  <si>
    <t xml:space="preserve">P-value = </t>
  </si>
  <si>
    <t>Step 5</t>
  </si>
  <si>
    <t xml:space="preserve">Are you test signifiant? Find the answer here. </t>
  </si>
  <si>
    <t xml:space="preserve">Read cells C38:E41 to the right, then down. The results of your test (and whether or not they are significant) will be printed for you here. For the logic behind the formulas, feel free to click into the cells. </t>
  </si>
  <si>
    <t xml:space="preserve">Read cells to right, then down </t>
  </si>
  <si>
    <t>converted</t>
  </si>
  <si>
    <t xml:space="preserve">better than </t>
  </si>
  <si>
    <t>We are</t>
  </si>
  <si>
    <t xml:space="preserve">certain that the changes in </t>
  </si>
  <si>
    <t>will improve your conversion rate.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</si>
</sst>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0.0%"/>
  </numFmts>
  <fonts count="19">
    <font>
      <sz val="12.0"/>
      <color theme="1"/>
      <name val="Arial"/>
    </font>
    <font>
      <color theme="1"/>
      <name val="Arial"/>
    </font>
    <font>
      <b/>
      <sz val="18.0"/>
      <color rgb="FF2D3E50"/>
      <name val="Avenir"/>
    </font>
    <font>
      <sz val="12.0"/>
      <color rgb="FF2D3E50"/>
      <name val="Avenir"/>
    </font>
    <font>
      <sz val="30.0"/>
      <color rgb="FFFFFFFF"/>
      <name val="Avenir"/>
    </font>
    <font>
      <sz val="14.0"/>
      <color rgb="FF2D3E50"/>
      <name val="Avenir"/>
    </font>
    <font>
      <u/>
      <sz val="14.0"/>
      <color rgb="FFFFFFFF"/>
      <name val="Avenir"/>
    </font>
    <font>
      <sz val="12.0"/>
      <color theme="1"/>
      <name val="Avenir"/>
    </font>
    <font>
      <b/>
      <sz val="12.0"/>
      <color theme="1"/>
      <name val="Avenir"/>
    </font>
    <font>
      <b/>
      <sz val="14.0"/>
      <color theme="1"/>
      <name val="Avenir"/>
    </font>
    <font/>
    <font>
      <b/>
      <sz val="16.0"/>
      <color theme="1"/>
      <name val="Avenir"/>
    </font>
    <font>
      <sz val="12.0"/>
      <color rgb="FFFF0000"/>
      <name val="Avenir"/>
    </font>
    <font>
      <sz val="12.0"/>
      <color rgb="FFFFFFFF"/>
      <name val="Avenir"/>
    </font>
    <font>
      <sz val="12.0"/>
      <color theme="0"/>
      <name val="Avenir"/>
    </font>
    <font>
      <sz val="11.0"/>
      <color rgb="FF898989"/>
      <name val="Avenir"/>
    </font>
    <font>
      <i/>
      <sz val="11.0"/>
      <color theme="1"/>
      <name val="Avenir"/>
    </font>
    <font>
      <sz val="14.0"/>
      <color theme="1"/>
      <name val="Avenir"/>
    </font>
    <font>
      <b/>
      <sz val="12.0"/>
      <color rgb="FFF2545B"/>
      <name val="Avenir"/>
    </font>
  </fonts>
  <fills count="14">
    <fill>
      <patternFill patternType="none"/>
    </fill>
    <fill>
      <patternFill patternType="lightGray"/>
    </fill>
    <fill>
      <patternFill patternType="solid">
        <fgColor rgb="FF30465D"/>
        <bgColor rgb="FF30465D"/>
      </patternFill>
    </fill>
    <fill>
      <patternFill patternType="solid">
        <fgColor rgb="FFF5C26B"/>
        <bgColor rgb="FFF5C26B"/>
      </patternFill>
    </fill>
    <fill>
      <patternFill patternType="solid">
        <fgColor rgb="FFFFFFFF"/>
        <bgColor rgb="FFFFFFFF"/>
      </patternFill>
    </fill>
    <fill>
      <patternFill patternType="solid">
        <fgColor rgb="FFFF8F59"/>
        <bgColor rgb="FFFF8F59"/>
      </patternFill>
    </fill>
    <fill>
      <patternFill patternType="solid">
        <fgColor rgb="FFD9E2F3"/>
        <bgColor rgb="FFD9E2F3"/>
      </patternFill>
    </fill>
    <fill>
      <patternFill patternType="solid">
        <fgColor rgb="FF99ACC2"/>
        <bgColor rgb="FF99ACC2"/>
      </patternFill>
    </fill>
    <fill>
      <patternFill patternType="solid">
        <fgColor theme="0"/>
        <bgColor theme="0"/>
      </patternFill>
    </fill>
    <fill>
      <patternFill patternType="solid">
        <fgColor rgb="FFF5F8FA"/>
        <bgColor rgb="FFF5F8FA"/>
      </patternFill>
    </fill>
    <fill>
      <patternFill patternType="solid">
        <fgColor rgb="FFF2545B"/>
        <bgColor rgb="FFF2545B"/>
      </patternFill>
    </fill>
    <fill>
      <patternFill patternType="solid">
        <fgColor rgb="FFFFC7AC"/>
        <bgColor rgb="FFFFC7AC"/>
      </patternFill>
    </fill>
    <fill>
      <patternFill patternType="solid">
        <fgColor rgb="FFFAE0B5"/>
        <bgColor rgb="FFFAE0B5"/>
      </patternFill>
    </fill>
    <fill>
      <patternFill patternType="solid">
        <fgColor rgb="FFE5F8F6"/>
        <bgColor rgb="FFE5F8F6"/>
      </patternFill>
    </fill>
  </fills>
  <borders count="4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right/>
      <top/>
      <bottom/>
    </border>
    <border>
      <left/>
      <right style="thin">
        <color rgb="FF000000"/>
      </right>
      <top/>
      <bottom/>
    </border>
    <border>
      <left style="thin">
        <color rgb="FF000000"/>
      </left>
      <top/>
    </border>
    <border>
      <right style="thin">
        <color rgb="FF000000"/>
      </right>
      <top/>
    </border>
    <border>
      <left/>
      <right/>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ttom/>
    </border>
    <border>
      <left style="thin">
        <color rgb="FF000000"/>
      </left>
      <right/>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rder>
    <border>
      <right style="thin">
        <color rgb="FF000000"/>
      </right>
      <top style="thin">
        <color rgb="FF000000"/>
      </top>
    </border>
    <border>
      <left style="thin">
        <color rgb="FF000000"/>
      </left>
      <right/>
      <top style="thin">
        <color rgb="FF000000"/>
      </top>
      <bottom style="thin">
        <color rgb="FF000000"/>
      </bottom>
    </border>
    <border>
      <left style="thin">
        <color rgb="FF000000"/>
      </left>
      <right style="thin">
        <color rgb="FF000000"/>
      </right>
      <top/>
      <bottom/>
    </border>
    <border>
      <left/>
      <right/>
      <top style="thin">
        <color rgb="FF000000"/>
      </top>
      <bottom/>
    </border>
    <border>
      <left style="thin">
        <color rgb="FF000000"/>
      </left>
      <right/>
      <top style="thin">
        <color rgb="FF000000"/>
      </top>
      <bottom/>
    </border>
    <border>
      <left/>
      <right style="thin">
        <color rgb="FF000000"/>
      </right>
      <top style="thin">
        <color rgb="FF000000"/>
      </top>
      <bottom/>
    </border>
    <border>
      <left/>
      <top style="thin">
        <color rgb="FF000000"/>
      </top>
      <bottom style="thin">
        <color rgb="FF000000"/>
      </bottom>
    </border>
    <border>
      <left/>
      <top/>
    </border>
    <border>
      <left style="thin">
        <color rgb="FF000000"/>
      </left>
      <top style="thin">
        <color rgb="FF000000"/>
      </top>
      <bottom/>
    </border>
    <border>
      <right/>
      <top style="thin">
        <color rgb="FF000000"/>
      </top>
      <bottom/>
    </border>
    <border>
      <left/>
    </border>
    <border>
      <left style="thin">
        <color rgb="FF000000"/>
      </left>
      <top/>
      <bottom style="thin">
        <color rgb="FF000000"/>
      </bottom>
    </border>
    <border>
      <right/>
      <top/>
      <bottom style="thin">
        <color rgb="FF000000"/>
      </bottom>
    </border>
    <border>
      <left/>
      <right style="thin">
        <color rgb="FF000000"/>
      </right>
      <top style="thin">
        <color rgb="FF000000"/>
      </top>
      <bottom style="thin">
        <color rgb="FF000000"/>
      </bottom>
    </border>
    <border>
      <left/>
      <bottom style="thin">
        <color rgb="FF000000"/>
      </bottom>
    </border>
    <border>
      <left style="thin">
        <color rgb="FF000000"/>
      </left>
      <right style="thin">
        <color rgb="FF000000"/>
      </right>
      <top style="thin">
        <color rgb="FF000000"/>
      </top>
    </border>
    <border>
      <left/>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2" fontId="1" numFmtId="0" xfId="0" applyAlignment="1" applyFill="1" applyFont="1">
      <alignment vertical="bottom"/>
    </xf>
    <xf borderId="0" fillId="3" fontId="1" numFmtId="0" xfId="0" applyAlignment="1" applyFill="1" applyFont="1">
      <alignment vertical="bottom"/>
    </xf>
    <xf borderId="0" fillId="3" fontId="2" numFmtId="0" xfId="0" applyAlignment="1" applyFont="1">
      <alignment horizontal="center"/>
    </xf>
    <xf borderId="0" fillId="3" fontId="1" numFmtId="0" xfId="0" applyAlignment="1" applyFont="1">
      <alignment vertical="top"/>
    </xf>
    <xf borderId="0" fillId="3" fontId="3" numFmtId="0" xfId="0" applyAlignment="1" applyFont="1">
      <alignment readingOrder="0" shrinkToFit="0" vertical="center" wrapText="1"/>
    </xf>
    <xf borderId="0" fillId="2" fontId="4" numFmtId="0" xfId="0" applyAlignment="1" applyFont="1">
      <alignment readingOrder="0" vertical="bottom"/>
    </xf>
    <xf borderId="0" fillId="3" fontId="1" numFmtId="0" xfId="0" applyFont="1"/>
    <xf borderId="0" fillId="4" fontId="1" numFmtId="0" xfId="0" applyAlignment="1" applyFill="1" applyFont="1">
      <alignment vertical="bottom"/>
    </xf>
    <xf borderId="0" fillId="4" fontId="2" numFmtId="0" xfId="0" applyAlignment="1" applyFont="1">
      <alignment horizontal="center" readingOrder="0" vertical="bottom"/>
    </xf>
    <xf borderId="0" fillId="4" fontId="5" numFmtId="0" xfId="0" applyAlignment="1" applyFont="1">
      <alignment horizontal="center" readingOrder="0" vertical="bottom"/>
    </xf>
    <xf borderId="0" fillId="5" fontId="6" numFmtId="0" xfId="0" applyAlignment="1" applyFill="1" applyFont="1">
      <alignment horizontal="center" readingOrder="0" vertical="center"/>
    </xf>
    <xf borderId="0" fillId="0" fontId="7" numFmtId="0" xfId="0" applyFont="1"/>
    <xf borderId="1" fillId="6" fontId="8" numFmtId="0" xfId="0" applyBorder="1" applyFill="1" applyFont="1"/>
    <xf borderId="2" fillId="7" fontId="9" numFmtId="0" xfId="0" applyAlignment="1" applyBorder="1" applyFill="1" applyFont="1">
      <alignment horizontal="center" shrinkToFit="0" wrapText="1"/>
    </xf>
    <xf borderId="3" fillId="0" fontId="10" numFmtId="0" xfId="0" applyBorder="1" applyFont="1"/>
    <xf borderId="4" fillId="0" fontId="10" numFmtId="0" xfId="0" applyBorder="1" applyFont="1"/>
    <xf borderId="5" fillId="8" fontId="7" numFmtId="0" xfId="0" applyBorder="1" applyFill="1" applyFont="1"/>
    <xf borderId="6" fillId="8" fontId="7" numFmtId="0" xfId="0" applyBorder="1" applyFont="1"/>
    <xf borderId="7" fillId="8" fontId="7" numFmtId="0" xfId="0" applyBorder="1" applyFont="1"/>
    <xf borderId="8" fillId="9" fontId="11" numFmtId="0" xfId="0" applyAlignment="1" applyBorder="1" applyFill="1" applyFont="1">
      <alignment horizontal="center" shrinkToFit="0" vertical="center" wrapText="1"/>
    </xf>
    <xf borderId="9" fillId="0" fontId="10" numFmtId="0" xfId="0" applyBorder="1" applyFont="1"/>
    <xf borderId="0" fillId="0" fontId="12" numFmtId="0" xfId="0" applyFont="1"/>
    <xf borderId="10" fillId="8" fontId="7" numFmtId="0" xfId="0" applyBorder="1" applyFont="1"/>
    <xf borderId="1" fillId="8" fontId="9" numFmtId="0" xfId="0" applyAlignment="1" applyBorder="1" applyFont="1">
      <alignment horizontal="center"/>
    </xf>
    <xf borderId="11" fillId="0" fontId="10" numFmtId="0" xfId="0" applyBorder="1" applyFont="1"/>
    <xf borderId="12" fillId="0" fontId="10" numFmtId="0" xfId="0" applyBorder="1" applyFont="1"/>
    <xf borderId="13" fillId="8" fontId="9" numFmtId="0" xfId="0" applyBorder="1" applyFont="1"/>
    <xf borderId="6" fillId="10" fontId="13" numFmtId="0" xfId="0" applyAlignment="1" applyBorder="1" applyFill="1" applyFont="1">
      <alignment horizontal="center" readingOrder="0"/>
    </xf>
    <xf borderId="7" fillId="10" fontId="13" numFmtId="0" xfId="0" applyAlignment="1" applyBorder="1" applyFont="1">
      <alignment horizontal="center" readingOrder="0"/>
    </xf>
    <xf borderId="14" fillId="8" fontId="7" numFmtId="0" xfId="0" applyBorder="1" applyFont="1"/>
    <xf borderId="15" fillId="8" fontId="9" numFmtId="0" xfId="0" applyBorder="1" applyFont="1"/>
    <xf borderId="10" fillId="10" fontId="14" numFmtId="0" xfId="0" applyAlignment="1" applyBorder="1" applyFont="1">
      <alignment horizontal="center"/>
    </xf>
    <xf borderId="16" fillId="10" fontId="13" numFmtId="0" xfId="0" applyAlignment="1" applyBorder="1" applyFont="1">
      <alignment horizontal="center" readingOrder="0"/>
    </xf>
    <xf borderId="17" fillId="0" fontId="10" numFmtId="0" xfId="0" applyBorder="1" applyFont="1"/>
    <xf borderId="18" fillId="0" fontId="10" numFmtId="0" xfId="0" applyBorder="1" applyFont="1"/>
    <xf borderId="0" fillId="0" fontId="15" numFmtId="0" xfId="0" applyFont="1"/>
    <xf borderId="19" fillId="0" fontId="7" numFmtId="0" xfId="0" applyBorder="1" applyFont="1"/>
    <xf borderId="0" fillId="0" fontId="9" numFmtId="0" xfId="0" applyFont="1"/>
    <xf borderId="0" fillId="0" fontId="14" numFmtId="0" xfId="0" applyAlignment="1" applyFont="1">
      <alignment horizontal="center"/>
    </xf>
    <xf borderId="0" fillId="0" fontId="7" numFmtId="10" xfId="0" applyFont="1" applyNumberFormat="1"/>
    <xf borderId="1" fillId="11" fontId="8" numFmtId="0" xfId="0" applyBorder="1" applyFill="1" applyFont="1"/>
    <xf borderId="2" fillId="11" fontId="9" numFmtId="0" xfId="0" applyAlignment="1" applyBorder="1" applyFont="1">
      <alignment horizontal="center" shrinkToFit="0" vertical="center" wrapText="1"/>
    </xf>
    <xf borderId="6" fillId="8" fontId="9" numFmtId="0" xfId="0" applyBorder="1" applyFont="1"/>
    <xf borderId="6" fillId="8" fontId="14" numFmtId="0" xfId="0" applyAlignment="1" applyBorder="1" applyFont="1">
      <alignment horizontal="center"/>
    </xf>
    <xf borderId="20" fillId="9" fontId="11" numFmtId="0" xfId="0" applyAlignment="1" applyBorder="1" applyFont="1">
      <alignment horizontal="center" shrinkToFit="0" vertical="center" wrapText="1"/>
    </xf>
    <xf borderId="21" fillId="0" fontId="10" numFmtId="0" xfId="0" applyBorder="1" applyFont="1"/>
    <xf borderId="1" fillId="8" fontId="8" numFmtId="0" xfId="0" applyAlignment="1" applyBorder="1" applyFont="1">
      <alignment horizontal="center"/>
    </xf>
    <xf borderId="22" fillId="8" fontId="8" numFmtId="0" xfId="0" applyAlignment="1" applyBorder="1" applyFont="1">
      <alignment horizontal="center"/>
    </xf>
    <xf borderId="23" fillId="8" fontId="7" numFmtId="0" xfId="0" applyBorder="1" applyFont="1"/>
    <xf borderId="13" fillId="8" fontId="8" numFmtId="0" xfId="0" applyBorder="1" applyFont="1"/>
    <xf borderId="23" fillId="8" fontId="7" numFmtId="10" xfId="0" applyBorder="1" applyFont="1" applyNumberFormat="1"/>
    <xf borderId="6" fillId="8" fontId="7" numFmtId="10" xfId="0" applyBorder="1" applyFont="1" applyNumberFormat="1"/>
    <xf borderId="15" fillId="8" fontId="7" numFmtId="0" xfId="0" applyBorder="1" applyFont="1"/>
    <xf borderId="15" fillId="8" fontId="8" numFmtId="0" xfId="0" applyBorder="1" applyFont="1"/>
    <xf borderId="15" fillId="8" fontId="7" numFmtId="10" xfId="0" applyBorder="1" applyFont="1" applyNumberFormat="1"/>
    <xf borderId="10" fillId="8" fontId="7" numFmtId="10" xfId="0" applyBorder="1" applyFont="1" applyNumberFormat="1"/>
    <xf borderId="1" fillId="12" fontId="8" numFmtId="0" xfId="0" applyBorder="1" applyFill="1" applyFont="1"/>
    <xf borderId="2" fillId="12" fontId="9" numFmtId="0" xfId="0" applyAlignment="1" applyBorder="1" applyFont="1">
      <alignment horizontal="center" vertical="center"/>
    </xf>
    <xf borderId="13" fillId="8" fontId="7" numFmtId="0" xfId="0" applyBorder="1" applyFont="1"/>
    <xf borderId="24" fillId="8" fontId="9" numFmtId="0" xfId="0" applyBorder="1" applyFont="1"/>
    <xf borderId="24" fillId="8" fontId="14" numFmtId="0" xfId="0" applyAlignment="1" applyBorder="1" applyFont="1">
      <alignment horizontal="center"/>
    </xf>
    <xf borderId="25" fillId="9" fontId="7" numFmtId="0" xfId="0" applyBorder="1" applyFont="1"/>
    <xf borderId="26" fillId="9" fontId="7" numFmtId="10" xfId="0" applyBorder="1" applyFont="1" applyNumberFormat="1"/>
    <xf borderId="27" fillId="8" fontId="8" numFmtId="0" xfId="0" applyAlignment="1" applyBorder="1" applyFont="1">
      <alignment horizontal="center"/>
    </xf>
    <xf borderId="24" fillId="8" fontId="7" numFmtId="0" xfId="0" applyBorder="1" applyFont="1"/>
    <xf borderId="1" fillId="8" fontId="16" numFmtId="0" xfId="0" applyAlignment="1" applyBorder="1" applyFont="1">
      <alignment horizontal="center"/>
    </xf>
    <xf borderId="6" fillId="8" fontId="8" numFmtId="0" xfId="0" applyBorder="1" applyFont="1"/>
    <xf borderId="10" fillId="8" fontId="8" numFmtId="0" xfId="0" applyBorder="1" applyFont="1"/>
    <xf borderId="14" fillId="8" fontId="16" numFmtId="0" xfId="0" applyAlignment="1" applyBorder="1" applyFont="1">
      <alignment horizontal="center"/>
    </xf>
    <xf borderId="16" fillId="8" fontId="16" numFmtId="0" xfId="0" applyAlignment="1" applyBorder="1" applyFont="1">
      <alignment horizontal="center"/>
    </xf>
    <xf borderId="25" fillId="8" fontId="7" numFmtId="10" xfId="0" applyBorder="1" applyFont="1" applyNumberFormat="1"/>
    <xf borderId="26" fillId="8" fontId="7" numFmtId="10" xfId="0" applyBorder="1" applyFont="1" applyNumberFormat="1"/>
    <xf borderId="14" fillId="8" fontId="7" numFmtId="10" xfId="0" applyBorder="1" applyFont="1" applyNumberFormat="1"/>
    <xf borderId="16" fillId="8" fontId="7" numFmtId="10" xfId="0" applyBorder="1" applyFont="1" applyNumberFormat="1"/>
    <xf borderId="1" fillId="13" fontId="8" numFmtId="0" xfId="0" applyBorder="1" applyFill="1" applyFont="1"/>
    <xf borderId="2" fillId="13" fontId="9" numFmtId="0" xfId="0" applyAlignment="1" applyBorder="1" applyFont="1">
      <alignment horizontal="center"/>
    </xf>
    <xf borderId="6" fillId="9" fontId="7" numFmtId="0" xfId="0" applyBorder="1" applyFont="1"/>
    <xf borderId="7" fillId="9" fontId="7" numFmtId="0" xfId="0" applyBorder="1" applyFont="1"/>
    <xf borderId="2" fillId="8" fontId="9" numFmtId="0" xfId="0" applyAlignment="1" applyBorder="1" applyFont="1">
      <alignment horizontal="center"/>
    </xf>
    <xf borderId="28" fillId="9" fontId="11" numFmtId="0" xfId="0" applyAlignment="1" applyBorder="1" applyFont="1">
      <alignment horizontal="center" readingOrder="0" shrinkToFit="0" vertical="center" wrapText="1"/>
    </xf>
    <xf borderId="29" fillId="8" fontId="16" numFmtId="9" xfId="0" applyAlignment="1" applyBorder="1" applyFont="1" applyNumberFormat="1">
      <alignment horizontal="center"/>
    </xf>
    <xf borderId="30" fillId="0" fontId="10" numFmtId="0" xfId="0" applyBorder="1" applyFont="1"/>
    <xf borderId="13" fillId="3" fontId="17" numFmtId="0" xfId="0" applyAlignment="1" applyBorder="1" applyFont="1">
      <alignment horizontal="center"/>
    </xf>
    <xf borderId="31" fillId="0" fontId="10" numFmtId="0" xfId="0" applyBorder="1" applyFont="1"/>
    <xf borderId="32" fillId="8" fontId="16" numFmtId="9" xfId="0" applyAlignment="1" applyBorder="1" applyFont="1" applyNumberFormat="1">
      <alignment horizontal="center"/>
    </xf>
    <xf borderId="33" fillId="0" fontId="10" numFmtId="0" xfId="0" applyBorder="1" applyFont="1"/>
    <xf borderId="15" fillId="3" fontId="17" numFmtId="0" xfId="0" applyAlignment="1" applyBorder="1" applyFont="1">
      <alignment horizontal="center"/>
    </xf>
    <xf borderId="22" fillId="8" fontId="8" numFmtId="0" xfId="0" applyAlignment="1" applyBorder="1" applyFont="1">
      <alignment horizontal="right"/>
    </xf>
    <xf borderId="34" fillId="3" fontId="7" numFmtId="164" xfId="0" applyBorder="1" applyFont="1" applyNumberFormat="1"/>
    <xf borderId="22" fillId="8" fontId="9" numFmtId="0" xfId="0" applyAlignment="1" applyBorder="1" applyFont="1">
      <alignment horizontal="right"/>
    </xf>
    <xf borderId="34" fillId="3" fontId="17" numFmtId="2" xfId="0" applyBorder="1" applyFont="1" applyNumberFormat="1"/>
    <xf borderId="35" fillId="0" fontId="10" numFmtId="0" xfId="0" applyBorder="1" applyFont="1"/>
    <xf borderId="1" fillId="7" fontId="8" numFmtId="0" xfId="0" applyBorder="1" applyFont="1"/>
    <xf borderId="2" fillId="7" fontId="9" numFmtId="0" xfId="0" applyAlignment="1" applyBorder="1" applyFont="1">
      <alignment horizontal="center" shrinkToFit="0" vertical="center" wrapText="1"/>
    </xf>
    <xf borderId="6" fillId="8" fontId="9" numFmtId="0" xfId="0" applyAlignment="1" applyBorder="1" applyFont="1">
      <alignment horizontal="center" shrinkToFit="0" vertical="center" wrapText="1"/>
    </xf>
    <xf borderId="0" fillId="0" fontId="7" numFmtId="0" xfId="0" applyAlignment="1" applyFont="1">
      <alignment vertical="center"/>
    </xf>
    <xf borderId="36" fillId="8" fontId="7" numFmtId="0" xfId="0" applyAlignment="1" applyBorder="1" applyFont="1">
      <alignment horizontal="center" shrinkToFit="0" vertical="center" wrapText="1"/>
    </xf>
    <xf borderId="22" fillId="8" fontId="18" numFmtId="0" xfId="0" applyAlignment="1" applyBorder="1" applyFont="1">
      <alignment horizontal="center"/>
    </xf>
    <xf borderId="37" fillId="8" fontId="7" numFmtId="0" xfId="0" applyAlignment="1" applyBorder="1" applyFont="1">
      <alignment horizontal="center"/>
    </xf>
    <xf borderId="34" fillId="8" fontId="18" numFmtId="165" xfId="0" applyAlignment="1" applyBorder="1" applyFont="1" applyNumberFormat="1">
      <alignment horizontal="center"/>
    </xf>
    <xf borderId="38" fillId="0" fontId="10" numFmtId="0" xfId="0" applyBorder="1" applyFont="1"/>
    <xf borderId="22" fillId="8" fontId="7" numFmtId="0" xfId="0" applyAlignment="1" applyBorder="1" applyFont="1">
      <alignment horizontal="center"/>
    </xf>
    <xf borderId="37" fillId="8" fontId="18" numFmtId="0" xfId="0" applyAlignment="1" applyBorder="1" applyFont="1">
      <alignment horizontal="center"/>
    </xf>
    <xf borderId="34" fillId="8" fontId="7" numFmtId="165" xfId="0" applyAlignment="1" applyBorder="1" applyFont="1" applyNumberFormat="1">
      <alignment horizontal="center"/>
    </xf>
    <xf borderId="22" fillId="8" fontId="18" numFmtId="9" xfId="0" applyAlignment="1" applyBorder="1" applyFont="1" applyNumberFormat="1">
      <alignment horizontal="center"/>
    </xf>
    <xf borderId="37" fillId="8" fontId="7" numFmtId="0" xfId="0" applyAlignment="1" applyBorder="1" applyFont="1">
      <alignment horizontal="center" shrinkToFit="0" wrapText="1"/>
    </xf>
    <xf borderId="34" fillId="8" fontId="18" numFmtId="0" xfId="0" applyAlignment="1" applyBorder="1" applyFont="1">
      <alignment horizontal="center"/>
    </xf>
    <xf borderId="39" fillId="0" fontId="10" numFmtId="0" xfId="0" applyBorder="1" applyFont="1"/>
    <xf borderId="14" fillId="8" fontId="7" numFmtId="0" xfId="0" applyAlignment="1" applyBorder="1" applyFont="1">
      <alignment horizontal="center" shrinkToFit="0" wrapText="1"/>
    </xf>
    <xf borderId="10" fillId="8" fontId="18" numFmtId="0" xfId="0" applyAlignment="1" applyBorder="1" applyFont="1">
      <alignment horizontal="center" shrinkToFit="0" wrapText="1"/>
    </xf>
    <xf borderId="16" fillId="8" fontId="7" numFmtId="0" xfId="0" applyBorder="1" applyFont="1"/>
    <xf borderId="0" fillId="0" fontId="7"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638175</xdr:colOff>
      <xdr:row>4</xdr:row>
      <xdr:rowOff>38100</xdr:rowOff>
    </xdr:from>
    <xdr:ext cx="2076450" cy="22955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hubspot.com/products/market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sheetData>
    <row r="1">
      <c r="A1" s="1"/>
      <c r="B1" s="1"/>
      <c r="C1" s="1"/>
      <c r="D1" s="1"/>
      <c r="E1" s="1"/>
      <c r="F1" s="1"/>
      <c r="G1" s="1"/>
      <c r="H1" s="1"/>
      <c r="I1" s="1"/>
      <c r="J1" s="2"/>
      <c r="K1" s="2"/>
      <c r="L1" s="2"/>
      <c r="M1" s="2"/>
      <c r="N1" s="2"/>
    </row>
    <row r="2">
      <c r="A2" s="1"/>
      <c r="B2" s="1"/>
      <c r="C2" s="1"/>
      <c r="D2" s="1"/>
      <c r="E2" s="1"/>
      <c r="F2" s="1"/>
      <c r="G2" s="1"/>
      <c r="H2" s="1"/>
      <c r="I2" s="1"/>
      <c r="J2" s="2"/>
      <c r="K2" s="3" t="s">
        <v>0</v>
      </c>
      <c r="N2" s="2"/>
    </row>
    <row r="3">
      <c r="A3" s="1"/>
      <c r="B3" s="1"/>
      <c r="C3" s="1"/>
      <c r="D3" s="1"/>
      <c r="E3" s="1"/>
      <c r="F3" s="1"/>
      <c r="G3" s="1"/>
      <c r="H3" s="1"/>
      <c r="I3" s="1"/>
      <c r="J3" s="2"/>
      <c r="N3" s="4"/>
    </row>
    <row r="4">
      <c r="A4" s="1"/>
      <c r="B4" s="1"/>
      <c r="C4" s="1"/>
      <c r="D4" s="1"/>
      <c r="E4" s="1"/>
      <c r="F4" s="1"/>
      <c r="G4" s="1"/>
      <c r="H4" s="1"/>
      <c r="I4" s="1"/>
      <c r="J4" s="2"/>
      <c r="N4" s="4"/>
    </row>
    <row r="5" ht="36.75" customHeight="1">
      <c r="A5" s="1"/>
      <c r="B5" s="1"/>
      <c r="C5" s="1"/>
      <c r="D5" s="1"/>
      <c r="E5" s="1"/>
      <c r="F5" s="1"/>
      <c r="G5" s="1"/>
      <c r="H5" s="1"/>
      <c r="I5" s="1"/>
      <c r="J5" s="2"/>
      <c r="K5" s="5" t="s">
        <v>1</v>
      </c>
      <c r="N5" s="4"/>
    </row>
    <row r="6">
      <c r="A6" s="1"/>
      <c r="B6" s="1"/>
      <c r="C6" s="1"/>
      <c r="D6" s="1"/>
      <c r="E6" s="1"/>
      <c r="F6" s="1"/>
      <c r="G6" s="1"/>
      <c r="H6" s="1"/>
      <c r="I6" s="1"/>
      <c r="J6" s="2"/>
      <c r="N6" s="4"/>
    </row>
    <row r="7">
      <c r="A7" s="1"/>
      <c r="B7" s="6" t="s">
        <v>2</v>
      </c>
      <c r="F7" s="1"/>
      <c r="G7" s="1"/>
      <c r="H7" s="1"/>
      <c r="I7" s="1"/>
      <c r="J7" s="2"/>
      <c r="N7" s="4"/>
    </row>
    <row r="8">
      <c r="A8" s="1"/>
      <c r="F8" s="1"/>
      <c r="G8" s="1"/>
      <c r="H8" s="1"/>
      <c r="I8" s="1"/>
      <c r="J8" s="2"/>
      <c r="N8" s="4"/>
    </row>
    <row r="9">
      <c r="A9" s="1"/>
      <c r="F9" s="1"/>
      <c r="G9" s="1"/>
      <c r="H9" s="1"/>
      <c r="I9" s="1"/>
      <c r="J9" s="2"/>
      <c r="N9" s="4"/>
    </row>
    <row r="10">
      <c r="A10" s="1"/>
      <c r="B10" s="6" t="s">
        <v>3</v>
      </c>
      <c r="F10" s="1"/>
      <c r="G10" s="1"/>
      <c r="H10" s="1"/>
      <c r="I10" s="1"/>
      <c r="J10" s="2"/>
      <c r="N10" s="4"/>
    </row>
    <row r="11">
      <c r="A11" s="1"/>
      <c r="F11" s="1"/>
      <c r="G11" s="1"/>
      <c r="H11" s="1"/>
      <c r="I11" s="1"/>
      <c r="J11" s="2"/>
      <c r="N11" s="4"/>
    </row>
    <row r="12">
      <c r="A12" s="1"/>
      <c r="F12" s="1"/>
      <c r="G12" s="1"/>
      <c r="H12" s="1"/>
      <c r="I12" s="1"/>
      <c r="J12" s="2"/>
      <c r="N12" s="4"/>
    </row>
    <row r="13">
      <c r="A13" s="1"/>
      <c r="B13" s="6" t="s">
        <v>4</v>
      </c>
      <c r="F13" s="1"/>
      <c r="G13" s="1"/>
      <c r="H13" s="1"/>
      <c r="I13" s="1"/>
      <c r="J13" s="2"/>
      <c r="N13" s="4"/>
    </row>
    <row r="14">
      <c r="A14" s="1"/>
      <c r="F14" s="1"/>
      <c r="G14" s="1"/>
      <c r="H14" s="1"/>
      <c r="I14" s="1"/>
      <c r="J14" s="2"/>
      <c r="N14" s="2"/>
    </row>
    <row r="15">
      <c r="A15" s="1"/>
      <c r="F15" s="1"/>
      <c r="G15" s="1"/>
      <c r="H15" s="1"/>
      <c r="I15" s="1"/>
      <c r="J15" s="2"/>
      <c r="N15" s="2"/>
    </row>
    <row r="16">
      <c r="A16" s="1"/>
      <c r="B16" s="1"/>
      <c r="C16" s="1"/>
      <c r="D16" s="1"/>
      <c r="E16" s="1"/>
      <c r="F16" s="1"/>
      <c r="G16" s="1"/>
      <c r="H16" s="1"/>
      <c r="I16" s="1"/>
      <c r="J16" s="2"/>
      <c r="N16" s="2"/>
    </row>
    <row r="17">
      <c r="A17" s="1"/>
      <c r="B17" s="1"/>
      <c r="C17" s="1"/>
      <c r="D17" s="1"/>
      <c r="E17" s="1"/>
      <c r="F17" s="1"/>
      <c r="G17" s="1"/>
      <c r="H17" s="1"/>
      <c r="I17" s="1"/>
      <c r="J17" s="2"/>
      <c r="N17" s="2"/>
    </row>
    <row r="18" ht="39.75" customHeight="1">
      <c r="A18" s="1"/>
      <c r="B18" s="1"/>
      <c r="C18" s="1"/>
      <c r="D18" s="1"/>
      <c r="E18" s="1"/>
      <c r="F18" s="1"/>
      <c r="G18" s="1"/>
      <c r="H18" s="1"/>
      <c r="I18" s="1"/>
      <c r="J18" s="7"/>
      <c r="N18" s="2"/>
    </row>
    <row r="19">
      <c r="A19" s="1"/>
      <c r="B19" s="8"/>
      <c r="C19" s="9" t="s">
        <v>5</v>
      </c>
      <c r="H19" s="8"/>
      <c r="I19" s="1"/>
      <c r="J19" s="2"/>
      <c r="N19" s="2"/>
    </row>
    <row r="20">
      <c r="A20" s="1"/>
      <c r="B20" s="8"/>
      <c r="H20" s="8"/>
      <c r="I20" s="1"/>
      <c r="J20" s="7"/>
      <c r="N20" s="2"/>
    </row>
    <row r="21">
      <c r="A21" s="1"/>
      <c r="B21" s="8"/>
      <c r="C21" s="10" t="s">
        <v>6</v>
      </c>
      <c r="H21" s="8"/>
      <c r="I21" s="1"/>
      <c r="J21" s="2"/>
      <c r="N21" s="2"/>
    </row>
    <row r="22">
      <c r="A22" s="1"/>
      <c r="B22" s="8"/>
      <c r="C22" s="8"/>
      <c r="D22" s="8"/>
      <c r="E22" s="8"/>
      <c r="F22" s="8"/>
      <c r="G22" s="8"/>
      <c r="H22" s="8"/>
      <c r="I22" s="1"/>
      <c r="J22" s="2"/>
      <c r="N22" s="2"/>
    </row>
    <row r="23">
      <c r="A23" s="1"/>
      <c r="B23" s="8"/>
      <c r="C23" s="8"/>
      <c r="D23" s="11" t="s">
        <v>7</v>
      </c>
      <c r="G23" s="8"/>
      <c r="H23" s="8"/>
      <c r="I23" s="1"/>
      <c r="J23" s="2"/>
      <c r="K23" s="2"/>
      <c r="L23" s="2"/>
      <c r="M23" s="2"/>
      <c r="N23" s="2"/>
    </row>
    <row r="24">
      <c r="A24" s="1"/>
      <c r="B24" s="8"/>
      <c r="C24" s="8"/>
      <c r="G24" s="8"/>
      <c r="H24" s="8"/>
      <c r="I24" s="1"/>
      <c r="J24" s="2"/>
      <c r="K24" s="2"/>
      <c r="L24" s="2"/>
      <c r="M24" s="2"/>
      <c r="N24" s="2"/>
    </row>
    <row r="25">
      <c r="A25" s="1"/>
      <c r="B25" s="8"/>
      <c r="C25" s="8"/>
      <c r="D25" s="8"/>
      <c r="E25" s="8"/>
      <c r="F25" s="8"/>
      <c r="G25" s="8"/>
      <c r="H25" s="8"/>
      <c r="I25" s="1"/>
      <c r="J25" s="2"/>
      <c r="K25" s="2"/>
      <c r="L25" s="2"/>
      <c r="M25" s="2"/>
      <c r="N25" s="2"/>
    </row>
    <row r="26">
      <c r="A26" s="1"/>
      <c r="B26" s="1"/>
      <c r="C26" s="1"/>
      <c r="D26" s="1"/>
      <c r="E26" s="1"/>
      <c r="F26" s="1"/>
      <c r="G26" s="1"/>
      <c r="H26" s="1"/>
      <c r="I26" s="1"/>
      <c r="J26" s="2"/>
      <c r="K26" s="2"/>
      <c r="L26" s="2"/>
      <c r="M26" s="2"/>
      <c r="N26" s="2"/>
    </row>
  </sheetData>
  <mergeCells count="8">
    <mergeCell ref="K2:M4"/>
    <mergeCell ref="K5:M22"/>
    <mergeCell ref="B7:E9"/>
    <mergeCell ref="B10:E12"/>
    <mergeCell ref="B13:E15"/>
    <mergeCell ref="C19:G20"/>
    <mergeCell ref="C21:G21"/>
    <mergeCell ref="D23:F24"/>
  </mergeCells>
  <hyperlinks>
    <hyperlink r:id="rId1" ref="D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0"/>
    <col customWidth="1" min="2" max="2" width="10.78"/>
    <col customWidth="1" min="3" max="4" width="18.11"/>
    <col customWidth="1" min="5" max="5" width="19.0"/>
    <col customWidth="1" min="6" max="6" width="15.33"/>
    <col customWidth="1" min="7" max="7" width="70.33"/>
    <col customWidth="1" min="8" max="8" width="10.78"/>
    <col customWidth="1" min="9" max="9" width="27.78"/>
    <col customWidth="1" min="10" max="11" width="10.78"/>
    <col customWidth="1" min="12" max="12" width="16.11"/>
    <col customWidth="1" min="13" max="21" width="10.78"/>
    <col customWidth="1" min="22" max="26" width="10.56"/>
  </cols>
  <sheetData>
    <row r="1" ht="6.75" customHeight="1">
      <c r="A1" s="12"/>
      <c r="B1" s="12"/>
      <c r="C1" s="12"/>
      <c r="D1" s="12"/>
      <c r="E1" s="12"/>
      <c r="F1" s="12"/>
      <c r="G1" s="12"/>
      <c r="H1" s="12"/>
      <c r="I1" s="12"/>
      <c r="J1" s="12"/>
      <c r="K1" s="12"/>
      <c r="L1" s="12"/>
      <c r="M1" s="12"/>
      <c r="N1" s="12"/>
      <c r="O1" s="12"/>
      <c r="P1" s="12"/>
      <c r="Q1" s="12"/>
      <c r="R1" s="12"/>
      <c r="S1" s="12"/>
      <c r="T1" s="12"/>
      <c r="U1" s="12"/>
      <c r="V1" s="12"/>
      <c r="W1" s="12"/>
      <c r="X1" s="12"/>
      <c r="Y1" s="12"/>
      <c r="Z1" s="12"/>
    </row>
    <row r="2" ht="18.75" customHeight="1">
      <c r="A2" s="12"/>
      <c r="B2" s="13" t="s">
        <v>8</v>
      </c>
      <c r="C2" s="14" t="s">
        <v>9</v>
      </c>
      <c r="D2" s="15"/>
      <c r="E2" s="15"/>
      <c r="F2" s="15"/>
      <c r="G2" s="16"/>
      <c r="H2" s="12"/>
      <c r="I2" s="12"/>
      <c r="J2" s="12"/>
      <c r="K2" s="12"/>
      <c r="L2" s="12"/>
      <c r="M2" s="12"/>
      <c r="N2" s="12"/>
      <c r="O2" s="12"/>
      <c r="P2" s="12"/>
      <c r="Q2" s="12"/>
      <c r="R2" s="12"/>
      <c r="S2" s="12"/>
      <c r="T2" s="12"/>
      <c r="U2" s="12"/>
      <c r="V2" s="12"/>
      <c r="W2" s="12"/>
      <c r="X2" s="12"/>
      <c r="Y2" s="12"/>
      <c r="Z2" s="12"/>
    </row>
    <row r="3" ht="16.5" customHeight="1">
      <c r="A3" s="12"/>
      <c r="B3" s="17"/>
      <c r="C3" s="18"/>
      <c r="D3" s="18"/>
      <c r="E3" s="19"/>
      <c r="F3" s="20" t="s">
        <v>10</v>
      </c>
      <c r="G3" s="21"/>
      <c r="H3" s="12"/>
      <c r="I3" s="12"/>
      <c r="J3" s="12"/>
      <c r="K3" s="12"/>
      <c r="L3" s="12"/>
      <c r="M3" s="12"/>
      <c r="N3" s="22"/>
      <c r="O3" s="12"/>
      <c r="P3" s="12"/>
      <c r="Q3" s="12"/>
      <c r="R3" s="12"/>
      <c r="S3" s="12"/>
      <c r="T3" s="12"/>
      <c r="U3" s="12"/>
      <c r="V3" s="12"/>
      <c r="W3" s="12"/>
      <c r="X3" s="12"/>
      <c r="Y3" s="12"/>
      <c r="Z3" s="12"/>
    </row>
    <row r="4" ht="18.75" customHeight="1">
      <c r="A4" s="12"/>
      <c r="B4" s="17"/>
      <c r="C4" s="23"/>
      <c r="D4" s="24" t="s">
        <v>11</v>
      </c>
      <c r="E4" s="24" t="s">
        <v>12</v>
      </c>
      <c r="F4" s="25"/>
      <c r="G4" s="26"/>
      <c r="H4" s="12"/>
      <c r="I4" s="12"/>
      <c r="J4" s="12"/>
      <c r="K4" s="12"/>
      <c r="L4" s="12"/>
      <c r="M4" s="12"/>
      <c r="N4" s="12"/>
      <c r="O4" s="12"/>
      <c r="P4" s="12"/>
      <c r="Q4" s="12"/>
      <c r="R4" s="12"/>
      <c r="S4" s="12"/>
      <c r="T4" s="12"/>
      <c r="U4" s="12"/>
      <c r="V4" s="12"/>
      <c r="W4" s="12"/>
      <c r="X4" s="12"/>
      <c r="Y4" s="12"/>
      <c r="Z4" s="12"/>
    </row>
    <row r="5" ht="16.5" customHeight="1">
      <c r="A5" s="12"/>
      <c r="B5" s="17"/>
      <c r="C5" s="27" t="s">
        <v>13</v>
      </c>
      <c r="D5" s="28">
        <v>5000.0</v>
      </c>
      <c r="E5" s="29">
        <v>802.0</v>
      </c>
      <c r="F5" s="25"/>
      <c r="G5" s="26"/>
      <c r="H5" s="12"/>
      <c r="I5" s="12"/>
      <c r="J5" s="12"/>
      <c r="K5" s="12"/>
      <c r="L5" s="12"/>
      <c r="M5" s="12"/>
      <c r="N5" s="12"/>
      <c r="O5" s="12"/>
      <c r="P5" s="12"/>
      <c r="Q5" s="12"/>
      <c r="R5" s="12"/>
      <c r="S5" s="12"/>
      <c r="T5" s="12"/>
      <c r="U5" s="12"/>
      <c r="V5" s="12"/>
      <c r="W5" s="12"/>
      <c r="X5" s="12"/>
      <c r="Y5" s="12"/>
      <c r="Z5" s="12"/>
    </row>
    <row r="6" ht="16.5" customHeight="1">
      <c r="A6" s="12"/>
      <c r="B6" s="30"/>
      <c r="C6" s="31" t="s">
        <v>14</v>
      </c>
      <c r="D6" s="32">
        <v>5001.0</v>
      </c>
      <c r="E6" s="33">
        <v>801.0</v>
      </c>
      <c r="F6" s="34"/>
      <c r="G6" s="35"/>
      <c r="H6" s="12"/>
      <c r="I6" s="36"/>
      <c r="J6" s="12"/>
      <c r="K6" s="12"/>
      <c r="L6" s="12"/>
      <c r="M6" s="12"/>
      <c r="N6" s="12"/>
      <c r="O6" s="12"/>
      <c r="P6" s="12"/>
      <c r="Q6" s="12"/>
      <c r="R6" s="12"/>
      <c r="S6" s="12"/>
      <c r="T6" s="12"/>
      <c r="U6" s="12"/>
      <c r="V6" s="12"/>
      <c r="W6" s="12"/>
      <c r="X6" s="12"/>
      <c r="Y6" s="12"/>
      <c r="Z6" s="12"/>
    </row>
    <row r="7" ht="16.5" customHeight="1">
      <c r="A7" s="37"/>
      <c r="B7" s="12"/>
      <c r="C7" s="38"/>
      <c r="D7" s="39"/>
      <c r="E7" s="39"/>
      <c r="F7" s="12"/>
      <c r="G7" s="40"/>
      <c r="H7" s="12"/>
      <c r="I7" s="36"/>
      <c r="J7" s="40"/>
      <c r="K7" s="12"/>
      <c r="L7" s="12"/>
      <c r="M7" s="12"/>
      <c r="N7" s="40"/>
      <c r="O7" s="40"/>
      <c r="P7" s="12"/>
      <c r="Q7" s="12"/>
      <c r="R7" s="12"/>
      <c r="S7" s="40"/>
      <c r="T7" s="40"/>
      <c r="U7" s="12"/>
      <c r="V7" s="12"/>
      <c r="W7" s="12"/>
      <c r="X7" s="12"/>
      <c r="Y7" s="12"/>
      <c r="Z7" s="12"/>
    </row>
    <row r="8" ht="45.75" customHeight="1">
      <c r="A8" s="12"/>
      <c r="B8" s="41" t="s">
        <v>15</v>
      </c>
      <c r="C8" s="42" t="s">
        <v>16</v>
      </c>
      <c r="D8" s="15"/>
      <c r="E8" s="15"/>
      <c r="F8" s="15"/>
      <c r="G8" s="16"/>
      <c r="H8" s="12"/>
      <c r="I8" s="12"/>
      <c r="J8" s="40"/>
      <c r="K8" s="12"/>
      <c r="L8" s="12"/>
      <c r="M8" s="12"/>
      <c r="N8" s="40"/>
      <c r="O8" s="40"/>
      <c r="P8" s="12"/>
      <c r="Q8" s="12"/>
      <c r="R8" s="12"/>
      <c r="S8" s="40"/>
      <c r="T8" s="40"/>
      <c r="U8" s="12"/>
      <c r="V8" s="12"/>
      <c r="W8" s="12"/>
      <c r="X8" s="12"/>
      <c r="Y8" s="12"/>
      <c r="Z8" s="12"/>
    </row>
    <row r="9" ht="43.5" customHeight="1">
      <c r="A9" s="12"/>
      <c r="B9" s="17"/>
      <c r="C9" s="43"/>
      <c r="D9" s="44"/>
      <c r="E9" s="44"/>
      <c r="F9" s="45" t="s">
        <v>17</v>
      </c>
      <c r="G9" s="46"/>
      <c r="H9" s="12"/>
      <c r="I9" s="12"/>
      <c r="J9" s="40"/>
      <c r="K9" s="12"/>
      <c r="L9" s="12"/>
      <c r="M9" s="12"/>
      <c r="N9" s="40"/>
      <c r="O9" s="40"/>
      <c r="P9" s="12"/>
      <c r="Q9" s="12"/>
      <c r="R9" s="12"/>
      <c r="S9" s="40"/>
      <c r="T9" s="40"/>
      <c r="U9" s="12"/>
      <c r="V9" s="12"/>
      <c r="W9" s="12"/>
      <c r="X9" s="12"/>
      <c r="Y9" s="12"/>
      <c r="Z9" s="12"/>
    </row>
    <row r="10" ht="15.75" customHeight="1">
      <c r="A10" s="12"/>
      <c r="B10" s="17"/>
      <c r="C10" s="18"/>
      <c r="D10" s="47" t="s">
        <v>18</v>
      </c>
      <c r="E10" s="48" t="s">
        <v>19</v>
      </c>
      <c r="F10" s="25"/>
      <c r="G10" s="26"/>
      <c r="H10" s="40"/>
      <c r="I10" s="12"/>
      <c r="J10" s="12"/>
      <c r="K10" s="12"/>
      <c r="L10" s="40"/>
      <c r="M10" s="40"/>
      <c r="N10" s="12"/>
      <c r="O10" s="12"/>
      <c r="P10" s="12"/>
      <c r="Q10" s="40"/>
      <c r="R10" s="40"/>
      <c r="S10" s="12"/>
      <c r="T10" s="12"/>
      <c r="U10" s="12"/>
      <c r="V10" s="12"/>
      <c r="W10" s="12"/>
      <c r="X10" s="12"/>
      <c r="Y10" s="12"/>
      <c r="Z10" s="12"/>
    </row>
    <row r="11" ht="16.5" customHeight="1">
      <c r="A11" s="12"/>
      <c r="B11" s="49"/>
      <c r="C11" s="50" t="s">
        <v>13</v>
      </c>
      <c r="D11" s="51">
        <f>convs_A/visits_a</f>
        <v>0.1604</v>
      </c>
      <c r="E11" s="52">
        <f>SQRT(rate_a*(1-rate_a)/visits_a)</f>
        <v>0.005189833138</v>
      </c>
      <c r="F11" s="25"/>
      <c r="G11" s="26"/>
      <c r="H11" s="40"/>
      <c r="I11" s="12"/>
      <c r="J11" s="12"/>
      <c r="K11" s="12"/>
      <c r="L11" s="40"/>
      <c r="M11" s="40"/>
      <c r="N11" s="12"/>
      <c r="O11" s="12"/>
      <c r="P11" s="12"/>
      <c r="Q11" s="40"/>
      <c r="R11" s="40"/>
      <c r="S11" s="12"/>
      <c r="T11" s="12"/>
      <c r="U11" s="12"/>
      <c r="V11" s="12"/>
      <c r="W11" s="12"/>
      <c r="X11" s="12"/>
      <c r="Y11" s="12"/>
      <c r="Z11" s="12"/>
    </row>
    <row r="12" ht="16.5" customHeight="1">
      <c r="A12" s="12"/>
      <c r="B12" s="53"/>
      <c r="C12" s="54" t="s">
        <v>20</v>
      </c>
      <c r="D12" s="55">
        <f>convs_b/visits_B</f>
        <v>0.1601679664</v>
      </c>
      <c r="E12" s="56">
        <f>SQRT((rate_b*(1-rate_b)/visits_B))</f>
        <v>0.005186275957</v>
      </c>
      <c r="F12" s="34"/>
      <c r="G12" s="35"/>
      <c r="H12" s="40"/>
      <c r="I12" s="12"/>
      <c r="J12" s="12"/>
      <c r="K12" s="12"/>
      <c r="L12" s="40"/>
      <c r="M12" s="40"/>
      <c r="N12" s="12"/>
      <c r="O12" s="12"/>
      <c r="P12" s="12"/>
      <c r="Q12" s="40"/>
      <c r="R12" s="40"/>
      <c r="S12" s="12"/>
      <c r="T12" s="12"/>
      <c r="U12" s="12"/>
      <c r="V12" s="12"/>
      <c r="W12" s="12"/>
      <c r="X12" s="12"/>
      <c r="Y12" s="12"/>
      <c r="Z12" s="12"/>
    </row>
    <row r="13" ht="16.5" customHeight="1">
      <c r="A13" s="12"/>
      <c r="B13" s="12"/>
      <c r="C13" s="38"/>
      <c r="D13" s="39"/>
      <c r="E13" s="39"/>
      <c r="F13" s="12"/>
      <c r="G13" s="40"/>
      <c r="H13" s="12"/>
      <c r="I13" s="12"/>
      <c r="J13" s="40"/>
      <c r="K13" s="12"/>
      <c r="L13" s="12"/>
      <c r="M13" s="12"/>
      <c r="N13" s="40"/>
      <c r="O13" s="40"/>
      <c r="P13" s="12"/>
      <c r="Q13" s="12"/>
      <c r="R13" s="12"/>
      <c r="S13" s="40"/>
      <c r="T13" s="40"/>
      <c r="U13" s="12"/>
      <c r="V13" s="12"/>
      <c r="W13" s="12"/>
      <c r="X13" s="12"/>
      <c r="Y13" s="12"/>
      <c r="Z13" s="12"/>
    </row>
    <row r="14" ht="27.0" customHeight="1">
      <c r="A14" s="12"/>
      <c r="B14" s="57" t="s">
        <v>21</v>
      </c>
      <c r="C14" s="58" t="s">
        <v>22</v>
      </c>
      <c r="D14" s="15"/>
      <c r="E14" s="15"/>
      <c r="F14" s="15"/>
      <c r="G14" s="16"/>
      <c r="H14" s="12"/>
      <c r="I14" s="12"/>
      <c r="J14" s="40"/>
      <c r="K14" s="12"/>
      <c r="L14" s="12"/>
      <c r="M14" s="12"/>
      <c r="N14" s="40"/>
      <c r="O14" s="40"/>
      <c r="P14" s="12"/>
      <c r="Q14" s="12"/>
      <c r="R14" s="12"/>
      <c r="S14" s="40"/>
      <c r="T14" s="40"/>
      <c r="U14" s="12"/>
      <c r="V14" s="12"/>
      <c r="W14" s="12"/>
      <c r="X14" s="12"/>
      <c r="Y14" s="12"/>
      <c r="Z14" s="12"/>
    </row>
    <row r="15" ht="16.5" customHeight="1">
      <c r="A15" s="12"/>
      <c r="B15" s="59"/>
      <c r="C15" s="60"/>
      <c r="D15" s="61"/>
      <c r="E15" s="61"/>
      <c r="F15" s="62"/>
      <c r="G15" s="63"/>
      <c r="H15" s="12"/>
      <c r="I15" s="12"/>
      <c r="J15" s="40"/>
      <c r="K15" s="12"/>
      <c r="L15" s="12"/>
      <c r="M15" s="12"/>
      <c r="N15" s="40"/>
      <c r="O15" s="40"/>
      <c r="P15" s="12"/>
      <c r="Q15" s="12"/>
      <c r="R15" s="12"/>
      <c r="S15" s="40"/>
      <c r="T15" s="40"/>
      <c r="U15" s="12"/>
      <c r="V15" s="12"/>
      <c r="W15" s="12"/>
      <c r="X15" s="12"/>
      <c r="Y15" s="12"/>
      <c r="Z15" s="12"/>
    </row>
    <row r="16" ht="15.75" customHeight="1">
      <c r="A16" s="12"/>
      <c r="B16" s="49"/>
      <c r="C16" s="64" t="s">
        <v>23</v>
      </c>
      <c r="D16" s="15"/>
      <c r="E16" s="16"/>
      <c r="F16" s="20" t="s">
        <v>24</v>
      </c>
      <c r="G16" s="21"/>
      <c r="H16" s="12"/>
      <c r="I16" s="40"/>
      <c r="J16" s="12"/>
      <c r="K16" s="12"/>
      <c r="L16" s="12"/>
      <c r="M16" s="40"/>
      <c r="N16" s="40"/>
      <c r="O16" s="12"/>
      <c r="P16" s="12"/>
      <c r="Q16" s="12"/>
      <c r="R16" s="40"/>
      <c r="S16" s="40"/>
      <c r="T16" s="12"/>
      <c r="U16" s="12"/>
      <c r="V16" s="12"/>
      <c r="W16" s="12"/>
      <c r="X16" s="12"/>
      <c r="Y16" s="12"/>
      <c r="Z16" s="12"/>
    </row>
    <row r="17" ht="16.5" customHeight="1">
      <c r="A17" s="12"/>
      <c r="B17" s="49"/>
      <c r="C17" s="65"/>
      <c r="D17" s="66" t="s">
        <v>25</v>
      </c>
      <c r="E17" s="66" t="s">
        <v>26</v>
      </c>
      <c r="F17" s="25"/>
      <c r="G17" s="26"/>
      <c r="H17" s="12"/>
      <c r="I17" s="40"/>
      <c r="J17" s="12"/>
      <c r="K17" s="12"/>
      <c r="L17" s="12"/>
      <c r="M17" s="40"/>
      <c r="N17" s="40"/>
      <c r="O17" s="12"/>
      <c r="P17" s="12"/>
      <c r="Q17" s="12"/>
      <c r="R17" s="40"/>
      <c r="S17" s="40"/>
      <c r="T17" s="12"/>
      <c r="U17" s="12"/>
      <c r="V17" s="12"/>
      <c r="W17" s="12"/>
      <c r="X17" s="12"/>
      <c r="Y17" s="12"/>
      <c r="Z17" s="12"/>
    </row>
    <row r="18" ht="16.5" customHeight="1">
      <c r="A18" s="12"/>
      <c r="B18" s="49"/>
      <c r="C18" s="67" t="s">
        <v>13</v>
      </c>
      <c r="D18" s="51">
        <f>IF(rate_a-1.65*se_a&lt;0,0,rate_a-1.65*se_a)</f>
        <v>0.1518367753</v>
      </c>
      <c r="E18" s="51">
        <f>IF(rate_a+1.65*se_a&gt;1,1,rate_a+1.65*se_a)</f>
        <v>0.1689632247</v>
      </c>
      <c r="F18" s="25"/>
      <c r="G18" s="26"/>
      <c r="H18" s="12"/>
      <c r="I18" s="40"/>
      <c r="J18" s="12"/>
      <c r="K18" s="12"/>
      <c r="L18" s="12"/>
      <c r="M18" s="40"/>
      <c r="N18" s="40"/>
      <c r="O18" s="12"/>
      <c r="P18" s="12"/>
      <c r="Q18" s="12"/>
      <c r="R18" s="40"/>
      <c r="S18" s="40"/>
      <c r="T18" s="12"/>
      <c r="U18" s="12"/>
      <c r="V18" s="12"/>
      <c r="W18" s="12"/>
      <c r="X18" s="12"/>
      <c r="Y18" s="12"/>
      <c r="Z18" s="12"/>
    </row>
    <row r="19" ht="16.5" customHeight="1">
      <c r="A19" s="12"/>
      <c r="B19" s="49"/>
      <c r="C19" s="68" t="s">
        <v>20</v>
      </c>
      <c r="D19" s="55">
        <f>IF(rate_b-1.65*se_b&lt;0,0,rate_b-1.65*se_b)</f>
        <v>0.1516106111</v>
      </c>
      <c r="E19" s="55">
        <f>IF(rate_b+1.65*se_b&gt;1,1,rate_b+1.65*se_b)</f>
        <v>0.1687253217</v>
      </c>
      <c r="F19" s="25"/>
      <c r="G19" s="26"/>
      <c r="H19" s="12"/>
      <c r="I19" s="40"/>
      <c r="J19" s="12"/>
      <c r="K19" s="12"/>
      <c r="L19" s="12"/>
      <c r="M19" s="40"/>
      <c r="N19" s="40"/>
      <c r="O19" s="12"/>
      <c r="P19" s="12"/>
      <c r="Q19" s="12"/>
      <c r="R19" s="40"/>
      <c r="S19" s="40"/>
      <c r="T19" s="12"/>
      <c r="U19" s="12"/>
      <c r="V19" s="12"/>
      <c r="W19" s="12"/>
      <c r="X19" s="12"/>
      <c r="Y19" s="12"/>
      <c r="Z19" s="12"/>
    </row>
    <row r="20" ht="28.5" customHeight="1">
      <c r="A20" s="12"/>
      <c r="B20" s="49"/>
      <c r="C20" s="43"/>
      <c r="D20" s="44"/>
      <c r="E20" s="44"/>
      <c r="F20" s="25"/>
      <c r="G20" s="26"/>
      <c r="H20" s="12"/>
      <c r="I20" s="12"/>
      <c r="J20" s="40"/>
      <c r="K20" s="12"/>
      <c r="L20" s="12"/>
      <c r="M20" s="12"/>
      <c r="N20" s="40"/>
      <c r="O20" s="40"/>
      <c r="P20" s="12"/>
      <c r="Q20" s="12"/>
      <c r="R20" s="12"/>
      <c r="S20" s="40"/>
      <c r="T20" s="40"/>
      <c r="U20" s="12"/>
      <c r="V20" s="12"/>
      <c r="W20" s="12"/>
      <c r="X20" s="12"/>
      <c r="Y20" s="12"/>
      <c r="Z20" s="12"/>
    </row>
    <row r="21" ht="16.5" customHeight="1">
      <c r="A21" s="12"/>
      <c r="B21" s="49"/>
      <c r="C21" s="64" t="s">
        <v>27</v>
      </c>
      <c r="D21" s="15"/>
      <c r="E21" s="16"/>
      <c r="F21" s="25"/>
      <c r="G21" s="26"/>
      <c r="H21" s="12"/>
      <c r="I21" s="40"/>
      <c r="J21" s="12"/>
      <c r="K21" s="12"/>
      <c r="L21" s="12"/>
      <c r="M21" s="40"/>
      <c r="N21" s="40"/>
      <c r="O21" s="12"/>
      <c r="P21" s="12"/>
      <c r="Q21" s="12"/>
      <c r="R21" s="40"/>
      <c r="S21" s="40"/>
      <c r="T21" s="12"/>
      <c r="U21" s="12"/>
      <c r="V21" s="12"/>
      <c r="W21" s="12"/>
      <c r="X21" s="12"/>
      <c r="Y21" s="12"/>
      <c r="Z21" s="12"/>
    </row>
    <row r="22" ht="16.5" customHeight="1">
      <c r="A22" s="12"/>
      <c r="B22" s="49"/>
      <c r="C22" s="18"/>
      <c r="D22" s="69" t="s">
        <v>25</v>
      </c>
      <c r="E22" s="70" t="s">
        <v>26</v>
      </c>
      <c r="F22" s="25"/>
      <c r="G22" s="26"/>
      <c r="H22" s="12"/>
      <c r="I22" s="40"/>
      <c r="J22" s="12"/>
      <c r="K22" s="12"/>
      <c r="L22" s="12"/>
      <c r="M22" s="40"/>
      <c r="N22" s="40"/>
      <c r="O22" s="12"/>
      <c r="P22" s="12"/>
      <c r="Q22" s="12"/>
      <c r="R22" s="40"/>
      <c r="S22" s="40"/>
      <c r="T22" s="12"/>
      <c r="U22" s="12"/>
      <c r="V22" s="12"/>
      <c r="W22" s="12"/>
      <c r="X22" s="12"/>
      <c r="Y22" s="12"/>
      <c r="Z22" s="12"/>
    </row>
    <row r="23" ht="16.5" customHeight="1">
      <c r="A23" s="12"/>
      <c r="B23" s="49"/>
      <c r="C23" s="18" t="s">
        <v>13</v>
      </c>
      <c r="D23" s="71">
        <f>IF(rate_a-1.96*se_a&lt;0,0,rate_a-1.96*se_a)</f>
        <v>0.150227927</v>
      </c>
      <c r="E23" s="72">
        <f>IF(rate_a*se_a&gt;1,1,rate_a+1.96*se_a)</f>
        <v>0.170572073</v>
      </c>
      <c r="F23" s="25"/>
      <c r="G23" s="26"/>
      <c r="H23" s="12"/>
      <c r="I23" s="40"/>
      <c r="J23" s="12"/>
      <c r="K23" s="12"/>
      <c r="L23" s="12"/>
      <c r="M23" s="40"/>
      <c r="N23" s="40"/>
      <c r="O23" s="12"/>
      <c r="P23" s="12"/>
      <c r="Q23" s="12"/>
      <c r="R23" s="40"/>
      <c r="S23" s="40"/>
      <c r="T23" s="12"/>
      <c r="U23" s="12"/>
      <c r="V23" s="12"/>
      <c r="W23" s="12"/>
      <c r="X23" s="12"/>
      <c r="Y23" s="12"/>
      <c r="Z23" s="12"/>
    </row>
    <row r="24" ht="16.5" customHeight="1">
      <c r="A24" s="12"/>
      <c r="B24" s="53"/>
      <c r="C24" s="23" t="s">
        <v>20</v>
      </c>
      <c r="D24" s="73">
        <f>IF(rate_b-1.96*se_b&lt;0,0,rate_b-1.96*se_b)</f>
        <v>0.1500028655</v>
      </c>
      <c r="E24" s="74">
        <f>IF(rate_b+1.96*se_b&gt;1,1,rate_b+1.96*se_b)</f>
        <v>0.1703330673</v>
      </c>
      <c r="F24" s="34"/>
      <c r="G24" s="35"/>
      <c r="H24" s="12"/>
      <c r="I24" s="40"/>
      <c r="J24" s="12"/>
      <c r="K24" s="12"/>
      <c r="L24" s="12"/>
      <c r="M24" s="40"/>
      <c r="N24" s="40"/>
      <c r="O24" s="12"/>
      <c r="P24" s="12"/>
      <c r="Q24" s="12"/>
      <c r="R24" s="40"/>
      <c r="S24" s="40"/>
      <c r="T24" s="12"/>
      <c r="U24" s="12"/>
      <c r="V24" s="12"/>
      <c r="W24" s="12"/>
      <c r="X24" s="12"/>
      <c r="Y24" s="12"/>
      <c r="Z24" s="12"/>
    </row>
    <row r="25" ht="16.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6.5" customHeight="1">
      <c r="A26" s="12"/>
      <c r="B26" s="75" t="s">
        <v>28</v>
      </c>
      <c r="C26" s="76" t="s">
        <v>29</v>
      </c>
      <c r="D26" s="15"/>
      <c r="E26" s="15"/>
      <c r="F26" s="15"/>
      <c r="G26" s="16"/>
      <c r="H26" s="12"/>
      <c r="I26" s="12"/>
      <c r="J26" s="12"/>
      <c r="K26" s="12"/>
      <c r="L26" s="12"/>
      <c r="M26" s="12"/>
      <c r="N26" s="12"/>
      <c r="O26" s="12"/>
      <c r="P26" s="12"/>
      <c r="Q26" s="12"/>
      <c r="R26" s="12"/>
      <c r="S26" s="12"/>
      <c r="T26" s="12"/>
      <c r="U26" s="12"/>
      <c r="V26" s="12"/>
      <c r="W26" s="12"/>
      <c r="X26" s="12"/>
      <c r="Y26" s="12"/>
      <c r="Z26" s="12"/>
    </row>
    <row r="27" ht="16.5" customHeight="1">
      <c r="A27" s="12"/>
      <c r="B27" s="17"/>
      <c r="C27" s="18"/>
      <c r="D27" s="18"/>
      <c r="E27" s="18"/>
      <c r="F27" s="77"/>
      <c r="G27" s="78"/>
      <c r="H27" s="12"/>
      <c r="I27" s="12"/>
      <c r="J27" s="12"/>
      <c r="K27" s="12"/>
      <c r="L27" s="12"/>
      <c r="M27" s="12"/>
      <c r="N27" s="12"/>
      <c r="O27" s="12"/>
      <c r="P27" s="12"/>
      <c r="Q27" s="12"/>
      <c r="R27" s="12"/>
      <c r="S27" s="12"/>
      <c r="T27" s="12"/>
      <c r="U27" s="12"/>
      <c r="V27" s="12"/>
      <c r="W27" s="12"/>
      <c r="X27" s="12"/>
      <c r="Y27" s="12"/>
      <c r="Z27" s="12"/>
    </row>
    <row r="28" ht="18.75" customHeight="1">
      <c r="A28" s="12"/>
      <c r="B28" s="17"/>
      <c r="C28" s="79" t="s">
        <v>30</v>
      </c>
      <c r="D28" s="15"/>
      <c r="E28" s="16"/>
      <c r="F28" s="80" t="s">
        <v>31</v>
      </c>
      <c r="G28" s="21"/>
      <c r="H28" s="12"/>
      <c r="I28" s="12"/>
      <c r="J28" s="12"/>
      <c r="K28" s="12"/>
      <c r="L28" s="12"/>
      <c r="M28" s="12"/>
      <c r="N28" s="12"/>
      <c r="O28" s="12"/>
      <c r="P28" s="12"/>
      <c r="Q28" s="12"/>
      <c r="R28" s="12"/>
      <c r="S28" s="12"/>
      <c r="T28" s="12"/>
      <c r="U28" s="12"/>
      <c r="V28" s="12"/>
      <c r="W28" s="12"/>
      <c r="X28" s="12"/>
      <c r="Y28" s="12"/>
      <c r="Z28" s="12"/>
    </row>
    <row r="29" ht="16.5" customHeight="1">
      <c r="A29" s="12"/>
      <c r="B29" s="17"/>
      <c r="C29" s="81" t="s">
        <v>32</v>
      </c>
      <c r="D29" s="82"/>
      <c r="E29" s="83" t="str">
        <f>IF(OR(p&lt;0.1,p&gt;0.9), "YES", "NO")</f>
        <v>NO</v>
      </c>
      <c r="F29" s="84"/>
      <c r="G29" s="26"/>
      <c r="H29" s="12"/>
      <c r="I29" s="12"/>
      <c r="J29" s="12"/>
      <c r="K29" s="12"/>
      <c r="L29" s="12"/>
      <c r="M29" s="12"/>
      <c r="N29" s="12"/>
      <c r="O29" s="12"/>
      <c r="P29" s="12"/>
      <c r="Q29" s="12"/>
      <c r="R29" s="12"/>
      <c r="S29" s="12"/>
      <c r="T29" s="12"/>
      <c r="U29" s="12"/>
      <c r="V29" s="12"/>
      <c r="W29" s="12"/>
      <c r="X29" s="12"/>
      <c r="Y29" s="12"/>
      <c r="Z29" s="12"/>
    </row>
    <row r="30" ht="16.5" customHeight="1">
      <c r="A30" s="12"/>
      <c r="B30" s="17"/>
      <c r="C30" s="85" t="s">
        <v>33</v>
      </c>
      <c r="D30" s="86"/>
      <c r="E30" s="87" t="str">
        <f>IF(OR(p&lt;0.05,p&gt;0.95), "YES", "NO")</f>
        <v>NO</v>
      </c>
      <c r="F30" s="84"/>
      <c r="G30" s="26"/>
      <c r="H30" s="12"/>
      <c r="I30" s="12"/>
      <c r="J30" s="12"/>
      <c r="K30" s="12"/>
      <c r="L30" s="12"/>
      <c r="M30" s="12"/>
      <c r="N30" s="12"/>
      <c r="O30" s="12"/>
      <c r="P30" s="12"/>
      <c r="Q30" s="12"/>
      <c r="R30" s="12"/>
      <c r="S30" s="12"/>
      <c r="T30" s="12"/>
      <c r="U30" s="12"/>
      <c r="V30" s="12"/>
      <c r="W30" s="12"/>
      <c r="X30" s="12"/>
      <c r="Y30" s="12"/>
      <c r="Z30" s="12"/>
    </row>
    <row r="31" ht="24.0" customHeight="1">
      <c r="A31" s="12"/>
      <c r="B31" s="17"/>
      <c r="C31" s="18"/>
      <c r="D31" s="18"/>
      <c r="E31" s="18"/>
      <c r="F31" s="84"/>
      <c r="G31" s="26"/>
      <c r="H31" s="12"/>
      <c r="I31" s="12"/>
      <c r="J31" s="12"/>
      <c r="K31" s="12"/>
      <c r="L31" s="12"/>
      <c r="M31" s="12"/>
      <c r="N31" s="12"/>
      <c r="O31" s="12"/>
      <c r="P31" s="12"/>
      <c r="Q31" s="12"/>
      <c r="R31" s="12"/>
      <c r="S31" s="12"/>
      <c r="T31" s="12"/>
      <c r="U31" s="12"/>
      <c r="V31" s="12"/>
      <c r="W31" s="12"/>
      <c r="X31" s="12"/>
      <c r="Y31" s="12"/>
      <c r="Z31" s="12"/>
    </row>
    <row r="32" ht="16.5" customHeight="1">
      <c r="A32" s="12"/>
      <c r="B32" s="17"/>
      <c r="C32" s="88" t="s">
        <v>34</v>
      </c>
      <c r="D32" s="89">
        <f>ABS((rate_a-rate_b)/SQRT(POWER(se_a,2)+POWER(se_b,2)))</f>
        <v>0.03162505639</v>
      </c>
      <c r="E32" s="18"/>
      <c r="F32" s="84"/>
      <c r="G32" s="26"/>
      <c r="H32" s="12"/>
      <c r="I32" s="12"/>
      <c r="J32" s="12"/>
      <c r="K32" s="12"/>
      <c r="L32" s="12"/>
      <c r="M32" s="12"/>
      <c r="N32" s="12"/>
      <c r="O32" s="12"/>
      <c r="P32" s="12"/>
      <c r="Q32" s="12"/>
      <c r="R32" s="12"/>
      <c r="S32" s="12"/>
      <c r="T32" s="12"/>
      <c r="U32" s="12"/>
      <c r="V32" s="12"/>
      <c r="W32" s="12"/>
      <c r="X32" s="12"/>
      <c r="Y32" s="12"/>
      <c r="Z32" s="12"/>
    </row>
    <row r="33" ht="16.5" customHeight="1">
      <c r="A33" s="12"/>
      <c r="B33" s="17"/>
      <c r="C33" s="18"/>
      <c r="D33" s="18"/>
      <c r="E33" s="18"/>
      <c r="F33" s="84"/>
      <c r="G33" s="26"/>
      <c r="H33" s="12"/>
      <c r="I33" s="12"/>
      <c r="J33" s="12"/>
      <c r="K33" s="12"/>
      <c r="L33" s="12"/>
      <c r="M33" s="12"/>
      <c r="N33" s="12"/>
      <c r="O33" s="12"/>
      <c r="P33" s="12"/>
      <c r="Q33" s="12"/>
      <c r="R33" s="12"/>
      <c r="S33" s="12"/>
      <c r="T33" s="12"/>
      <c r="U33" s="12"/>
      <c r="V33" s="12"/>
      <c r="W33" s="12"/>
      <c r="X33" s="12"/>
      <c r="Y33" s="12"/>
      <c r="Z33" s="12"/>
    </row>
    <row r="34" ht="16.5" customHeight="1">
      <c r="A34" s="12"/>
      <c r="B34" s="30"/>
      <c r="C34" s="90" t="s">
        <v>35</v>
      </c>
      <c r="D34" s="91">
        <f>NORMDIST(z,0,1,TRUE)</f>
        <v>0.5126144694</v>
      </c>
      <c r="E34" s="23"/>
      <c r="F34" s="92"/>
      <c r="G34" s="35"/>
      <c r="H34" s="12"/>
      <c r="I34" s="12"/>
      <c r="J34" s="12"/>
      <c r="K34" s="12"/>
      <c r="L34" s="12"/>
      <c r="M34" s="12"/>
      <c r="N34" s="12"/>
      <c r="O34" s="12"/>
      <c r="P34" s="12"/>
      <c r="Q34" s="12"/>
      <c r="R34" s="12"/>
      <c r="S34" s="12"/>
      <c r="T34" s="12"/>
      <c r="U34" s="12"/>
      <c r="V34" s="12"/>
      <c r="W34" s="12"/>
      <c r="X34" s="12"/>
      <c r="Y34" s="12"/>
      <c r="Z34" s="12"/>
    </row>
    <row r="35" ht="16.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6.5" customHeight="1">
      <c r="A36" s="12"/>
      <c r="B36" s="93" t="s">
        <v>36</v>
      </c>
      <c r="C36" s="94" t="s">
        <v>37</v>
      </c>
      <c r="D36" s="15"/>
      <c r="E36" s="15"/>
      <c r="F36" s="15"/>
      <c r="G36" s="16"/>
      <c r="H36" s="12"/>
      <c r="I36" s="12"/>
      <c r="J36" s="12"/>
      <c r="K36" s="12"/>
      <c r="L36" s="12"/>
      <c r="M36" s="12"/>
      <c r="N36" s="12"/>
      <c r="O36" s="12"/>
      <c r="P36" s="12"/>
      <c r="Q36" s="12"/>
      <c r="R36" s="12"/>
      <c r="S36" s="12"/>
      <c r="T36" s="12"/>
      <c r="U36" s="12"/>
      <c r="V36" s="12"/>
      <c r="W36" s="12"/>
      <c r="X36" s="12"/>
      <c r="Y36" s="12"/>
      <c r="Z36" s="12"/>
    </row>
    <row r="37" ht="16.5" customHeight="1">
      <c r="A37" s="12"/>
      <c r="B37" s="17"/>
      <c r="C37" s="95"/>
      <c r="D37" s="95"/>
      <c r="E37" s="95"/>
      <c r="F37" s="45" t="s">
        <v>38</v>
      </c>
      <c r="G37" s="46"/>
      <c r="H37" s="96"/>
      <c r="I37" s="12"/>
      <c r="J37" s="12"/>
      <c r="K37" s="12"/>
      <c r="L37" s="12"/>
      <c r="M37" s="12"/>
      <c r="N37" s="12"/>
      <c r="O37" s="12"/>
      <c r="P37" s="12"/>
      <c r="Q37" s="12"/>
      <c r="R37" s="12"/>
      <c r="S37" s="12"/>
      <c r="T37" s="12"/>
      <c r="U37" s="12"/>
      <c r="V37" s="12"/>
      <c r="W37" s="12"/>
      <c r="X37" s="12"/>
      <c r="Y37" s="12"/>
      <c r="Z37" s="12"/>
    </row>
    <row r="38" ht="16.5" customHeight="1">
      <c r="A38" s="12"/>
      <c r="B38" s="97" t="s">
        <v>39</v>
      </c>
      <c r="C38" s="98" t="str">
        <f>IF(convs_A&gt;convs_b, "Version A", "Version B")</f>
        <v>Version A</v>
      </c>
      <c r="D38" s="99" t="s">
        <v>40</v>
      </c>
      <c r="E38" s="100">
        <f>IF(rate_a&gt;rate_b,(rate_a-rate_b)/rate_b,IF(rate_b&gt;rate_a,((rate_b-rate_a)/rate_a)))</f>
        <v>0.001448689139</v>
      </c>
      <c r="F38" s="25"/>
      <c r="G38" s="26"/>
      <c r="H38" s="12"/>
      <c r="I38" s="12"/>
      <c r="J38" s="12"/>
      <c r="K38" s="12"/>
      <c r="L38" s="12"/>
      <c r="M38" s="12"/>
      <c r="N38" s="12"/>
      <c r="O38" s="12"/>
      <c r="P38" s="12"/>
      <c r="Q38" s="12"/>
      <c r="R38" s="12"/>
      <c r="S38" s="12"/>
      <c r="T38" s="12"/>
      <c r="U38" s="12"/>
      <c r="V38" s="12"/>
      <c r="W38" s="12"/>
      <c r="X38" s="12"/>
      <c r="Y38" s="12"/>
      <c r="Z38" s="12"/>
    </row>
    <row r="39" ht="16.5" customHeight="1">
      <c r="A39" s="12"/>
      <c r="B39" s="101"/>
      <c r="C39" s="102" t="s">
        <v>41</v>
      </c>
      <c r="D39" s="103" t="str">
        <f>IF(C38="version A","Version B.","Version A.")</f>
        <v>Version B.</v>
      </c>
      <c r="E39" s="104" t="s">
        <v>42</v>
      </c>
      <c r="F39" s="25"/>
      <c r="G39" s="26"/>
      <c r="H39" s="96"/>
      <c r="I39" s="12"/>
      <c r="J39" s="12"/>
      <c r="K39" s="12"/>
      <c r="L39" s="12"/>
      <c r="M39" s="12"/>
      <c r="N39" s="12"/>
      <c r="O39" s="12"/>
      <c r="P39" s="12"/>
      <c r="Q39" s="12"/>
      <c r="R39" s="12"/>
      <c r="S39" s="12"/>
      <c r="T39" s="12"/>
      <c r="U39" s="12"/>
      <c r="V39" s="12"/>
      <c r="W39" s="12"/>
      <c r="X39" s="12"/>
      <c r="Y39" s="12"/>
      <c r="Z39" s="12"/>
    </row>
    <row r="40" ht="16.5" customHeight="1">
      <c r="A40" s="12"/>
      <c r="B40" s="101"/>
      <c r="C40" s="105">
        <f>p</f>
        <v>0.5126144694</v>
      </c>
      <c r="D40" s="106" t="s">
        <v>43</v>
      </c>
      <c r="E40" s="107" t="str">
        <f>C38</f>
        <v>Version A</v>
      </c>
      <c r="F40" s="25"/>
      <c r="G40" s="26"/>
      <c r="H40" s="12"/>
      <c r="I40" s="12"/>
      <c r="J40" s="12"/>
      <c r="K40" s="12"/>
      <c r="L40" s="12"/>
      <c r="M40" s="12"/>
      <c r="N40" s="12"/>
      <c r="O40" s="12"/>
      <c r="P40" s="12"/>
      <c r="Q40" s="12"/>
      <c r="R40" s="12"/>
      <c r="S40" s="12"/>
      <c r="T40" s="12"/>
      <c r="U40" s="12"/>
      <c r="V40" s="12"/>
      <c r="W40" s="12"/>
      <c r="X40" s="12"/>
      <c r="Y40" s="12"/>
      <c r="Z40" s="12"/>
    </row>
    <row r="41" ht="16.5" customHeight="1">
      <c r="A41" s="12"/>
      <c r="B41" s="108"/>
      <c r="C41" s="109" t="s">
        <v>44</v>
      </c>
      <c r="D41" s="110" t="str">
        <f>IF(AND(E29="NO",E30="NO"),"Your test is not statistically significant.",IF(AND(E29="NO",E30="YES"),"Your test is unlikely to be statistically significant.",IF(AND(E29="YES",E30="YES"),"Your test is statistically significant!")))</f>
        <v>Your test is not statistically significant.</v>
      </c>
      <c r="E41" s="111"/>
      <c r="F41" s="34"/>
      <c r="G41" s="35"/>
      <c r="H41" s="12"/>
      <c r="I41" s="12"/>
      <c r="J41" s="12"/>
      <c r="K41" s="12"/>
      <c r="L41" s="12"/>
      <c r="M41" s="12"/>
      <c r="N41" s="12"/>
      <c r="O41" s="12"/>
      <c r="P41" s="12"/>
      <c r="Q41" s="12"/>
      <c r="R41" s="12"/>
      <c r="S41" s="12"/>
      <c r="T41" s="12"/>
      <c r="U41" s="12"/>
      <c r="V41" s="12"/>
      <c r="W41" s="12"/>
      <c r="X41" s="12"/>
      <c r="Y41" s="12"/>
      <c r="Z41" s="12"/>
    </row>
    <row r="42" ht="16.5" customHeight="1">
      <c r="A42" s="12"/>
      <c r="B42" s="12"/>
      <c r="C42" s="12"/>
      <c r="D42" s="12"/>
      <c r="E42" s="112"/>
      <c r="F42" s="12"/>
      <c r="G42" s="12"/>
      <c r="H42" s="12"/>
      <c r="I42" s="12"/>
      <c r="J42" s="12"/>
      <c r="K42" s="12"/>
      <c r="L42" s="12"/>
      <c r="M42" s="12"/>
      <c r="N42" s="12"/>
      <c r="O42" s="12"/>
      <c r="P42" s="12"/>
      <c r="Q42" s="12"/>
      <c r="R42" s="12"/>
      <c r="S42" s="12"/>
      <c r="T42" s="12"/>
      <c r="U42" s="12"/>
      <c r="V42" s="12"/>
      <c r="W42" s="12"/>
      <c r="X42" s="12"/>
      <c r="Y42" s="12"/>
      <c r="Z42" s="12"/>
    </row>
    <row r="43" ht="16.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6.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6.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6.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6.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6.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6.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6.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6.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6.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6.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6.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6.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6.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6.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6.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6.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6.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6.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6.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6.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6.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6.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6.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6.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6.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6.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6.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6.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6.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6.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6.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6.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6.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6.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6.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6.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6.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6.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6.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6.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6.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6.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6.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6.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6.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6.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6.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6.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6.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6.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6.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6.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6.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6.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6.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6.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6.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6.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6.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6.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6.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6.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6.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6.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6.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6.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6.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6.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6.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6.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6.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6.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6.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6.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6.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6.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6.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6.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6.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6.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6.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6.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6.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6.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6.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6.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6.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6.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6.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6.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6.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6.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6.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6.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6.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6.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6.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6.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6.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6.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6.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6.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6.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6.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6.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6.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6.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6.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6.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6.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6.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6.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6.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6.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6.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6.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6.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6.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6.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6.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6.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6.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6.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6.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6.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6.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6.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6.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6.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6.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6.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6.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6.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6.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6.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6.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6.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6.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6.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6.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6.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6.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6.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6.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6.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6.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6.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6.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6.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6.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6.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6.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6.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6.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6.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6.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6.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6.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6.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6.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6.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6.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6.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6.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6.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6.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6.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6.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6.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6.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6.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6.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6.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6.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6.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6.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6.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6.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6.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6.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6.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6.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6.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6.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6.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6.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6.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6.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6.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6.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6.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6.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6.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6.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6.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6.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6.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6.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6.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6.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6.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6.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6.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6.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6.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6.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6.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6.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6.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6.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6.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6.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6.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6.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6.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6.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6.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6.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6.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6.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6.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6.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6.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6.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6.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6.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6.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6.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6.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6.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6.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6.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6.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6.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6.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6.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6.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6.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6.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6.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6.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6.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6.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6.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6.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6.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6.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6.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6.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6.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6.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6.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6.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6.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6.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6.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6.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6.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6.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6.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6.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6.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6.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6.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6.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6.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6.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6.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6.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6.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6.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6.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6.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6.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6.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6.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6.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6.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6.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6.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6.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6.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6.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6.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6.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6.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6.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6.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6.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6.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6.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6.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6.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6.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6.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6.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6.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6.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6.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6.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6.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6.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6.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6.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6.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6.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6.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6.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6.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6.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6.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6.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6.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6.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6.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6.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6.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6.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6.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6.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6.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6.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6.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6.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6.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6.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6.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6.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6.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6.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6.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6.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6.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6.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6.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6.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6.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6.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6.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6.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6.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6.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6.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6.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6.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6.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6.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6.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6.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6.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6.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6.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6.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6.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6.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6.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6.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6.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6.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6.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6.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6.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6.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6.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6.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6.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6.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6.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6.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6.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6.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6.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6.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6.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6.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6.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6.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6.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6.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6.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6.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6.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6.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6.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6.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6.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6.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6.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6.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6.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6.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6.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6.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6.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6.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6.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6.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6.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6.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6.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6.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6.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6.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6.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6.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6.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6.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6.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6.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6.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6.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6.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6.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6.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6.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6.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6.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6.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6.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6.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6.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6.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6.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6.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6.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6.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6.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6.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6.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6.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6.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6.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6.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6.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6.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6.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6.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6.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6.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6.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6.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6.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6.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6.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6.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6.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6.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6.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6.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6.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6.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6.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6.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6.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6.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6.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6.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6.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6.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6.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6.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6.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6.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6.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6.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6.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6.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6.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6.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6.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6.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6.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6.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6.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6.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6.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6.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6.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6.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6.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6.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6.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6.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6.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6.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6.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6.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6.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6.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6.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6.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6.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6.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6.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6.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6.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6.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6.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6.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6.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6.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6.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6.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6.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6.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6.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6.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6.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6.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6.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6.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6.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6.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6.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6.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6.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6.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6.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6.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6.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6.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6.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6.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6.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6.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6.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6.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6.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6.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6.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6.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6.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6.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6.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6.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6.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6.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6.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6.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6.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6.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6.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6.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6.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6.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6.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6.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6.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6.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6.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6.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6.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6.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6.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6.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6.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6.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6.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6.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6.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6.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6.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6.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6.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6.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6.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6.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6.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6.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6.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6.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6.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6.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6.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6.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6.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6.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6.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6.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6.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6.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6.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6.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6.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6.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6.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6.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6.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6.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6.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6.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6.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6.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6.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6.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6.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6.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6.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6.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6.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6.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6.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6.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6.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6.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6.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6.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6.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6.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6.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6.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6.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6.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6.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6.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6.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6.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6.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6.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6.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6.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6.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6.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6.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6.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6.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6.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6.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6.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6.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6.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6.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6.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6.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6.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6.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6.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6.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6.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6.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6.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6.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6.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6.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6.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6.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6.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6.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6.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6.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6.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6.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6.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6.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6.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6.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6.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6.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6.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6.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6.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6.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6.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6.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6.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6.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6.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6.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6.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6.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6.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6.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6.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6.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6.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6.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6.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6.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6.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6.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6.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6.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6.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6.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6.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6.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6.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6.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6.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6.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6.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6.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6.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6.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6.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6.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6.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6.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6.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6.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6.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6.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6.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6.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6.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6.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6.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6.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6.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6.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6.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6.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6.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6.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6.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6.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6.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6.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6.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6.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6.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6.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6.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6.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6.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6.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6.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6.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6.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6.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6.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6.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6.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6.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6.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6.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6.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6.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6.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6.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6.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6.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6.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6.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6.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6.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6.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6.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6.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6.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6.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6.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6.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6.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6.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6.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6.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6.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6.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6.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6.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6.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6.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6.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6.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6.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6.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6.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6.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6.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6.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6.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6.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6.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6.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6.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6.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6.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6.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6.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6.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6.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6.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6.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6.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6.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6.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6.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6.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6.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6.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6.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6.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6.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6.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6.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6.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6.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6.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6.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6.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6.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6.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6.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6.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6.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6.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6.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6.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6.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6.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6.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6.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6.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6.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6.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6.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6.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6.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6.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6.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6.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6.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6.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6.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6.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6.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6.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6.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6.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6.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6.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6.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6.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6.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6.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6.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6.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6.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6.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6.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6.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6.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6.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6.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6.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6.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6.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6.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6.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6.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6.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6.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6.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6.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6.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6.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6.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6.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6.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6.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6.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6.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6.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6.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6.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6.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6.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6.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6.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6.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6.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6.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6.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6.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6.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6.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6.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6.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6.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6.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6.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6.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6.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6.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6.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6.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6.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6.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6.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6.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6.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6.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6.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6.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6.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6.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6.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6.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6.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6.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6.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6.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6.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6.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6.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6.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6.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6.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6.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6.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6.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6.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6.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6.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6.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6.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6.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6.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6.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6.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6.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6.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6.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6.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6.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6.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6.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6.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6.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6.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6.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6.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6.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6.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6.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6.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6.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6.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6.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6.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6.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6.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6.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6.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6.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6.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6.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6.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6.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6.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6.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6.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6.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6.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6.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16.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16">
    <mergeCell ref="C2:G2"/>
    <mergeCell ref="F3:G6"/>
    <mergeCell ref="C8:G8"/>
    <mergeCell ref="F9:G12"/>
    <mergeCell ref="C14:G14"/>
    <mergeCell ref="C16:E16"/>
    <mergeCell ref="F16:G24"/>
    <mergeCell ref="F37:G41"/>
    <mergeCell ref="B38:B41"/>
    <mergeCell ref="C21:E21"/>
    <mergeCell ref="C26:G26"/>
    <mergeCell ref="C28:E28"/>
    <mergeCell ref="F28:G34"/>
    <mergeCell ref="C29:D29"/>
    <mergeCell ref="C30:D30"/>
    <mergeCell ref="C36:G36"/>
  </mergeCells>
  <printOptions/>
  <pageMargins bottom="0.75" footer="0.0" header="0.0" left="0.7" right="0.7" top="0.75"/>
  <pageSetup orientation="portrait"/>
  <drawing r:id="rId1"/>
</worksheet>
</file>