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CCPE-CURRENT\City Park Facts\CityParkFactsWebsite\City Park Facts 2018 Web Files\City Park Facts 2018\"/>
    </mc:Choice>
  </mc:AlternateContent>
  <bookViews>
    <workbookView xWindow="0" yWindow="0" windowWidth="11970" windowHeight="4620" tabRatio="1000" activeTab="3"/>
  </bookViews>
  <sheets>
    <sheet name="Table of Contents" sheetId="1" r:id="rId1"/>
    <sheet name="Population Density" sheetId="2" r:id="rId2"/>
    <sheet name="Parkland by City and Agency" sheetId="3" r:id="rId3"/>
    <sheet name="Parkland as % of city area" sheetId="15" r:id="rId4"/>
    <sheet name="Designed and Natural Parkland" sheetId="5" r:id="rId5"/>
    <sheet name="Parkland per 1000 Residents" sheetId="16" r:id="rId6"/>
    <sheet name="Parkland 1k daytime occupants" sheetId="7" r:id="rId7"/>
    <sheet name="Parkland outside city" sheetId="8" r:id="rId8"/>
    <sheet name="Park Units" sheetId="9" r:id="rId9"/>
    <sheet name="Walkable Park Access" sheetId="10" r:id="rId10"/>
    <sheet name="Most Visited by Agency" sheetId="14" r:id="rId11"/>
    <sheet name="Oldest Parks by City" sheetId="12" r:id="rId12"/>
    <sheet name="Oldest Parks by Agency" sheetId="13" r:id="rId13"/>
    <sheet name="Largest Parks" sheetId="11"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5" i="3" l="1"/>
  <c r="E5" i="16" l="1"/>
  <c r="E6" i="16"/>
  <c r="E7" i="16"/>
  <c r="E8" i="16"/>
  <c r="F23" i="16" s="1"/>
  <c r="E9" i="16"/>
  <c r="E10" i="16"/>
  <c r="E11" i="16"/>
  <c r="E12" i="16"/>
  <c r="E13" i="16"/>
  <c r="E14" i="16"/>
  <c r="E15" i="16"/>
  <c r="E16" i="16"/>
  <c r="E17" i="16"/>
  <c r="E18" i="16"/>
  <c r="E19" i="16"/>
  <c r="E20" i="16"/>
  <c r="E21" i="16"/>
  <c r="E22" i="16"/>
  <c r="E25" i="16"/>
  <c r="E26" i="16"/>
  <c r="E27" i="16"/>
  <c r="E28" i="16"/>
  <c r="E29" i="16"/>
  <c r="E30" i="16"/>
  <c r="E31" i="16"/>
  <c r="E32" i="16"/>
  <c r="E33" i="16"/>
  <c r="E34" i="16"/>
  <c r="E35" i="16"/>
  <c r="E36" i="16"/>
  <c r="F37" i="16"/>
  <c r="E39" i="16"/>
  <c r="E40" i="16"/>
  <c r="E41" i="16"/>
  <c r="F79" i="16" s="1"/>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81" i="16"/>
  <c r="E82" i="16"/>
  <c r="E83" i="16"/>
  <c r="F112" i="16" s="1"/>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F111" i="16"/>
  <c r="C112" i="16"/>
  <c r="D112" i="16"/>
  <c r="F41" i="15" l="1"/>
  <c r="F42" i="15"/>
  <c r="F43" i="15"/>
  <c r="F44" i="15"/>
  <c r="F45" i="15"/>
  <c r="F46" i="15"/>
  <c r="F47" i="15"/>
  <c r="F48" i="15"/>
  <c r="F49" i="15"/>
  <c r="F50" i="15"/>
  <c r="F51" i="15"/>
  <c r="F52" i="15"/>
  <c r="F53" i="15"/>
  <c r="F54" i="15"/>
  <c r="F55" i="15"/>
  <c r="F56" i="15"/>
  <c r="F57" i="15"/>
  <c r="F58" i="15"/>
  <c r="F59" i="15"/>
  <c r="F60" i="15"/>
  <c r="F61" i="15"/>
  <c r="F63" i="15"/>
  <c r="F62" i="15"/>
  <c r="F64" i="15"/>
  <c r="F67" i="15"/>
  <c r="F66" i="15"/>
  <c r="F65" i="15"/>
  <c r="F68" i="15"/>
  <c r="F69" i="15"/>
  <c r="F70" i="15"/>
  <c r="F71" i="15"/>
  <c r="F73" i="15"/>
  <c r="F72" i="15"/>
  <c r="F74" i="15"/>
  <c r="F76" i="15"/>
  <c r="F78" i="15"/>
  <c r="F77" i="15"/>
  <c r="F79" i="15"/>
  <c r="F75" i="15"/>
  <c r="F80"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09" i="15"/>
  <c r="F110" i="15"/>
  <c r="F111" i="15"/>
  <c r="F112" i="15"/>
  <c r="F27" i="15"/>
  <c r="F28" i="15"/>
  <c r="F29" i="15"/>
  <c r="F30" i="15"/>
  <c r="F31" i="15"/>
  <c r="F32" i="15"/>
  <c r="F34" i="15"/>
  <c r="F35" i="15"/>
  <c r="F36" i="15"/>
  <c r="F33" i="15"/>
  <c r="F37" i="15"/>
  <c r="F38" i="15"/>
  <c r="F8" i="15"/>
  <c r="F9" i="15"/>
  <c r="F11" i="15"/>
  <c r="F10" i="15"/>
  <c r="F12" i="15"/>
  <c r="F13" i="15"/>
  <c r="F14" i="15"/>
  <c r="F15" i="15"/>
  <c r="F16" i="15"/>
  <c r="F17" i="15"/>
  <c r="F18" i="15"/>
  <c r="F19" i="15"/>
  <c r="F20" i="15"/>
  <c r="F21" i="15"/>
  <c r="F22" i="15"/>
  <c r="F23" i="15"/>
  <c r="F24" i="15"/>
  <c r="F7" i="15"/>
  <c r="G25" i="15" l="1"/>
  <c r="G39" i="15" l="1"/>
  <c r="G81" i="15"/>
  <c r="G113" i="15"/>
  <c r="D114" i="15"/>
  <c r="E114" i="15"/>
  <c r="G114" i="15"/>
  <c r="C477" i="3" l="1"/>
  <c r="D402" i="3"/>
  <c r="B477" i="3" l="1"/>
  <c r="D474" i="3"/>
  <c r="D471" i="3"/>
  <c r="D464" i="3"/>
  <c r="D457" i="3"/>
  <c r="D452" i="3"/>
  <c r="D447" i="3"/>
  <c r="D443" i="3"/>
  <c r="D434" i="3"/>
  <c r="D430" i="3"/>
  <c r="D425" i="3"/>
  <c r="D419" i="3"/>
  <c r="D415" i="3"/>
  <c r="D412" i="3"/>
  <c r="D408" i="3"/>
  <c r="D395" i="3"/>
  <c r="D387" i="3"/>
  <c r="D380" i="3"/>
  <c r="D375" i="3"/>
  <c r="D370" i="3"/>
  <c r="D367" i="3"/>
  <c r="D363" i="3"/>
  <c r="D358" i="3"/>
  <c r="D353" i="3"/>
  <c r="D350" i="3"/>
  <c r="D346" i="3"/>
  <c r="D342" i="3"/>
  <c r="D335" i="3"/>
  <c r="D331" i="3"/>
  <c r="D328" i="3"/>
  <c r="D324" i="3"/>
  <c r="D319" i="3"/>
  <c r="D315" i="3"/>
  <c r="D312" i="3"/>
  <c r="D308" i="3"/>
  <c r="D300" i="3"/>
  <c r="D289" i="3"/>
  <c r="D283" i="3"/>
  <c r="D280" i="3"/>
  <c r="D274" i="3"/>
  <c r="D268" i="3"/>
  <c r="D265" i="3"/>
  <c r="D259" i="3"/>
  <c r="D254" i="3"/>
  <c r="D251" i="3"/>
  <c r="D245" i="3"/>
  <c r="D236" i="3"/>
  <c r="D233" i="3"/>
  <c r="D230" i="3"/>
  <c r="D226" i="3"/>
  <c r="D220" i="3"/>
  <c r="D216" i="3"/>
  <c r="D212" i="3"/>
  <c r="D207" i="3"/>
  <c r="D200" i="3"/>
  <c r="D196" i="3"/>
  <c r="D192" i="3"/>
  <c r="D188" i="3"/>
  <c r="D180" i="3"/>
  <c r="D172" i="3"/>
  <c r="D167" i="3"/>
  <c r="D162" i="3"/>
  <c r="D159" i="3"/>
  <c r="D156" i="3"/>
  <c r="D152" i="3"/>
  <c r="D148" i="3"/>
  <c r="D143" i="3"/>
  <c r="D140" i="3"/>
  <c r="D137" i="3"/>
  <c r="D131" i="3"/>
  <c r="D127" i="3"/>
  <c r="D123" i="3"/>
  <c r="D120" i="3"/>
  <c r="D116" i="3"/>
  <c r="D111" i="3"/>
  <c r="D107" i="3"/>
  <c r="D102" i="3"/>
  <c r="D98" i="3"/>
  <c r="D92" i="3"/>
  <c r="D87" i="3"/>
  <c r="D81" i="3"/>
  <c r="D477" i="3" s="1"/>
  <c r="D76" i="3"/>
  <c r="D73" i="3"/>
  <c r="D70" i="3"/>
  <c r="D65" i="3"/>
  <c r="D58" i="3"/>
  <c r="D54" i="3"/>
  <c r="D51" i="3"/>
  <c r="D47" i="3"/>
  <c r="D42" i="3"/>
  <c r="D38" i="3"/>
  <c r="D35" i="3"/>
  <c r="D30" i="3"/>
  <c r="D25" i="3"/>
  <c r="D22" i="3"/>
  <c r="D15" i="3"/>
  <c r="D10" i="3"/>
  <c r="D5" i="3"/>
  <c r="E105" i="5"/>
  <c r="D105" i="5"/>
  <c r="F105" i="5" s="1"/>
  <c r="E104" i="5"/>
  <c r="D104" i="5"/>
  <c r="F104" i="5" s="1"/>
  <c r="E103" i="5"/>
  <c r="D103" i="5"/>
  <c r="F103" i="5" s="1"/>
  <c r="E102" i="5"/>
  <c r="D102" i="5"/>
  <c r="F102" i="5" s="1"/>
  <c r="E101" i="5"/>
  <c r="D101" i="5"/>
  <c r="F101" i="5" s="1"/>
  <c r="E100" i="5"/>
  <c r="D100" i="5"/>
  <c r="F100" i="5" s="1"/>
  <c r="E99" i="5"/>
  <c r="D99" i="5"/>
  <c r="F99" i="5" s="1"/>
  <c r="E98" i="5"/>
  <c r="D98" i="5"/>
  <c r="F98" i="5" s="1"/>
  <c r="E97" i="5"/>
  <c r="D97" i="5"/>
  <c r="F97" i="5" s="1"/>
  <c r="E96" i="5"/>
  <c r="D96" i="5"/>
  <c r="F96" i="5" s="1"/>
  <c r="E95" i="5"/>
  <c r="D95" i="5"/>
  <c r="F95" i="5" s="1"/>
  <c r="E94" i="5"/>
  <c r="D94" i="5"/>
  <c r="F94" i="5" s="1"/>
  <c r="E93" i="5"/>
  <c r="D93" i="5"/>
  <c r="F93" i="5" s="1"/>
  <c r="E92" i="5"/>
  <c r="D92" i="5"/>
  <c r="F92" i="5" s="1"/>
  <c r="E91" i="5"/>
  <c r="D91" i="5"/>
  <c r="F91" i="5" s="1"/>
  <c r="E90" i="5"/>
  <c r="D90" i="5"/>
  <c r="F90" i="5" s="1"/>
  <c r="E89" i="5"/>
  <c r="D89" i="5"/>
  <c r="F89" i="5" s="1"/>
  <c r="E88" i="5"/>
  <c r="D88" i="5"/>
  <c r="F88" i="5" s="1"/>
  <c r="E87" i="5"/>
  <c r="D87" i="5"/>
  <c r="F87" i="5" s="1"/>
  <c r="E86" i="5"/>
  <c r="D86" i="5"/>
  <c r="F86" i="5" s="1"/>
  <c r="E85" i="5"/>
  <c r="D85" i="5"/>
  <c r="F85" i="5" s="1"/>
  <c r="E84" i="5"/>
  <c r="D84" i="5"/>
  <c r="F84" i="5" s="1"/>
  <c r="E83" i="5"/>
  <c r="D83" i="5"/>
  <c r="F83" i="5" s="1"/>
  <c r="E82" i="5"/>
  <c r="D82" i="5"/>
  <c r="F82" i="5" s="1"/>
  <c r="E81" i="5"/>
  <c r="D81" i="5"/>
  <c r="F81" i="5" s="1"/>
  <c r="E80" i="5"/>
  <c r="D80" i="5"/>
  <c r="F80" i="5" s="1"/>
  <c r="E79" i="5"/>
  <c r="D79" i="5"/>
  <c r="F79" i="5" s="1"/>
  <c r="E78" i="5"/>
  <c r="D78" i="5"/>
  <c r="F78" i="5" s="1"/>
  <c r="E77" i="5"/>
  <c r="D77" i="5"/>
  <c r="F77" i="5" s="1"/>
  <c r="E76" i="5"/>
  <c r="D76" i="5"/>
  <c r="F76" i="5" s="1"/>
  <c r="E75" i="5"/>
  <c r="D75" i="5"/>
  <c r="F75" i="5" s="1"/>
  <c r="E74" i="5"/>
  <c r="D74" i="5"/>
  <c r="F74" i="5" s="1"/>
  <c r="E73" i="5"/>
  <c r="D73" i="5"/>
  <c r="F73" i="5" s="1"/>
  <c r="E72" i="5"/>
  <c r="D72" i="5"/>
  <c r="F72" i="5" s="1"/>
  <c r="E71" i="5"/>
  <c r="D71" i="5"/>
  <c r="F71" i="5" s="1"/>
  <c r="E70" i="5"/>
  <c r="D70" i="5"/>
  <c r="F70" i="5" s="1"/>
  <c r="E69" i="5"/>
  <c r="D69" i="5"/>
  <c r="F69" i="5" s="1"/>
  <c r="E68" i="5"/>
  <c r="D68" i="5"/>
  <c r="F68" i="5" s="1"/>
  <c r="E67" i="5"/>
  <c r="D67" i="5"/>
  <c r="F67" i="5" s="1"/>
  <c r="E66" i="5"/>
  <c r="D66" i="5"/>
  <c r="F66" i="5" s="1"/>
  <c r="E65" i="5"/>
  <c r="D65" i="5"/>
  <c r="F65" i="5" s="1"/>
  <c r="E64" i="5"/>
  <c r="D64" i="5"/>
  <c r="F64" i="5" s="1"/>
  <c r="E63" i="5"/>
  <c r="D63" i="5"/>
  <c r="F63" i="5" s="1"/>
  <c r="E62" i="5"/>
  <c r="D62" i="5"/>
  <c r="F62" i="5" s="1"/>
  <c r="E61" i="5"/>
  <c r="D61" i="5"/>
  <c r="F61" i="5" s="1"/>
  <c r="E60" i="5"/>
  <c r="D60" i="5"/>
  <c r="F60" i="5" s="1"/>
  <c r="E59" i="5"/>
  <c r="D59" i="5"/>
  <c r="F59" i="5" s="1"/>
  <c r="E58" i="5"/>
  <c r="D58" i="5"/>
  <c r="F58" i="5" s="1"/>
  <c r="E57" i="5"/>
  <c r="D57" i="5"/>
  <c r="F57" i="5" s="1"/>
  <c r="E56" i="5"/>
  <c r="D56" i="5"/>
  <c r="F56" i="5" s="1"/>
  <c r="E55" i="5"/>
  <c r="D55" i="5"/>
  <c r="F55" i="5" s="1"/>
  <c r="E54" i="5"/>
  <c r="D54" i="5"/>
  <c r="F54" i="5" s="1"/>
  <c r="E53" i="5"/>
  <c r="D53" i="5"/>
  <c r="F53" i="5" s="1"/>
  <c r="E52" i="5"/>
  <c r="D52" i="5"/>
  <c r="F52" i="5" s="1"/>
  <c r="E51" i="5"/>
  <c r="D51" i="5"/>
  <c r="F51" i="5" s="1"/>
  <c r="E50" i="5"/>
  <c r="D50" i="5"/>
  <c r="F50" i="5" s="1"/>
  <c r="E49" i="5"/>
  <c r="D49" i="5"/>
  <c r="F49" i="5" s="1"/>
  <c r="E48" i="5"/>
  <c r="D48" i="5"/>
  <c r="F48" i="5" s="1"/>
  <c r="E47" i="5"/>
  <c r="D47" i="5"/>
  <c r="F47" i="5" s="1"/>
  <c r="E46" i="5"/>
  <c r="D46" i="5"/>
  <c r="F46" i="5" s="1"/>
  <c r="E45" i="5"/>
  <c r="D45" i="5"/>
  <c r="F45" i="5" s="1"/>
  <c r="E44" i="5"/>
  <c r="D44" i="5"/>
  <c r="F44" i="5" s="1"/>
  <c r="E43" i="5"/>
  <c r="D43" i="5"/>
  <c r="F43" i="5" s="1"/>
  <c r="E42" i="5"/>
  <c r="D42" i="5"/>
  <c r="F42" i="5" s="1"/>
  <c r="E41" i="5"/>
  <c r="D41" i="5"/>
  <c r="F41" i="5" s="1"/>
  <c r="E40" i="5"/>
  <c r="D40" i="5"/>
  <c r="F40" i="5" s="1"/>
  <c r="E39" i="5"/>
  <c r="D39" i="5"/>
  <c r="F39" i="5" s="1"/>
  <c r="E38" i="5"/>
  <c r="D38" i="5"/>
  <c r="F38" i="5" s="1"/>
  <c r="E37" i="5"/>
  <c r="D37" i="5"/>
  <c r="F37" i="5" s="1"/>
  <c r="E36" i="5"/>
  <c r="D36" i="5"/>
  <c r="F36" i="5" s="1"/>
  <c r="E35" i="5"/>
  <c r="D35" i="5"/>
  <c r="F35" i="5" s="1"/>
  <c r="E34" i="5"/>
  <c r="D34" i="5"/>
  <c r="F34" i="5" s="1"/>
  <c r="E33" i="5"/>
  <c r="D33" i="5"/>
  <c r="F33" i="5" s="1"/>
  <c r="E32" i="5"/>
  <c r="D32" i="5"/>
  <c r="F32" i="5" s="1"/>
  <c r="E31" i="5"/>
  <c r="D31" i="5"/>
  <c r="F31" i="5" s="1"/>
  <c r="E30" i="5"/>
  <c r="D30" i="5"/>
  <c r="F30" i="5" s="1"/>
  <c r="E29" i="5"/>
  <c r="D29" i="5"/>
  <c r="F29" i="5" s="1"/>
  <c r="E28" i="5"/>
  <c r="D28" i="5"/>
  <c r="F28" i="5" s="1"/>
  <c r="E27" i="5"/>
  <c r="D27" i="5"/>
  <c r="F27" i="5" s="1"/>
  <c r="E26" i="5"/>
  <c r="D26" i="5"/>
  <c r="F26" i="5" s="1"/>
  <c r="E25" i="5"/>
  <c r="D25" i="5"/>
  <c r="F25" i="5" s="1"/>
  <c r="E24" i="5"/>
  <c r="D24" i="5"/>
  <c r="F24" i="5" s="1"/>
  <c r="E23" i="5"/>
  <c r="D23" i="5"/>
  <c r="F23" i="5" s="1"/>
  <c r="E22" i="5"/>
  <c r="D22" i="5"/>
  <c r="F22" i="5" s="1"/>
  <c r="E21" i="5"/>
  <c r="D21" i="5"/>
  <c r="F21" i="5" s="1"/>
  <c r="E20" i="5"/>
  <c r="D20" i="5"/>
  <c r="F20" i="5" s="1"/>
  <c r="E19" i="5"/>
  <c r="D19" i="5"/>
  <c r="F19" i="5" s="1"/>
  <c r="E18" i="5"/>
  <c r="D18" i="5"/>
  <c r="F18" i="5" s="1"/>
  <c r="E17" i="5"/>
  <c r="D17" i="5"/>
  <c r="F17" i="5" s="1"/>
  <c r="E16" i="5"/>
  <c r="D16" i="5"/>
  <c r="F16" i="5" s="1"/>
  <c r="E15" i="5"/>
  <c r="D15" i="5"/>
  <c r="F15" i="5" s="1"/>
  <c r="E14" i="5"/>
  <c r="D14" i="5"/>
  <c r="F14" i="5" s="1"/>
  <c r="E13" i="5"/>
  <c r="D13" i="5"/>
  <c r="F13" i="5" s="1"/>
  <c r="E12" i="5"/>
  <c r="D12" i="5"/>
  <c r="F12" i="5" s="1"/>
  <c r="E11" i="5"/>
  <c r="D11" i="5"/>
  <c r="F11" i="5" s="1"/>
  <c r="E10" i="5"/>
  <c r="D10" i="5"/>
  <c r="F10" i="5" s="1"/>
  <c r="E9" i="5"/>
  <c r="D9" i="5"/>
  <c r="F9" i="5" s="1"/>
  <c r="E8" i="5"/>
  <c r="D8" i="5"/>
  <c r="F8" i="5" s="1"/>
  <c r="E7" i="5"/>
  <c r="D7" i="5"/>
  <c r="F7" i="5" s="1"/>
  <c r="E6" i="5"/>
  <c r="D6" i="5"/>
  <c r="F6" i="5" s="1"/>
  <c r="C106" i="9"/>
  <c r="B105" i="9"/>
</calcChain>
</file>

<file path=xl/sharedStrings.xml><?xml version="1.0" encoding="utf-8"?>
<sst xmlns="http://schemas.openxmlformats.org/spreadsheetml/2006/main" count="2318" uniqueCount="1134">
  <si>
    <t>Acreage and Park System Highlights from 2018 City Park Facts</t>
  </si>
  <si>
    <t>Tables contained as separate tabs in the files are:</t>
  </si>
  <si>
    <t>Population Density</t>
  </si>
  <si>
    <t>Parkland by City and Agency</t>
  </si>
  <si>
    <t>Parkland as Percent of City Area</t>
  </si>
  <si>
    <t>Natural and Designed Parkland by City</t>
  </si>
  <si>
    <t>Parkland per 1,000 Residents by City</t>
  </si>
  <si>
    <t>Parkland per 1,000 Daytime Occupants by City</t>
  </si>
  <si>
    <t>Parkland Outside City Limits by Major City Agency</t>
  </si>
  <si>
    <t>Parks per 10,000 Residents by City</t>
  </si>
  <si>
    <t>Walkable Park Access by City</t>
  </si>
  <si>
    <t>Most Visited Park by Agency</t>
  </si>
  <si>
    <t>Oldest City Parks in the US</t>
  </si>
  <si>
    <t>Oldest City Park by Major City Agency</t>
  </si>
  <si>
    <t>Largest Parks within 100 Largest US Cities</t>
  </si>
  <si>
    <t>When using the data, please cite the Center for City Park Excellence, Trust for Public Land</t>
  </si>
  <si>
    <t>For more information and to download the full publication, please visit www.tpl.org/cityparkfacts</t>
  </si>
  <si>
    <t>Park units per 10,000 residents by city</t>
  </si>
  <si>
    <t xml:space="preserve">Parks include all city, county, metro, state, and federal parkland within city limits. </t>
  </si>
  <si>
    <t>City</t>
  </si>
  <si>
    <t>Population</t>
  </si>
  <si>
    <t>Park units</t>
  </si>
  <si>
    <t>Park Units per 10,000 Residents</t>
  </si>
  <si>
    <t>Albuquerque</t>
  </si>
  <si>
    <t>Anaheim, Calif.</t>
  </si>
  <si>
    <t>Anchorage, Alaska</t>
  </si>
  <si>
    <t>Arlington, Texas</t>
  </si>
  <si>
    <t>Arlington, Va.</t>
  </si>
  <si>
    <t>Atlanta, Ga.</t>
  </si>
  <si>
    <t>Aurora, Colo.</t>
  </si>
  <si>
    <t>Austin</t>
  </si>
  <si>
    <t>Bakersfield, Calif.</t>
  </si>
  <si>
    <t>Baltimore, Md.</t>
  </si>
  <si>
    <t>Baton Rouge, La.</t>
  </si>
  <si>
    <t>Boise, Idaho</t>
  </si>
  <si>
    <t>Boston</t>
  </si>
  <si>
    <t>Buffalo, N.Y.</t>
  </si>
  <si>
    <t>Chandler, Ariz.</t>
  </si>
  <si>
    <t>Charlotte/Mecklenburg, N.C.</t>
  </si>
  <si>
    <t>Chesapeake, Va.</t>
  </si>
  <si>
    <t>Chicago, Ill.</t>
  </si>
  <si>
    <t>Chula Vista, Calif.</t>
  </si>
  <si>
    <t>Cincinnati, Ohio</t>
  </si>
  <si>
    <t>Cleveland, Ohio</t>
  </si>
  <si>
    <t>Colorado Springs, Colo.</t>
  </si>
  <si>
    <t>Columbus, Ohio</t>
  </si>
  <si>
    <t>Corpus Christi, Texas</t>
  </si>
  <si>
    <t>Dallas, Texas</t>
  </si>
  <si>
    <t>Denver, Colo.</t>
  </si>
  <si>
    <t>Detroit, Mich.</t>
  </si>
  <si>
    <t>Durham, N.C.</t>
  </si>
  <si>
    <t>El Paso, Texas</t>
  </si>
  <si>
    <t>Fort Wayne, Ind.</t>
  </si>
  <si>
    <t>Fort Worth, Texas</t>
  </si>
  <si>
    <t>Fremont, Calif.</t>
  </si>
  <si>
    <t>Fresno, Calif.</t>
  </si>
  <si>
    <t>Garland, Texas</t>
  </si>
  <si>
    <t>Gilbert, Ariz.</t>
  </si>
  <si>
    <t>Glendale, Ariz.</t>
  </si>
  <si>
    <t>Greensboro, N.C.</t>
  </si>
  <si>
    <t>Henderson, Nev.</t>
  </si>
  <si>
    <t>Hialeah, Fla.</t>
  </si>
  <si>
    <t>Honolulu, Hawaii</t>
  </si>
  <si>
    <t>Houston, Texas</t>
  </si>
  <si>
    <t>Indianapolis, In.</t>
  </si>
  <si>
    <t>Irvine, Calif.</t>
  </si>
  <si>
    <t>Irving, Texas</t>
  </si>
  <si>
    <t>Jacksonville, Fla.</t>
  </si>
  <si>
    <t>Jersey City, N.J.</t>
  </si>
  <si>
    <t>Kansas City, Mo.</t>
  </si>
  <si>
    <t>Laredo, Texas</t>
  </si>
  <si>
    <t>Las Vegas, Nev.</t>
  </si>
  <si>
    <t>Lexington/Fayette, Ky.</t>
  </si>
  <si>
    <t>Lincoln, Neb.</t>
  </si>
  <si>
    <t>Long Beach, Calif.</t>
  </si>
  <si>
    <t>Los Angeles, Calif.</t>
  </si>
  <si>
    <t>Louisville, Ky.</t>
  </si>
  <si>
    <t>Lubbock, Texas</t>
  </si>
  <si>
    <t>Madison, Wis.</t>
  </si>
  <si>
    <t>Memphis, Tenn.</t>
  </si>
  <si>
    <t>Mesa, Ariz.</t>
  </si>
  <si>
    <t>Miami, Fla.</t>
  </si>
  <si>
    <t>Milwaukee, Wis.</t>
  </si>
  <si>
    <t>Minneapolis, Minn.</t>
  </si>
  <si>
    <t>Nashville/Davidson, Tenn.</t>
  </si>
  <si>
    <t>New Orleans, LA</t>
  </si>
  <si>
    <t>New York, N.Y.</t>
  </si>
  <si>
    <t>Newark, N.J.</t>
  </si>
  <si>
    <t>Norfolk, Va.</t>
  </si>
  <si>
    <t>North Las Vegas, Nev.</t>
  </si>
  <si>
    <t>Oakland, Calif.</t>
  </si>
  <si>
    <t>Oklahoma City, Okla.</t>
  </si>
  <si>
    <t>Omaha</t>
  </si>
  <si>
    <t>Orlando, Fla.</t>
  </si>
  <si>
    <t>Philadelphia, Pa.</t>
  </si>
  <si>
    <t>Phoenix, Ariz.</t>
  </si>
  <si>
    <t>Pittsburgh, PA</t>
  </si>
  <si>
    <t>Plano, Texas</t>
  </si>
  <si>
    <t>Portland, OR</t>
  </si>
  <si>
    <t>Raleigh, N.C.</t>
  </si>
  <si>
    <t>Reno, Nev.</t>
  </si>
  <si>
    <t>Richmond, Va.</t>
  </si>
  <si>
    <t>Riverside, Calif.</t>
  </si>
  <si>
    <t>Sacramento, Calif.</t>
  </si>
  <si>
    <t>San Antonio, Texas</t>
  </si>
  <si>
    <t>San Diego, Calif.</t>
  </si>
  <si>
    <t>San Francisco, Calif.</t>
  </si>
  <si>
    <t>San Jose, Calif.</t>
  </si>
  <si>
    <t>Santa Ana, Calif.</t>
  </si>
  <si>
    <t>Scottsdale, Ariz.</t>
  </si>
  <si>
    <t>Seattle, Wash.</t>
  </si>
  <si>
    <t>St. Louis, Mo.</t>
  </si>
  <si>
    <t>St. Paul, Minn.</t>
  </si>
  <si>
    <t>St. Petersburg, Fla.</t>
  </si>
  <si>
    <t>Stockton, Calif.</t>
  </si>
  <si>
    <t>Tampa, Fla.</t>
  </si>
  <si>
    <t>Toledo, Ohio</t>
  </si>
  <si>
    <t>Tucson, Ariz.</t>
  </si>
  <si>
    <t>Tulsa, Okla.</t>
  </si>
  <si>
    <t>Virginia Beach, Va.</t>
  </si>
  <si>
    <t>Washington, D.C.</t>
  </si>
  <si>
    <t>Wichita, Kan.</t>
  </si>
  <si>
    <t>Winston-Salem</t>
  </si>
  <si>
    <t>Total</t>
  </si>
  <si>
    <t>Median</t>
  </si>
  <si>
    <t>City Population</t>
  </si>
  <si>
    <t>Land Area (acres, Census Bureau 2010)</t>
  </si>
  <si>
    <t>Revised Area (acres, removes airports and railyards)</t>
  </si>
  <si>
    <t>Density (people per acre, adjusted area)</t>
  </si>
  <si>
    <t>Albuquerque, NM</t>
  </si>
  <si>
    <t>Anaheim, CA</t>
  </si>
  <si>
    <t>Anchorage, AK</t>
  </si>
  <si>
    <t>Arlington, TX</t>
  </si>
  <si>
    <t>Arlington, VA</t>
  </si>
  <si>
    <t>Atlanta, GA</t>
  </si>
  <si>
    <t>Aurora, CO</t>
  </si>
  <si>
    <t>Austin, TX</t>
  </si>
  <si>
    <t>Bakersfield, CA</t>
  </si>
  <si>
    <t>Baltimore, MD</t>
  </si>
  <si>
    <t>Baton Rouge, LA</t>
  </si>
  <si>
    <t>Boise, ID</t>
  </si>
  <si>
    <t>Boston, MA</t>
  </si>
  <si>
    <t>Buffalo, NY</t>
  </si>
  <si>
    <t>Chandler, AZ</t>
  </si>
  <si>
    <t>Charlotte/Mecklenburg, NC</t>
  </si>
  <si>
    <t>Chesapeake, VA</t>
  </si>
  <si>
    <t>Chicago, IL</t>
  </si>
  <si>
    <t>Chula Vista, CA</t>
  </si>
  <si>
    <t>Cincinnati, OH</t>
  </si>
  <si>
    <t>Cleveland, OH</t>
  </si>
  <si>
    <t>Colorado Springs, CO</t>
  </si>
  <si>
    <t>Columbus, OH</t>
  </si>
  <si>
    <t>Corpus Christi, TX</t>
  </si>
  <si>
    <t>Dallas, TX</t>
  </si>
  <si>
    <t>Denver, CO</t>
  </si>
  <si>
    <t>Detroit, MI</t>
  </si>
  <si>
    <t>Durham, NC</t>
  </si>
  <si>
    <t>El Paso, TX</t>
  </si>
  <si>
    <t>Fort Wayne, IN</t>
  </si>
  <si>
    <t>Fort Worth, TX</t>
  </si>
  <si>
    <t>Fremont, CA</t>
  </si>
  <si>
    <t>Fresno, CA</t>
  </si>
  <si>
    <t>Garland, TX</t>
  </si>
  <si>
    <t>Gilbert, AZ</t>
  </si>
  <si>
    <t>Glendale, AZ</t>
  </si>
  <si>
    <t>Greensboro, NC</t>
  </si>
  <si>
    <t>Henderson, NV</t>
  </si>
  <si>
    <t>Hialeah, FL</t>
  </si>
  <si>
    <t>Honolulu, HI</t>
  </si>
  <si>
    <t>Houston, TX</t>
  </si>
  <si>
    <t>Indianapolis, IN</t>
  </si>
  <si>
    <t>Irvine, CA</t>
  </si>
  <si>
    <t>Irving, TX</t>
  </si>
  <si>
    <t>Jacksonville, FL</t>
  </si>
  <si>
    <t>Jersey City, NJ</t>
  </si>
  <si>
    <t>Kansas City, MO</t>
  </si>
  <si>
    <t>Laredo, TX</t>
  </si>
  <si>
    <t>Las Vegas, NV</t>
  </si>
  <si>
    <t>Lexington/Fayette, KY</t>
  </si>
  <si>
    <t>Lincoln, NE</t>
  </si>
  <si>
    <t>Long Beach, CA</t>
  </si>
  <si>
    <t>Los Angeles, CA</t>
  </si>
  <si>
    <t>Louisville, KY</t>
  </si>
  <si>
    <t>Lubbock, TX</t>
  </si>
  <si>
    <t>Madison, WI</t>
  </si>
  <si>
    <t>Memphis, TN</t>
  </si>
  <si>
    <t>Mesa, AZ</t>
  </si>
  <si>
    <t>Miami, FL</t>
  </si>
  <si>
    <t>Milwaukee, WI</t>
  </si>
  <si>
    <t>Minneapolis, MN</t>
  </si>
  <si>
    <t>Nashville/Davidson, TN</t>
  </si>
  <si>
    <t>New York, NY</t>
  </si>
  <si>
    <t>Newark, NJ</t>
  </si>
  <si>
    <t>Norfolk, VA</t>
  </si>
  <si>
    <t>North Las Vegas, NV</t>
  </si>
  <si>
    <t>Oakland, CA</t>
  </si>
  <si>
    <t>Oklahoma City, OK</t>
  </si>
  <si>
    <t>Omaha, NE</t>
  </si>
  <si>
    <t>Orlando, FL</t>
  </si>
  <si>
    <t>Philadelphia, PA</t>
  </si>
  <si>
    <t>Phoenix, AZ</t>
  </si>
  <si>
    <t>Plano, TX</t>
  </si>
  <si>
    <t>Raleigh, NC</t>
  </si>
  <si>
    <t>Reno, NV</t>
  </si>
  <si>
    <t>Richmond, VA</t>
  </si>
  <si>
    <t>Riverside, CA</t>
  </si>
  <si>
    <t>Sacramento, CA</t>
  </si>
  <si>
    <t>San Antonio, TX</t>
  </si>
  <si>
    <t>San Diego, CA</t>
  </si>
  <si>
    <t>San Francisco, CA</t>
  </si>
  <si>
    <t>San Jose, CA</t>
  </si>
  <si>
    <t>Santa Ana, CA</t>
  </si>
  <si>
    <t>Scottsdale, AZ</t>
  </si>
  <si>
    <t>Seattle, WA</t>
  </si>
  <si>
    <t>St. Louis, MO</t>
  </si>
  <si>
    <t>St. Paul, MN</t>
  </si>
  <si>
    <t>St. Petersburg, FL</t>
  </si>
  <si>
    <t>Stockton, CA</t>
  </si>
  <si>
    <t>Tampa, FL</t>
  </si>
  <si>
    <t>Toledo, OH</t>
  </si>
  <si>
    <t>Tucson, AZ</t>
  </si>
  <si>
    <t>Tulsa, OK</t>
  </si>
  <si>
    <t>Virginia Beach, VA</t>
  </si>
  <si>
    <t>Washington, DC</t>
  </si>
  <si>
    <t>Wichita, KS</t>
  </si>
  <si>
    <t>Winston-Salem, NC</t>
  </si>
  <si>
    <t>Parkland as percentage of adjusted city area</t>
  </si>
  <si>
    <t xml:space="preserve">Parkland includes city, county, metro, state, and federal parkland within the city limits. </t>
  </si>
  <si>
    <t>Adjusted city area subtracts airport and railyard acreage from total city land area.</t>
  </si>
  <si>
    <t>Land Area (acres)</t>
  </si>
  <si>
    <t>Designed and natural parkland by city</t>
  </si>
  <si>
    <t>Designed areas are parklands that have been created, constructed, planted, and managed primarily for human use. They include playgrounds, neighborhood parks, sports fields, plazas, boulevards, municipal golf courses, municipal cemeteries, and all areas served by roadways, parking lots, and service buildings.</t>
  </si>
  <si>
    <t>Natural and undeveloped areas are pristine or reclaimed lands that are left largely undisturbed and managed for their ecological value (i.e. wetlands, forests, deserts). While they may have trails and occasional benches, they are not developed for any recreation activities beyond walking, running, and cycling.</t>
  </si>
  <si>
    <t>Total Acres</t>
  </si>
  <si>
    <t>Natural Acres</t>
  </si>
  <si>
    <t>Percent Designed</t>
  </si>
  <si>
    <t>Percent Natural</t>
  </si>
  <si>
    <t>Parkland per Daytime Occupants by City</t>
  </si>
  <si>
    <t xml:space="preserve">Daytime occupants are people present in a city during normal business hours, including workers. This is in contrast to the resident population present during the evening and nighttime hours. </t>
  </si>
  <si>
    <t>Percent Daytime Population Growth</t>
  </si>
  <si>
    <t>Oldest Parks</t>
  </si>
  <si>
    <t>Park</t>
  </si>
  <si>
    <t xml:space="preserve">City </t>
  </si>
  <si>
    <t>Year Established</t>
  </si>
  <si>
    <t>Boston Common</t>
  </si>
  <si>
    <t>Military Park</t>
  </si>
  <si>
    <t>Newark</t>
  </si>
  <si>
    <t>Washington Park</t>
  </si>
  <si>
    <t>Franklin, Logan, Rittenhouse, Washington Squares</t>
  </si>
  <si>
    <t>Philadelphia</t>
  </si>
  <si>
    <t>Jackson Square</t>
  </si>
  <si>
    <t xml:space="preserve">New Orleans  </t>
  </si>
  <si>
    <t>San Pedro Springs Park</t>
  </si>
  <si>
    <t>San Antonio</t>
  </si>
  <si>
    <t>Main Plaza</t>
  </si>
  <si>
    <t>Bowling Green</t>
  </si>
  <si>
    <t>New York City</t>
  </si>
  <si>
    <t>Columbus, Pittman-Sullivan Parks</t>
  </si>
  <si>
    <t>El Pueblo De  Los Angeles  Historic Monument</t>
  </si>
  <si>
    <t>Los Angeles</t>
  </si>
  <si>
    <t>National Mall</t>
  </si>
  <si>
    <t>Garfield Park, Lafayette Square</t>
  </si>
  <si>
    <t>Public Square, Settlers Landing Park</t>
  </si>
  <si>
    <t>Cleveland</t>
  </si>
  <si>
    <t>Duane Park</t>
  </si>
  <si>
    <t>Hamilton, Paulus Hook Park</t>
  </si>
  <si>
    <t>Jersey City</t>
  </si>
  <si>
    <t>Tribeca Park</t>
  </si>
  <si>
    <t>Gravois, Laclede, Mount Pleasant Parks</t>
  </si>
  <si>
    <t>St. Louis</t>
  </si>
  <si>
    <t>Battle Monument, Mount Vernon Square Park</t>
  </si>
  <si>
    <t>Baltimore</t>
  </si>
  <si>
    <t xml:space="preserve">Centennial Regional Park </t>
  </si>
  <si>
    <t>Santa Ana</t>
  </si>
  <si>
    <t>Jackson Place Park</t>
  </si>
  <si>
    <t>Brinkley Park, Colonial Park, Confederate Park, Court Square</t>
  </si>
  <si>
    <t>Memphis</t>
  </si>
  <si>
    <t>Unity Island</t>
  </si>
  <si>
    <t>Buffalo</t>
  </si>
  <si>
    <t>Broderick Park</t>
  </si>
  <si>
    <t>Ahearn Park</t>
  </si>
  <si>
    <t>Franklin Square, Patterson Parks</t>
  </si>
  <si>
    <t>Washington Square Park</t>
  </si>
  <si>
    <t>Cooper Triangle</t>
  </si>
  <si>
    <t>Market Square</t>
  </si>
  <si>
    <t>Abingdon Square</t>
  </si>
  <si>
    <t>Palmer Park</t>
  </si>
  <si>
    <t>New Orleans</t>
  </si>
  <si>
    <t>Union Square Park</t>
  </si>
  <si>
    <t>Lincoln Park</t>
  </si>
  <si>
    <t>Cincinnati</t>
  </si>
  <si>
    <t>Tompkins Square Park</t>
  </si>
  <si>
    <t>Grant (Ulysses)</t>
  </si>
  <si>
    <t>Chicago</t>
  </si>
  <si>
    <t>VAN VORST PARK</t>
  </si>
  <si>
    <t>Cathedral Square Park</t>
  </si>
  <si>
    <t>Milwaukee</t>
  </si>
  <si>
    <t>Zeidler Union Square</t>
  </si>
  <si>
    <t>Randall's Island Park</t>
  </si>
  <si>
    <t>Walker Square</t>
  </si>
  <si>
    <t>Commodore Barry Park</t>
  </si>
  <si>
    <t>Stuyvesant Square</t>
  </si>
  <si>
    <t>New York City, New York</t>
  </si>
  <si>
    <t>Veterans Park</t>
  </si>
  <si>
    <t>Johnson Park</t>
  </si>
  <si>
    <t>Buffalo, New York</t>
  </si>
  <si>
    <t>Public Garden</t>
  </si>
  <si>
    <t>Clarke Square Park</t>
  </si>
  <si>
    <t>Milwaukee, Wisconsin</t>
  </si>
  <si>
    <t>Christopher Park</t>
  </si>
  <si>
    <t>Washington Square</t>
  </si>
  <si>
    <t>New Orleans, Louisana</t>
  </si>
  <si>
    <t>Mabury</t>
  </si>
  <si>
    <t>Santa Ana, California</t>
  </si>
  <si>
    <t>Lafayette Park</t>
  </si>
  <si>
    <t>St. Louis, Missouri</t>
  </si>
  <si>
    <t>Brush Square (O. Henry Museum)</t>
  </si>
  <si>
    <t>Austin, Texas</t>
  </si>
  <si>
    <t>Livingston Park</t>
  </si>
  <si>
    <t>Baldwin Street End</t>
  </si>
  <si>
    <t>Madison, Wisconsin</t>
  </si>
  <si>
    <t>Blount Street (South) Street End</t>
  </si>
  <si>
    <t>Brearly Street (South) Street End</t>
  </si>
  <si>
    <t>Dickinson Street (South) Street End</t>
  </si>
  <si>
    <t>Few Street (South) Street End</t>
  </si>
  <si>
    <t>Ingersoll Street (South) Street End</t>
  </si>
  <si>
    <t>Livingston Street (North) Sreet End</t>
  </si>
  <si>
    <t>Livingston Street (South) Street End</t>
  </si>
  <si>
    <t>Paterson Street (North) Street End</t>
  </si>
  <si>
    <t>Pinckney (North) Street End</t>
  </si>
  <si>
    <t>Theodore Roosevelt Park</t>
  </si>
  <si>
    <t>Market Square Park</t>
  </si>
  <si>
    <t>Scottsdale Ranch</t>
  </si>
  <si>
    <t>Scottsdale, Arizona</t>
  </si>
  <si>
    <t>Chicago, Illinois</t>
  </si>
  <si>
    <t xml:space="preserve">Wallenberg Park </t>
  </si>
  <si>
    <t>San Jose, California</t>
  </si>
  <si>
    <t>Loretta Hall Park (was Carr Square Park)</t>
  </si>
  <si>
    <t>Wayanda Park</t>
  </si>
  <si>
    <t>East Fairmount Park</t>
  </si>
  <si>
    <t>Philadelphia, Pennsylvania</t>
  </si>
  <si>
    <t>Cuyler Gore Park</t>
  </si>
  <si>
    <t>Beatrice M. Buck (formerly Harmonie)</t>
  </si>
  <si>
    <t>Detroit, Michigan</t>
  </si>
  <si>
    <t>Prospect Triangle</t>
  </si>
  <si>
    <t>Greeley Square Park</t>
  </si>
  <si>
    <t>Portsmouth Square</t>
  </si>
  <si>
    <t>San Francisco, California</t>
  </si>
  <si>
    <t>Baltimore, Maryland</t>
  </si>
  <si>
    <t>Goudy (William) Square</t>
  </si>
  <si>
    <t>Burns Commons</t>
  </si>
  <si>
    <t>Sophie Wright Park</t>
  </si>
  <si>
    <t>Fort Greene Park</t>
  </si>
  <si>
    <t>Madison Square Garden Association</t>
  </si>
  <si>
    <t>Worth Square</t>
  </si>
  <si>
    <t>Evergreen Cemetery</t>
  </si>
  <si>
    <t>Boston, Massachusetts</t>
  </si>
  <si>
    <t>Skinner (Mark)</t>
  </si>
  <si>
    <t>Connors (William)</t>
  </si>
  <si>
    <t>Mariano (Louis)</t>
  </si>
  <si>
    <t>Mid-North</t>
  </si>
  <si>
    <t>Franklin Square</t>
  </si>
  <si>
    <t>Flood Triangle</t>
  </si>
  <si>
    <t>Sherman Square</t>
  </si>
  <si>
    <t>Stanford Park (Leland)</t>
  </si>
  <si>
    <t>Sacramento, California</t>
  </si>
  <si>
    <t>Chavez Plaza (Cesar E.)</t>
  </si>
  <si>
    <t>Marshall Park (James W.)</t>
  </si>
  <si>
    <t>Muir Children's Park (John)</t>
  </si>
  <si>
    <t>Roosevelt Park (Theodore)</t>
  </si>
  <si>
    <t>Winn Park (Albert)</t>
  </si>
  <si>
    <t>Fremont Park (John C.)</t>
  </si>
  <si>
    <t>Grant Park (Ulysses S.)</t>
  </si>
  <si>
    <t>Rice Park</t>
  </si>
  <si>
    <t>St. Paul, Minnesota</t>
  </si>
  <si>
    <t>Irvine Park</t>
  </si>
  <si>
    <t>Mears Park</t>
  </si>
  <si>
    <t>Thomas Square</t>
  </si>
  <si>
    <t>Honolulu (Urban CDP)</t>
  </si>
  <si>
    <t>Orton Park</t>
  </si>
  <si>
    <t>Newark, New Jersey</t>
  </si>
  <si>
    <t>Maple Woods</t>
  </si>
  <si>
    <t>Pantoja Neighborhood Park</t>
  </si>
  <si>
    <t>San Diego, California</t>
  </si>
  <si>
    <t>1850</t>
  </si>
  <si>
    <t>Union Square</t>
  </si>
  <si>
    <t>Mescal</t>
  </si>
  <si>
    <t>St. Louis Place Park</t>
  </si>
  <si>
    <t>Oaklawn Cemetery</t>
  </si>
  <si>
    <t>Tampa, Florida</t>
  </si>
  <si>
    <t xml:space="preserve">Grand Circus Park </t>
  </si>
  <si>
    <t>Detroit</t>
  </si>
  <si>
    <t>Agency</t>
  </si>
  <si>
    <t>Oldest Park</t>
  </si>
  <si>
    <t>Year Created</t>
  </si>
  <si>
    <t>Boston Parks and Recreation Department</t>
  </si>
  <si>
    <t>1634</t>
  </si>
  <si>
    <t>New Orleans Recreation Development Commission</t>
  </si>
  <si>
    <t>1721</t>
  </si>
  <si>
    <t>San Antonio Parks and Recreation Department</t>
  </si>
  <si>
    <t>1729</t>
  </si>
  <si>
    <t>New York City Department of Parks and Recreation</t>
  </si>
  <si>
    <t>1733</t>
  </si>
  <si>
    <t>Newark Department of Public Works</t>
  </si>
  <si>
    <t>1775</t>
  </si>
  <si>
    <t>National Park Service, National Capital Region</t>
  </si>
  <si>
    <t>1791</t>
  </si>
  <si>
    <t>Cleveland Department of Public Works</t>
  </si>
  <si>
    <t>Settlers Landing</t>
  </si>
  <si>
    <t>1796</t>
  </si>
  <si>
    <t>St. Louis Department of Parks, Recreation and Forestry</t>
  </si>
  <si>
    <t>Gravois Park</t>
  </si>
  <si>
    <t>1812</t>
  </si>
  <si>
    <t>Memphis Division of Parks and Neighborhoods</t>
  </si>
  <si>
    <t>Columbus Park</t>
  </si>
  <si>
    <t>1819</t>
  </si>
  <si>
    <t>Baltimore City Department of Recreation and Parks</t>
  </si>
  <si>
    <t>Patterson Park</t>
  </si>
  <si>
    <t>1827</t>
  </si>
  <si>
    <t>Jersey City Division of Parks and Forestry</t>
  </si>
  <si>
    <t>Van Vorst Park</t>
  </si>
  <si>
    <t>1835</t>
  </si>
  <si>
    <t>Milwaukee County Department of Parks, Recreation and Culture (within Milwuakee city)</t>
  </si>
  <si>
    <t>Chicago Park District</t>
  </si>
  <si>
    <t>Grant Park</t>
  </si>
  <si>
    <t>1837</t>
  </si>
  <si>
    <t>San Francisco Recreation and Parks Department</t>
  </si>
  <si>
    <t>1847</t>
  </si>
  <si>
    <t>Sacramento Department of Parks and Recreation</t>
  </si>
  <si>
    <t>Sutter Land Grants</t>
  </si>
  <si>
    <t>1849</t>
  </si>
  <si>
    <t>St. Paul Parks and Recreation Department</t>
  </si>
  <si>
    <t>Atlanta Department of Parks, Recreation and Cultural Affairs</t>
  </si>
  <si>
    <t>Oakland Cemetery</t>
  </si>
  <si>
    <t>Madison Parks Division</t>
  </si>
  <si>
    <t>Orton</t>
  </si>
  <si>
    <t>New Orleans Department of Parks and Parkways</t>
  </si>
  <si>
    <t>Columbus Recreation and Parks Department</t>
  </si>
  <si>
    <t>Goodale Park</t>
  </si>
  <si>
    <t>1851</t>
  </si>
  <si>
    <t>Richmond Department of Parks, Recreation and Community Facilities</t>
  </si>
  <si>
    <t>Monroe Park</t>
  </si>
  <si>
    <t>Portland Parks and Recreation</t>
  </si>
  <si>
    <t>Chapman</t>
  </si>
  <si>
    <t>1852</t>
  </si>
  <si>
    <t>Corpus Christi Parks and Recreation Department</t>
  </si>
  <si>
    <t>Artesian</t>
  </si>
  <si>
    <t>1854</t>
  </si>
  <si>
    <t>Cincinnati Park Board</t>
  </si>
  <si>
    <t>Washington</t>
  </si>
  <si>
    <t>1855</t>
  </si>
  <si>
    <t>Philadelphia Department of Parks and Recreation</t>
  </si>
  <si>
    <t>Jacksonville Parks, Recreation, and Community Services Department</t>
  </si>
  <si>
    <t>Hemming Park</t>
  </si>
  <si>
    <t>1857</t>
  </si>
  <si>
    <t>Minneapolis Park and Recreation Board</t>
  </si>
  <si>
    <t>Murphy Square</t>
  </si>
  <si>
    <t>El Paso Parks and Recreation Department</t>
  </si>
  <si>
    <t>San Jacinto Plaza</t>
  </si>
  <si>
    <t>1858</t>
  </si>
  <si>
    <t>Fort Wayne Parks and Recreation Department</t>
  </si>
  <si>
    <t xml:space="preserve">Old Fort </t>
  </si>
  <si>
    <t>1863</t>
  </si>
  <si>
    <t>Los Angeles Department of Recreation and Parks</t>
  </si>
  <si>
    <t>Pershing Square</t>
  </si>
  <si>
    <t>1866</t>
  </si>
  <si>
    <t>Lincoln Parks and Recreation Department</t>
  </si>
  <si>
    <t>Cooper Park</t>
  </si>
  <si>
    <t>1867</t>
  </si>
  <si>
    <t>Denver Parks and Recreation</t>
  </si>
  <si>
    <t xml:space="preserve">Mestizo Curtis Park </t>
  </si>
  <si>
    <t>1868</t>
  </si>
  <si>
    <t>Oakland Office of Parks and Recreation</t>
  </si>
  <si>
    <t>DeFremery</t>
  </si>
  <si>
    <t>San Jose Department of Parks, Recreation and Neighborhood Services</t>
  </si>
  <si>
    <t>Saint James Park</t>
  </si>
  <si>
    <t>San Diego Park and Recreation Department</t>
  </si>
  <si>
    <t>Pantoja Park</t>
  </si>
  <si>
    <t>1870</t>
  </si>
  <si>
    <t>Colorado Springs Parks, Recreation and Cultural Services</t>
  </si>
  <si>
    <t>Acacia Park</t>
  </si>
  <si>
    <t>1871</t>
  </si>
  <si>
    <t>Detroit Recreation Department</t>
  </si>
  <si>
    <t>Belle Isle</t>
  </si>
  <si>
    <t>1872</t>
  </si>
  <si>
    <t>Omaha Department of Parks, Recreation and Public Property</t>
  </si>
  <si>
    <t>Hanscom Park</t>
  </si>
  <si>
    <t>Fort Worth Park &amp; Recreation Department</t>
  </si>
  <si>
    <t>Hyde Park</t>
  </si>
  <si>
    <t>1873</t>
  </si>
  <si>
    <t>Indianapolis Department of Parks and Recreation</t>
  </si>
  <si>
    <t>Garfield Park</t>
  </si>
  <si>
    <t>Austin Parks and Recreation Department</t>
  </si>
  <si>
    <t>Pease</t>
  </si>
  <si>
    <t>1876</t>
  </si>
  <si>
    <t>Dallas Park and Recreation Department</t>
  </si>
  <si>
    <t>City Park</t>
  </si>
  <si>
    <t>Toledo Division of Parks, Recreation and Forestry</t>
  </si>
  <si>
    <t>Savage Park</t>
  </si>
  <si>
    <t>1877</t>
  </si>
  <si>
    <t>Buffalo Division of Parks and Recreation</t>
  </si>
  <si>
    <t>Delaware</t>
  </si>
  <si>
    <t>1878</t>
  </si>
  <si>
    <t>Long Beach Department of Parks, Recreation and Marine</t>
  </si>
  <si>
    <t>Lincoln</t>
  </si>
  <si>
    <t>1880</t>
  </si>
  <si>
    <t>Louisville Metro Parks</t>
  </si>
  <si>
    <t>Baxter Square</t>
  </si>
  <si>
    <t>Stockton Public Works Department</t>
  </si>
  <si>
    <t>Constitution</t>
  </si>
  <si>
    <t xml:space="preserve">Kansas City, Missouri Parks and Recreation </t>
  </si>
  <si>
    <t>Drips Park</t>
  </si>
  <si>
    <t>1882</t>
  </si>
  <si>
    <t>Riverside Parks, Recreation and Community Services Department</t>
  </si>
  <si>
    <t>White Park</t>
  </si>
  <si>
    <t>1883</t>
  </si>
  <si>
    <t>Seattle Parks and Recreation</t>
  </si>
  <si>
    <t>Denny Park</t>
  </si>
  <si>
    <t>1884</t>
  </si>
  <si>
    <t>Wichita Park and Recreation Department</t>
  </si>
  <si>
    <t>Honolulu Department of Parks and Recreation (within Urban Honolulu)</t>
  </si>
  <si>
    <t>1887</t>
  </si>
  <si>
    <t>Raleigh Parks, Recreation and Cultural Resources Department</t>
  </si>
  <si>
    <t>Pullen Park</t>
  </si>
  <si>
    <t>Pittsburgh Departments of Public Works and Parks &amp; Recreation</t>
  </si>
  <si>
    <t>Mecklenburg County Park and Recreation</t>
  </si>
  <si>
    <t>Latta Park</t>
  </si>
  <si>
    <t>1891</t>
  </si>
  <si>
    <t>Winston-Salem Recreation and Parks</t>
  </si>
  <si>
    <t>1892</t>
  </si>
  <si>
    <t>Massachusetts Department of Conservation and Recreation (within Boston)</t>
  </si>
  <si>
    <t>Beaver Brook Reservation and Blue Hills Reservation</t>
  </si>
  <si>
    <t>1893</t>
  </si>
  <si>
    <t xml:space="preserve">Santa Ana Parks, Recreation and Community Services </t>
  </si>
  <si>
    <t>Birch Park</t>
  </si>
  <si>
    <t>1894</t>
  </si>
  <si>
    <t>Essex County Department of Parks, Recreation and Cultural Affairs</t>
  </si>
  <si>
    <t>Branch Brook Park</t>
  </si>
  <si>
    <t>1895</t>
  </si>
  <si>
    <t>Plano Parks and Recreation Department</t>
  </si>
  <si>
    <t>Harrington</t>
  </si>
  <si>
    <t>1897</t>
  </si>
  <si>
    <t>Albuquerque Parks and Recreation Department</t>
  </si>
  <si>
    <t>Robinson Park</t>
  </si>
  <si>
    <t>1899</t>
  </si>
  <si>
    <t>Houston Parks and Recreation Department</t>
  </si>
  <si>
    <t>Sam Houston Park</t>
  </si>
  <si>
    <t>Norfolk Department of Recreation, Parks and Open Space</t>
  </si>
  <si>
    <t>Nashville/Davidson Metropolitan Board of Parks and Recreation</t>
  </si>
  <si>
    <t>Watkins</t>
  </si>
  <si>
    <t>1901</t>
  </si>
  <si>
    <t>Oklahoma City Parks and Recreation Department</t>
  </si>
  <si>
    <t>Stiles Circle</t>
  </si>
  <si>
    <t>Lexington-Fayette Urban County Government Division of Parks and Recreation</t>
  </si>
  <si>
    <t>Woodland</t>
  </si>
  <si>
    <t>1902</t>
  </si>
  <si>
    <t>Tucson Parks and Recreation Department</t>
  </si>
  <si>
    <t>David G. Herrera and Ramon Quiroz Park</t>
  </si>
  <si>
    <t>Fresno Parks, After School, Recreation and Community Services Department</t>
  </si>
  <si>
    <t>Roeding Park</t>
  </si>
  <si>
    <t>1904</t>
  </si>
  <si>
    <t>Reno Parks, Recreation and Community Services Department</t>
  </si>
  <si>
    <t>Wingfield Park</t>
  </si>
  <si>
    <t>1905</t>
  </si>
  <si>
    <t>Tampa Parks and Recreation Department</t>
  </si>
  <si>
    <t>Plant Park</t>
  </si>
  <si>
    <t>Boise Parks and Recreation</t>
  </si>
  <si>
    <t>Julia Davis Park</t>
  </si>
  <si>
    <t>1907</t>
  </si>
  <si>
    <t>Phoenix Parks and Recreation Department</t>
  </si>
  <si>
    <t>Verde Park</t>
  </si>
  <si>
    <t>Bakersfield Department of Recreation and Parks</t>
  </si>
  <si>
    <t>Beale Park</t>
  </si>
  <si>
    <t>1908</t>
  </si>
  <si>
    <t>Glendale Parks and Recreation Department</t>
  </si>
  <si>
    <t>Murphy Park</t>
  </si>
  <si>
    <t>1909</t>
  </si>
  <si>
    <t>St. Petersburg Parks &amp; Recreation Department</t>
  </si>
  <si>
    <t>Williams</t>
  </si>
  <si>
    <t>1910</t>
  </si>
  <si>
    <t>Tulsa Park and Recreation Department</t>
  </si>
  <si>
    <t>Owen</t>
  </si>
  <si>
    <t>Miami Department of Parks and Recreation</t>
  </si>
  <si>
    <t>Lummus Park</t>
  </si>
  <si>
    <t>1912</t>
  </si>
  <si>
    <t>Cincinnati Recreation Commission</t>
  </si>
  <si>
    <t>Bold Face</t>
  </si>
  <si>
    <t>1917</t>
  </si>
  <si>
    <t>Anchorage Parks and Recreation Department</t>
  </si>
  <si>
    <t>Delaney Park</t>
  </si>
  <si>
    <t>1920</t>
  </si>
  <si>
    <t>Chandler Community Services Department</t>
  </si>
  <si>
    <t>Dr. A.J. Chandler Park</t>
  </si>
  <si>
    <t>1921</t>
  </si>
  <si>
    <t>Las Vegas Department of Parks and Recreation</t>
  </si>
  <si>
    <t>Lorenzi Park</t>
  </si>
  <si>
    <t>Lubbock Parks and Recreation</t>
  </si>
  <si>
    <t>Pioneer</t>
  </si>
  <si>
    <t>1923</t>
  </si>
  <si>
    <t>Arlington, Texas, Parks and Recreation Department</t>
  </si>
  <si>
    <t>Meadowbrook</t>
  </si>
  <si>
    <t>1924</t>
  </si>
  <si>
    <t>Aurora Parks, Recreation and Open Space</t>
  </si>
  <si>
    <t>1926</t>
  </si>
  <si>
    <t>Chula Vista Public Works Department - Parks Section</t>
  </si>
  <si>
    <t>Eucalyptus</t>
  </si>
  <si>
    <t>Orlando Families, Parks and Recreation Department</t>
  </si>
  <si>
    <t>Dickson-Azalea</t>
  </si>
  <si>
    <t>Recreation and Park Commission for the Parish of East Baton Rouge</t>
  </si>
  <si>
    <t>City Community Park</t>
  </si>
  <si>
    <t>Anaheim Community Services Department</t>
  </si>
  <si>
    <t>Pearson Park</t>
  </si>
  <si>
    <t>1927</t>
  </si>
  <si>
    <t>Durham Parks and Recreation Department</t>
  </si>
  <si>
    <t>Duke Park</t>
  </si>
  <si>
    <t>1934</t>
  </si>
  <si>
    <t>Greensboro Parks and Recreation Department</t>
  </si>
  <si>
    <t>Country Park</t>
  </si>
  <si>
    <t>Chesapeake Department of Parks, Recreation and Tourism</t>
  </si>
  <si>
    <t>Lakeside Park</t>
  </si>
  <si>
    <t>1937</t>
  </si>
  <si>
    <t>Arlington County Department of Parks and Recreation</t>
  </si>
  <si>
    <t>Glencarlyn</t>
  </si>
  <si>
    <t>1940</t>
  </si>
  <si>
    <t>Hialeah Parks and Recreation Department</t>
  </si>
  <si>
    <t>Babcock Park</t>
  </si>
  <si>
    <t>1943</t>
  </si>
  <si>
    <t>Irving Parks and Recreation</t>
  </si>
  <si>
    <t>Luzon Park</t>
  </si>
  <si>
    <t>1947</t>
  </si>
  <si>
    <t>Mesa Parks, Recreation and Commercial Facilities Department</t>
  </si>
  <si>
    <t>Pioneer Park</t>
  </si>
  <si>
    <t>Garland Parks and Recreation</t>
  </si>
  <si>
    <t>Central Park</t>
  </si>
  <si>
    <t>1948</t>
  </si>
  <si>
    <t>Henderson Department of Public Works, Parks and Recreation</t>
  </si>
  <si>
    <t>Downtown Park</t>
  </si>
  <si>
    <t>1953</t>
  </si>
  <si>
    <t>North Las Vegas Department of Neighborhood and Lesiure Services</t>
  </si>
  <si>
    <t>Brooks Tot Lot</t>
  </si>
  <si>
    <t>1955</t>
  </si>
  <si>
    <t>Virginia Beach Department of Parks and Recreation</t>
  </si>
  <si>
    <t>Red Wing Park</t>
  </si>
  <si>
    <t>1966</t>
  </si>
  <si>
    <t>Scottsdale Parks and Recreation Division</t>
  </si>
  <si>
    <t>Eldorado Park</t>
  </si>
  <si>
    <t>1967</t>
  </si>
  <si>
    <t>Irvine Community Services Department</t>
  </si>
  <si>
    <t>Willows Park</t>
  </si>
  <si>
    <t>1970</t>
  </si>
  <si>
    <t>Gilbert Parks and Recreation</t>
  </si>
  <si>
    <t>Vaughn</t>
  </si>
  <si>
    <t>District of Columbia Department of Parks and Recreation</t>
  </si>
  <si>
    <t>Fremont Recreation Services Division</t>
  </si>
  <si>
    <t>Hudson County Division of Parks (within Jersey City)</t>
  </si>
  <si>
    <t>Laredo Parks and Leisure Services Department</t>
  </si>
  <si>
    <t>Oakland Public Works</t>
  </si>
  <si>
    <t>Largest Parks</t>
  </si>
  <si>
    <t>These are the largest parks located within the boundaries of the 100 largest U.S. cities. Most are owned by the municipality, but some are owned by a state, a county, a regional agency, or the federal government. If a park extends beyond the boundary of the city, only the acreage within the city is noted here.</t>
  </si>
  <si>
    <t>The largest city parks</t>
  </si>
  <si>
    <t>Acres</t>
  </si>
  <si>
    <t xml:space="preserve">McDowell Sonoran Preserve </t>
  </si>
  <si>
    <t>Scottsdale</t>
  </si>
  <si>
    <t>South Mountain Preserve</t>
  </si>
  <si>
    <t xml:space="preserve">Phoenix  </t>
  </si>
  <si>
    <t>Sonoran Preserve</t>
  </si>
  <si>
    <t>Phoenix</t>
  </si>
  <si>
    <t xml:space="preserve">Cullen Park  </t>
  </si>
  <si>
    <t xml:space="preserve">Houston  </t>
  </si>
  <si>
    <t>Mission Trails Regional Park</t>
  </si>
  <si>
    <t xml:space="preserve">San Diego  </t>
  </si>
  <si>
    <t>Jefferson Memorial Forest</t>
  </si>
  <si>
    <t>Louisville</t>
  </si>
  <si>
    <t>Lake Stanley Draper</t>
  </si>
  <si>
    <t>Oklahoma City</t>
  </si>
  <si>
    <t xml:space="preserve">Forest Park                                       </t>
  </si>
  <si>
    <t xml:space="preserve">Portland </t>
  </si>
  <si>
    <t>Lake Houston Wilderness Park</t>
  </si>
  <si>
    <t>Houston</t>
  </si>
  <si>
    <t>Shooting Range Park</t>
  </si>
  <si>
    <t>Eagle Creek Park</t>
  </si>
  <si>
    <t>Indianapolis</t>
  </si>
  <si>
    <t>Griffith Park</t>
  </si>
  <si>
    <t>Loblolly Mitigation Preserve</t>
  </si>
  <si>
    <t>Jacksonville</t>
  </si>
  <si>
    <t>Mission Bay Park</t>
  </si>
  <si>
    <t>San Diego</t>
  </si>
  <si>
    <t>Far North Bicentennial/Hillside Park</t>
  </si>
  <si>
    <t>Anchorage</t>
  </si>
  <si>
    <t>Piestewa Peak</t>
  </si>
  <si>
    <t>Fort Worth Nature Center and Refuge</t>
  </si>
  <si>
    <t>Fort Worth</t>
  </si>
  <si>
    <t>Rio Grande Valley State Park</t>
  </si>
  <si>
    <t xml:space="preserve">Los Penasquitos Canyon Open Space </t>
  </si>
  <si>
    <t xml:space="preserve">Mohawk </t>
  </si>
  <si>
    <t>Tulsa</t>
  </si>
  <si>
    <t>2800 Acre Water Bank</t>
  </si>
  <si>
    <t>Bakersfield</t>
  </si>
  <si>
    <t xml:space="preserve">Pelham Bay Park </t>
  </si>
  <si>
    <t>New York</t>
  </si>
  <si>
    <t>Walter E. Long</t>
  </si>
  <si>
    <t>SAN PASQUAL TRAILS Open Space</t>
  </si>
  <si>
    <t>Trinity River Greenbelt</t>
  </si>
  <si>
    <t>Dallas</t>
  </si>
  <si>
    <t>Black Mountain Open Space</t>
  </si>
  <si>
    <t>Bird Creek Regional Park</t>
  </si>
  <si>
    <t>Wissahickon Valley Park</t>
  </si>
  <si>
    <t>Bommer Canyon Park and Open Space</t>
  </si>
  <si>
    <t>Irvine</t>
  </si>
  <si>
    <t>Julington-Durbin Creek Preserve</t>
  </si>
  <si>
    <t>Percy Warner</t>
  </si>
  <si>
    <t>Nashville</t>
  </si>
  <si>
    <t>Lake Hefner (Childrens Plgd, Prarie Dog Point)</t>
  </si>
  <si>
    <t>South Preserve</t>
  </si>
  <si>
    <t>Aurora Reservoir</t>
  </si>
  <si>
    <t>Aurora</t>
  </si>
  <si>
    <t>Thomas H Swope Park</t>
  </si>
  <si>
    <t>Kansas City</t>
  </si>
  <si>
    <t>North Preserve</t>
  </si>
  <si>
    <t xml:space="preserve">Lake Overholser (Including Park) </t>
  </si>
  <si>
    <t xml:space="preserve">Phoenix Mountain Preserve - </t>
  </si>
  <si>
    <t>North Mountain Shaw Butte</t>
  </si>
  <si>
    <t>Alvin G. Beaman</t>
  </si>
  <si>
    <t>Stoney Mountain</t>
  </si>
  <si>
    <t>Beach Lake Park</t>
  </si>
  <si>
    <t>Sepulveda Basin Recreation Area</t>
  </si>
  <si>
    <t>La Boca Negra Park</t>
  </si>
  <si>
    <t>Kincaid Park</t>
  </si>
  <si>
    <t>Memorial Park</t>
  </si>
  <si>
    <t>Salem Lake Park</t>
  </si>
  <si>
    <t>Sycamore Canyon Wilderness Park</t>
  </si>
  <si>
    <t>Riverside</t>
  </si>
  <si>
    <t>Hansen Dam Recreation Area</t>
  </si>
  <si>
    <t>Glenn Cunningham Lake</t>
  </si>
  <si>
    <t>Mt. Airy Forest</t>
  </si>
  <si>
    <t>West Fairmount Park</t>
  </si>
  <si>
    <t>Sycamore Canyon Open Space</t>
  </si>
  <si>
    <t>Great Trinity Forest</t>
  </si>
  <si>
    <t>Garden of the Gods Park</t>
  </si>
  <si>
    <t>Colorado Springs</t>
  </si>
  <si>
    <t>Great Park</t>
  </si>
  <si>
    <t>Forest Park</t>
  </si>
  <si>
    <t>North Cheyenne Cañon Park</t>
  </si>
  <si>
    <t>Reach 11 Rec Area</t>
  </si>
  <si>
    <t>Plains Conservation Center</t>
  </si>
  <si>
    <t>Kallison Ranch</t>
  </si>
  <si>
    <t>Emma Long</t>
  </si>
  <si>
    <t>Van Cortlandt Park</t>
  </si>
  <si>
    <t>Stumpy Lake Park</t>
  </si>
  <si>
    <t>Virginia Beach</t>
  </si>
  <si>
    <t>Barton Creek Wilderness</t>
  </si>
  <si>
    <t>MCDOWELL NATURE PRESERVE</t>
  </si>
  <si>
    <t>Charlotte</t>
  </si>
  <si>
    <t xml:space="preserve">Rouge Park </t>
  </si>
  <si>
    <t>Balboa Park</t>
  </si>
  <si>
    <t>Rancho Diana</t>
  </si>
  <si>
    <t xml:space="preserve">Neuse River </t>
  </si>
  <si>
    <t>Raleigh</t>
  </si>
  <si>
    <t>Stinchcomb Wildlfe Refuge</t>
  </si>
  <si>
    <t>Windgate Ranch</t>
  </si>
  <si>
    <t>Golden Gate Park</t>
  </si>
  <si>
    <t>San Francisco</t>
  </si>
  <si>
    <t>Kern River Parkway</t>
  </si>
  <si>
    <t xml:space="preserve">HODGE, ROBERT H., PARK </t>
  </si>
  <si>
    <t>Zorinsky, Ed Lake</t>
  </si>
  <si>
    <t>Gwynns Falls/Leakin Park</t>
  </si>
  <si>
    <t>Olmos Basin</t>
  </si>
  <si>
    <t>Thunderbird Conservation Park</t>
  </si>
  <si>
    <t>Glendale</t>
  </si>
  <si>
    <t xml:space="preserve">Belle Isle </t>
  </si>
  <si>
    <t>McAllister, W.W.</t>
  </si>
  <si>
    <t>Tecelote Canyon Natural Open Space Park</t>
  </si>
  <si>
    <t>Deem Hills</t>
  </si>
  <si>
    <t xml:space="preserve">RIVERFRONT PARK </t>
  </si>
  <si>
    <t>Walnut Creek</t>
  </si>
  <si>
    <t>Freshkills Park</t>
  </si>
  <si>
    <t>Flushing Meadows Corona Park</t>
  </si>
  <si>
    <t>Little Menomonee River Parkway</t>
  </si>
  <si>
    <t>SABRE SPRINGS O/S</t>
  </si>
  <si>
    <t>SCRIPPS MIRAMAR O/S</t>
  </si>
  <si>
    <t>Cobbs Creek Park</t>
  </si>
  <si>
    <t>PRONGHORN NATURAL AREA</t>
  </si>
  <si>
    <t>LaTourette Park &amp; Golf Course</t>
  </si>
  <si>
    <t>Tiffany Springs Park</t>
  </si>
  <si>
    <t>The largest regional and county parks within a city</t>
  </si>
  <si>
    <t>George Bush Park</t>
  </si>
  <si>
    <t xml:space="preserve">Longview Lake </t>
  </si>
  <si>
    <t>Shelby Farms Park</t>
  </si>
  <si>
    <t>Bear Creek Park</t>
  </si>
  <si>
    <t>Calero County Park</t>
  </si>
  <si>
    <t>San Jose</t>
  </si>
  <si>
    <t>Mission Peak Regional Preserve</t>
  </si>
  <si>
    <t>Fremont</t>
  </si>
  <si>
    <t>Percy Warner Park</t>
  </si>
  <si>
    <t>Smith and Bybee Wetlands Natural Area</t>
  </si>
  <si>
    <t>Portland</t>
  </si>
  <si>
    <t>American River Parkway</t>
  </si>
  <si>
    <t>Sacramento</t>
  </si>
  <si>
    <t>Tijuana River Valley Regional Park</t>
  </si>
  <si>
    <t>Westridge Canyonback Wilderness Park</t>
  </si>
  <si>
    <t>Adobe Dam Recreation Area</t>
  </si>
  <si>
    <t>Anderson Lake County Park</t>
  </si>
  <si>
    <t>Coyote Hills Regional Park</t>
  </si>
  <si>
    <t>Vargas Plateau</t>
  </si>
  <si>
    <t>Bulls Bay Preserve</t>
  </si>
  <si>
    <t>Cypress Creek Preserve</t>
  </si>
  <si>
    <t>Tampa</t>
  </si>
  <si>
    <t>Blue River Parkway</t>
  </si>
  <si>
    <t xml:space="preserve">City Park </t>
  </si>
  <si>
    <t>Battle Creek Regional Park</t>
  </si>
  <si>
    <t>St. Paul</t>
  </si>
  <si>
    <t>La Tuna Canyon Park</t>
  </si>
  <si>
    <t>Gypsum Canyon Nature Preserve</t>
  </si>
  <si>
    <t>Anaheim</t>
  </si>
  <si>
    <t xml:space="preserve">Taye Brown Regional Park </t>
  </si>
  <si>
    <t>The largest state parks located within a city</t>
  </si>
  <si>
    <t>Chugach State Park</t>
  </si>
  <si>
    <t>Franklin Mountains State Park</t>
  </si>
  <si>
    <t>El Paso</t>
  </si>
  <si>
    <t>Honolulu Watershed Forest Reserve</t>
  </si>
  <si>
    <t xml:space="preserve">Honolulu </t>
  </si>
  <si>
    <t xml:space="preserve">Topanga State Park </t>
  </si>
  <si>
    <t xml:space="preserve">Cary State Forest </t>
  </si>
  <si>
    <t>William B. Umstead State Park</t>
  </si>
  <si>
    <t>False Cape State Park</t>
  </si>
  <si>
    <t>Mustang Island State Park</t>
  </si>
  <si>
    <t>Corpus Christi</t>
  </si>
  <si>
    <t>Pumpkin Hill Creek Preserve</t>
  </si>
  <si>
    <t>Cavalier Wildlife Management Area</t>
  </si>
  <si>
    <t>Chesapeake</t>
  </si>
  <si>
    <t>J. Percy Priest Wildlife Management Area</t>
  </si>
  <si>
    <t>North Landing River State Natural Area Preserve</t>
  </si>
  <si>
    <t>First Landing State Park</t>
  </si>
  <si>
    <t>Torrey Pines State Reserve</t>
  </si>
  <si>
    <t>Princess Anne Wildlife Management Area</t>
  </si>
  <si>
    <t>Jennings State Forest</t>
  </si>
  <si>
    <t>Liberty State Park</t>
  </si>
  <si>
    <t>Cheyenne Mountain State Park</t>
  </si>
  <si>
    <t>T.O. Fuller State Park</t>
  </si>
  <si>
    <t>Kentucky Horse Park</t>
  </si>
  <si>
    <t>Lexington</t>
  </si>
  <si>
    <t>Lake Casa Blanca International State Park</t>
  </si>
  <si>
    <t>Laredo</t>
  </si>
  <si>
    <t>McKinney Falls State Park</t>
  </si>
  <si>
    <t>The largest federal parks within a city</t>
  </si>
  <si>
    <t>Chugach National Forest</t>
  </si>
  <si>
    <t xml:space="preserve">Anchorage   </t>
  </si>
  <si>
    <t xml:space="preserve">Lake George Natural Landmark </t>
  </si>
  <si>
    <t>Great Dismal Swamp National Wildlife Refuge</t>
  </si>
  <si>
    <t>Timucuan Ecological and Historic Preserve</t>
  </si>
  <si>
    <t>Bayou Sauvage National Wildlife Refuge</t>
  </si>
  <si>
    <t>Back Bay National Wildlife Refuge</t>
  </si>
  <si>
    <t xml:space="preserve">Gateway National Recreation Area </t>
  </si>
  <si>
    <t>Don Edwards San Francisco Bay National Wildlife Refuge</t>
  </si>
  <si>
    <t xml:space="preserve">Petroglyph National Monument </t>
  </si>
  <si>
    <t>Angeles National Forest</t>
  </si>
  <si>
    <t>Rock Creek Park</t>
  </si>
  <si>
    <t>Little Talbot Island State Park</t>
  </si>
  <si>
    <t>Big Talbot Island State Park</t>
  </si>
  <si>
    <t>Anacostia Park</t>
  </si>
  <si>
    <t>The Presidio</t>
  </si>
  <si>
    <t>Golden Gate National Recreation Area</t>
  </si>
  <si>
    <t>Fort George Island Cultural State Park</t>
  </si>
  <si>
    <t>Mackay Island National Wildlife Refuge</t>
  </si>
  <si>
    <t>2017</t>
  </si>
  <si>
    <t>Most Visited Park</t>
  </si>
  <si>
    <t>Number of Visitors</t>
  </si>
  <si>
    <t>Lincoln Memorial</t>
  </si>
  <si>
    <t>City of San Diego Park and Recreation Department</t>
  </si>
  <si>
    <t>San Antonio Riverwalk</t>
  </si>
  <si>
    <t>Hermann Park</t>
  </si>
  <si>
    <t>Chain of Lakes Regional Park</t>
  </si>
  <si>
    <t>Fair Park</t>
  </si>
  <si>
    <t>Como Regional Park</t>
  </si>
  <si>
    <t>Piedmont Park</t>
  </si>
  <si>
    <t>Zilker Park</t>
  </si>
  <si>
    <t>Green Lake Park</t>
  </si>
  <si>
    <t>Garden of the Gods</t>
  </si>
  <si>
    <t>South Mountain Park/Preserve</t>
  </si>
  <si>
    <t>Drew Field</t>
  </si>
  <si>
    <t>Swope Park</t>
  </si>
  <si>
    <t>Lake Eola</t>
  </si>
  <si>
    <t>Schenley Park &amp; Plaza</t>
  </si>
  <si>
    <t>Country/Jaycee Park</t>
  </si>
  <si>
    <t>Waterfront</t>
  </si>
  <si>
    <t>Chesapeake City Park</t>
  </si>
  <si>
    <t>Orange County Great Park</t>
  </si>
  <si>
    <t>Iroquois Park</t>
  </si>
  <si>
    <t>Freedom Park</t>
  </si>
  <si>
    <t>Charles River Reservation</t>
  </si>
  <si>
    <t>Woodward Park</t>
  </si>
  <si>
    <t>Ala Moana Regional Park</t>
  </si>
  <si>
    <t>Overton</t>
  </si>
  <si>
    <t>Centennial</t>
  </si>
  <si>
    <t>Myriad Botanical Gardens</t>
  </si>
  <si>
    <t>Bayshore Boulevard Linear Park</t>
  </si>
  <si>
    <t>Centennial Park</t>
  </si>
  <si>
    <t>Mount Trashmore Park</t>
  </si>
  <si>
    <t>McCormick-Stillman</t>
  </si>
  <si>
    <t xml:space="preserve">El Dorado </t>
  </si>
  <si>
    <t>Harold Patterson Sports Center</t>
  </si>
  <si>
    <t>Spokane Parks and Recreation Department</t>
  </si>
  <si>
    <t>Riverfront Park</t>
  </si>
  <si>
    <t>Chester Creek Sports Complex</t>
  </si>
  <si>
    <t>Franke</t>
  </si>
  <si>
    <t>Berliner Park</t>
  </si>
  <si>
    <t>Riverview</t>
  </si>
  <si>
    <t>Pioneers Park</t>
  </si>
  <si>
    <t xml:space="preserve">Warner </t>
  </si>
  <si>
    <t>Craig Ranch Regional Park</t>
  </si>
  <si>
    <t>Mohawk</t>
  </si>
  <si>
    <t>Happy Hollow Park &amp; Zoo</t>
  </si>
  <si>
    <t xml:space="preserve">Land Park </t>
  </si>
  <si>
    <t>Central Riverside Park</t>
  </si>
  <si>
    <t>Town Point Park</t>
  </si>
  <si>
    <t>Druid Hill</t>
  </si>
  <si>
    <t>Portland Parks, Recreation, &amp; Facilities</t>
  </si>
  <si>
    <t>Back Cove Trail</t>
  </si>
  <si>
    <t>Audubon Park</t>
  </si>
  <si>
    <t>Vinoy</t>
  </si>
  <si>
    <t>Freestone</t>
  </si>
  <si>
    <t>Trinity</t>
  </si>
  <si>
    <t>Floyd Lamb Park at Tule Springs</t>
  </si>
  <si>
    <t>Jacobson</t>
  </si>
  <si>
    <t>Grapeland Water Park</t>
  </si>
  <si>
    <t>Fairmount Park</t>
  </si>
  <si>
    <t>Independence</t>
  </si>
  <si>
    <t>Luke Easter</t>
  </si>
  <si>
    <t>Trinity View Park</t>
  </si>
  <si>
    <t>Takoma</t>
  </si>
  <si>
    <t>Salem Lake</t>
  </si>
  <si>
    <t>Goodlet Park</t>
  </si>
  <si>
    <t>Ottawa Park</t>
  </si>
  <si>
    <t>Rohr</t>
  </si>
  <si>
    <t>Forest Hills Park</t>
  </si>
  <si>
    <t xml:space="preserve">The Park at River Walk </t>
  </si>
  <si>
    <t>Gene C. Reid Park</t>
  </si>
  <si>
    <t>Lewis &amp; Clark Landing / Heartland of America Park</t>
  </si>
  <si>
    <t>Dunham Complex</t>
  </si>
  <si>
    <t>Newark Department of Recreation, Cultural Affairs, and Senior Services</t>
  </si>
  <si>
    <t>Pershing Field</t>
  </si>
  <si>
    <t>Tallahassee Parks, Recreation and Neighborhood Affairs</t>
  </si>
  <si>
    <t>Philadelphia Parks and Recreation</t>
  </si>
  <si>
    <t>Most Visited City Park by Major City Agency</t>
  </si>
  <si>
    <t>Parkland Outside City Limits, by Major City Agency</t>
  </si>
  <si>
    <t>Acres outside City Limits</t>
  </si>
  <si>
    <t>Park Acres within City Limits</t>
  </si>
  <si>
    <t>Petroglyph National Monument (within Albuquerque)</t>
  </si>
  <si>
    <t>Bernalillo County Parks and Recreation Department (within Albuquerque)</t>
  </si>
  <si>
    <t>Orange County Parks (within Anaheim)</t>
  </si>
  <si>
    <t>California Department of Parks and Recreation (within Anaheim)</t>
  </si>
  <si>
    <t>Chugach State Park (within Anchorage)</t>
  </si>
  <si>
    <t>Chugach National Forest (within Anchorage)</t>
  </si>
  <si>
    <t>National Park Service (within Anchorage)</t>
  </si>
  <si>
    <t>Alaska Fish and Game (within Anchorage)</t>
  </si>
  <si>
    <t>National Park Service (within Arlington, Virginia)</t>
  </si>
  <si>
    <t>Northern Virginia Regional Park Authority (within Arlington)</t>
  </si>
  <si>
    <t>National Park Service (within Atlanta)</t>
  </si>
  <si>
    <t>Centennial Olympic Park (Atlanta)</t>
  </si>
  <si>
    <t>Texas Parks and Wildlife Department (within Austin)</t>
  </si>
  <si>
    <t>Kern County General Services Division - Parks (within Bakersfield)</t>
  </si>
  <si>
    <t>North of the River Recreation and Park District (within Bakersfield)</t>
  </si>
  <si>
    <t>Fort McHenry National Monument and Historic Shrine (within Baltimore)</t>
  </si>
  <si>
    <t>State of Idaho (within Boise)</t>
  </si>
  <si>
    <t>Boston Conservation Commission</t>
  </si>
  <si>
    <t>Boston National Historical Park</t>
  </si>
  <si>
    <t>Massachusetts Port Authority (within Boston)</t>
  </si>
  <si>
    <t>Erie County Department of Parks, Recreation and Forestry (within Buffalo)</t>
  </si>
  <si>
    <t>Theodore Roosevelt Inaugural National Historic Site (within Buffalo)</t>
  </si>
  <si>
    <t>Great Dismal Swamp National Wildlife Refuge (within Chesapeake)</t>
  </si>
  <si>
    <t>Virginia Department of Game and Inland Fisheries (within Chesapeake)</t>
  </si>
  <si>
    <t>Forest Preserve District of Cook County (within Chicago)</t>
  </si>
  <si>
    <t>Illinois Department of Natural Resources (within Chicago)</t>
  </si>
  <si>
    <t>Illinois International Port District (within Chicago)</t>
  </si>
  <si>
    <t>USFWS, San Diego Bay National Wildlife Refuge and San Diego National Wildlife Refuge</t>
  </si>
  <si>
    <t>San Diego County Parks and Recreation (within Chula Vista)</t>
  </si>
  <si>
    <t>Great Parks of Hamilton County (within Cincinnati)</t>
  </si>
  <si>
    <t>William Howard Taft National Historic Site (within Cincinnati)</t>
  </si>
  <si>
    <t>Cleveland Metroparks (within Cleveland)</t>
  </si>
  <si>
    <t>Colorado Parks and Wildlife (CO Springs)</t>
  </si>
  <si>
    <t>El Paso County Parks (within Colorado Springs)</t>
  </si>
  <si>
    <t>Columbus and Franklin County Metro Park District (within Columbus)</t>
  </si>
  <si>
    <t>Texas Parks and Wildlife Department (within Corpus Christi)</t>
  </si>
  <si>
    <t>Nueces County Coastal Parks (within Corpus Christi)</t>
  </si>
  <si>
    <t>Trinity Watershed Management Division</t>
  </si>
  <si>
    <t>William G. Milliken State Park and Harbor (Detroit)</t>
  </si>
  <si>
    <t>Eno River State Park (within Durham)</t>
  </si>
  <si>
    <t>Texas Parks and Wildlife Department (within El Paso)</t>
  </si>
  <si>
    <t>El Paso County Department of Parks and Recreation (within El Paso City)</t>
  </si>
  <si>
    <t>Chamizal National Memorial (within El Paso)</t>
  </si>
  <si>
    <t>Don Edwards San Francisco Bay National Wildlife Refuge (within Fremont)</t>
  </si>
  <si>
    <t>East Bay Regional Park District (within Fremont)</t>
  </si>
  <si>
    <t>San Joaquin River Conservancy (State of California)</t>
  </si>
  <si>
    <t>Dallas County Planning and Development Department (within Garland)</t>
  </si>
  <si>
    <t>Guilford Courthouse National Military Park (within Greensboro)</t>
  </si>
  <si>
    <t>Greensboro Downtown Parks, Inc.</t>
  </si>
  <si>
    <t>Bureau of Land Management</t>
  </si>
  <si>
    <t>Clark County Parks and Recreation Department (within Henderson)</t>
  </si>
  <si>
    <t>Hawaii Division of Forestry and Wildlife (within Urban Honolulu)</t>
  </si>
  <si>
    <t>Hawai'i Division of State Parks (within Urban Honolulu)</t>
  </si>
  <si>
    <t>Harris County Parks (within Houston)</t>
  </si>
  <si>
    <t>Texas Parks and Wildlife Department (within Houston)</t>
  </si>
  <si>
    <t>Fort Bend County Parks and Recreation Department (within Houston)</t>
  </si>
  <si>
    <t>Buffalo Bayou Partnership - Buffalo Bayou</t>
  </si>
  <si>
    <t>Discovery Green Conservancy (within Houston)</t>
  </si>
  <si>
    <t>White River State Park Development Commission (within Indianapolis)</t>
  </si>
  <si>
    <t>Orange County Parks (within Irvine)</t>
  </si>
  <si>
    <t>Dallas County Planning and Development Department (within Irving)</t>
  </si>
  <si>
    <t>Florida Forest Service (within Jacksonville)</t>
  </si>
  <si>
    <t>Timucuan Ecological and Historic Preserve and Fort Caroline Memorial (NPS within Jacksonville)</t>
  </si>
  <si>
    <t>Florida Park Service (within Jacksonville)</t>
  </si>
  <si>
    <t>St. Johns River Water Management District (within City of Jacksonville)</t>
  </si>
  <si>
    <t>New Jersey Division of Parks and Forestry (within Jersey City)</t>
  </si>
  <si>
    <t>Jackson County Parks and Recreation (within Kansas City)</t>
  </si>
  <si>
    <t>Texas Parks and Wildlife Department  (Laredo)</t>
  </si>
  <si>
    <t>Private parks (within Las Vegas)</t>
  </si>
  <si>
    <t>Nevada Division of State Parks (within Las Vegas)</t>
  </si>
  <si>
    <t>Kentucky Department of Parks (within Lexington)</t>
  </si>
  <si>
    <t>California Department of Parks and Recreation (within Los Angeles)</t>
  </si>
  <si>
    <t>Mountains Recreation and Conservation Authority (within Los Angeles)</t>
  </si>
  <si>
    <t>Los Angeles County Department of Parks and Recreation (within Los Angeles City)</t>
  </si>
  <si>
    <t>Los Angeles Department of Water and Power (within Los Angeles City)</t>
  </si>
  <si>
    <t>Port of Los Angeles</t>
  </si>
  <si>
    <t>21st Century Parks / The Parklands of Floyds Fork</t>
  </si>
  <si>
    <t>E.P. "Tom" Sawyer State Park</t>
  </si>
  <si>
    <t>Waterfront Development Corporation</t>
  </si>
  <si>
    <t>University of Wisconsin - Madison Arboretum</t>
  </si>
  <si>
    <t>Dane County Parks Division (within Madison)</t>
  </si>
  <si>
    <t>Riverfront Development Corporation (within Memphis)</t>
  </si>
  <si>
    <t>Miami-Dade County Park and Recreation Department (within Miami)</t>
  </si>
  <si>
    <t>Virginia Key Beach Park Trust</t>
  </si>
  <si>
    <t>Bayfront Park Management Trust</t>
  </si>
  <si>
    <t>Milwaukee Recreation</t>
  </si>
  <si>
    <t>Wisconsin Department of Natural Resources</t>
  </si>
  <si>
    <t>Milwaukee Department of Public Works</t>
  </si>
  <si>
    <t>U.S. Army Corps of Engineers (within Nashville/Davidson)</t>
  </si>
  <si>
    <t>Tennessee Department of Environment and Conservation (Nashville)</t>
  </si>
  <si>
    <t>Tennessee Wildlife Resource Agency (within Nashville/Davidson)</t>
  </si>
  <si>
    <t>Bayou Sauvage National Wildlife Refuge (within New Orleans)</t>
  </si>
  <si>
    <t>New Orleans City Park Improvement Association</t>
  </si>
  <si>
    <t>Audubon Nature Institute</t>
  </si>
  <si>
    <t>Non-Flood Protection Asset Management Authority / Levee Board (within New Orleans)</t>
  </si>
  <si>
    <t>Louisiana Office of State Parks (within New Orleans)</t>
  </si>
  <si>
    <t>Municipal Yacht Harbor</t>
  </si>
  <si>
    <t>French Market Corporation</t>
  </si>
  <si>
    <t>Gateway National Recreation Area (within New York City)</t>
  </si>
  <si>
    <t>New York State Department of Environmental Conservation (within New York City)</t>
  </si>
  <si>
    <t>New York State Office of Parks, Recreation and Historic Preservation (within New York City)</t>
  </si>
  <si>
    <t>National Park Service, Manhattan Sites</t>
  </si>
  <si>
    <t>Statue of Liberty National Monument and Ellis Island</t>
  </si>
  <si>
    <t>Bureau of Land Management (within North Las Vegas)</t>
  </si>
  <si>
    <t>East Bay Regional Park District (within Oakland)</t>
  </si>
  <si>
    <t>Port of Oakland</t>
  </si>
  <si>
    <t>Orange County Parks and Recreation Division (within Orlando)</t>
  </si>
  <si>
    <t>John Heinz National Wildlife Refuge at Tinicum</t>
  </si>
  <si>
    <t>Benjamin Rush State Park</t>
  </si>
  <si>
    <t>Independence National Historical Park</t>
  </si>
  <si>
    <t>University of Pennsylvania -- Penn Park</t>
  </si>
  <si>
    <t>Maricopa County Parks and Recreation Department (within Phoenix)</t>
  </si>
  <si>
    <t>Point State Park</t>
  </si>
  <si>
    <t>Metro Regional Parks and Greenspaces (within Portland)</t>
  </si>
  <si>
    <t>Oregon Parks and Recreation Department</t>
  </si>
  <si>
    <t>William B. Umstead State Park (within Raleigh)</t>
  </si>
  <si>
    <t>Wake County Parks, Recreation and Open Space (within Raleigh)</t>
  </si>
  <si>
    <t>Washoe County Regional Parks and Open Space (within Reno)</t>
  </si>
  <si>
    <t>Riverside County Regional Park and Open-Space District (Countywide Agency w/ no authority within Cities)</t>
  </si>
  <si>
    <t>California Department of Parks and Recreation (within Riverside)</t>
  </si>
  <si>
    <t>Sacramento County Department of Regional Parks (within Sacramento city)</t>
  </si>
  <si>
    <t>California Department of Parks and Recreation (within Sacramento)</t>
  </si>
  <si>
    <t>Texas Parks and Wildlife Department (San Antonio)</t>
  </si>
  <si>
    <t>San Antonio Missions National Historical Park</t>
  </si>
  <si>
    <t>San Antonio River Authority</t>
  </si>
  <si>
    <t>Bexar Heritage Department (within San Antonio)</t>
  </si>
  <si>
    <t>San Diego County Parks and Recreation (within San Diego city)</t>
  </si>
  <si>
    <t>California Department of Parks and Recreation (within San Diego)</t>
  </si>
  <si>
    <t>Port of San Diego (San Diego Unified Port District)</t>
  </si>
  <si>
    <t>Cabrillo National Monument</t>
  </si>
  <si>
    <t>USFWS, San Diego Bay National Wildlife Refuge and San Diego National Wildlife Refuge (within San Diego)</t>
  </si>
  <si>
    <t>Presidio Trust (within San Francisco)</t>
  </si>
  <si>
    <t>Golden Gate National Recreation Area (within San Francisco)</t>
  </si>
  <si>
    <t>California Department of Parks and Recreation (within San Francisco)</t>
  </si>
  <si>
    <t>San Francisco Maritime National Historic Park</t>
  </si>
  <si>
    <t>Don Edwards San Francisco Bay National Wildlife Refuge (within San Jose)</t>
  </si>
  <si>
    <t>Santa Clara County Parks and Recreation (within San Jose)</t>
  </si>
  <si>
    <t xml:space="preserve">Santa Clara Valley Open Space Authority </t>
  </si>
  <si>
    <t>Orange County Parks (within Santa Ana)</t>
  </si>
  <si>
    <t>The Port of Seattle</t>
  </si>
  <si>
    <t>Tower Grove Park Commission</t>
  </si>
  <si>
    <t>Jefferson National Expansion Memorial</t>
  </si>
  <si>
    <t>The Great Rivers Greenway District (within St. Louis)</t>
  </si>
  <si>
    <t>Ramsey County Parks and Recreation Department (within St. Paul)</t>
  </si>
  <si>
    <t>Minnesota DNR Division of Parks and Recreation (within St. Paul) - only undeveloped land, no data</t>
  </si>
  <si>
    <t>Pinellas County Parks &amp; Conservation Resources (within St. Petersburg)</t>
  </si>
  <si>
    <t>Tampa Sports Authority</t>
  </si>
  <si>
    <t>Hillsborough County Parks and Recreation Dept. (within Tampa)</t>
  </si>
  <si>
    <t>Metroparks of the Toledo Area</t>
  </si>
  <si>
    <t>Pima County Natural Resources, Parks and Recreation Department (within Tucson)</t>
  </si>
  <si>
    <t>Kino Sports Complex</t>
  </si>
  <si>
    <t>River Parks Authority</t>
  </si>
  <si>
    <t>Tulsa County Parks (within city of Tulsa)</t>
  </si>
  <si>
    <t>Back Bay National Wildlife Refuge (within Virginia Beach)</t>
  </si>
  <si>
    <t>Virginia Department of Conservation and Recreation (within Virginia Beach)</t>
  </si>
  <si>
    <t>Princess Anne Wildlife Management Area (within Virginia Beach)</t>
  </si>
  <si>
    <t>Mackay Island National Wildlife Refuge (within Virginia Beach)</t>
  </si>
  <si>
    <t>National Arboretum</t>
  </si>
  <si>
    <t>Smithsonian's National Zoo (Within Washington, D.C.)</t>
  </si>
  <si>
    <t>Architect of the Capitol</t>
  </si>
  <si>
    <t>Parkland per 1,000 residents by city</t>
  </si>
  <si>
    <t>Parkland includes city, county, metro, state, and federal acres within city limits.</t>
  </si>
  <si>
    <t>Designed Acres</t>
  </si>
  <si>
    <t xml:space="preserve">Hillsborough County Conservation and Environmental Lands Mangement (within Tampa) </t>
  </si>
  <si>
    <t>Walkable Park Access</t>
  </si>
  <si>
    <t>Percent of Residents within Half-Mile Walk of Park</t>
  </si>
  <si>
    <t>Shelby Farms Park Conservancy</t>
  </si>
  <si>
    <t>Medium-High Density Cities</t>
  </si>
  <si>
    <t>Medium-Low Density Cities</t>
  </si>
  <si>
    <t>National Median</t>
  </si>
  <si>
    <t>Low Density</t>
  </si>
  <si>
    <t>Medium Low Density</t>
  </si>
  <si>
    <t>Medium High Density</t>
  </si>
  <si>
    <t>High Density</t>
  </si>
  <si>
    <t>Parkland as percent of adjusted city area</t>
  </si>
  <si>
    <t>Total Parkland</t>
  </si>
  <si>
    <t xml:space="preserve">Adjusted City Land Area </t>
  </si>
  <si>
    <t>City Land Area (acres)</t>
  </si>
  <si>
    <t>Low Density Cities</t>
  </si>
  <si>
    <t>High Density Cities</t>
  </si>
  <si>
    <t>Per 1,000</t>
  </si>
  <si>
    <t>Park Acres</t>
  </si>
  <si>
    <t>Gilbert</t>
  </si>
  <si>
    <t>Park Acres per 1,000 residents</t>
  </si>
  <si>
    <t>Park Acres per 1,000 Daytime Occupants</t>
  </si>
  <si>
    <t xml:space="preserve">These are the oldest U.S. city parks wtihin the 100 largest cities. The date refers to the year of initial creation or acquisition; in the case of parks whose names have changed, the modern name is given. </t>
  </si>
  <si>
    <t>Allegheny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</si>
</sst>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
    <numFmt numFmtId="165" formatCode="0.0%"/>
    <numFmt numFmtId="166" formatCode="#,##0.0"/>
    <numFmt numFmtId="167" formatCode="0_)"/>
  </numFmts>
  <fonts count="42" x14ac:knownFonts="1">
    <font>
      <sz val="11"/>
      <color theme="1"/>
      <name val="Calibri"/>
      <family val="2"/>
      <scheme val="minor"/>
    </font>
    <font>
      <sz val="11"/>
      <color theme="1"/>
      <name val="Calibri"/>
      <family val="2"/>
      <scheme val="minor"/>
    </font>
    <font>
      <sz val="10"/>
      <color indexed="8"/>
      <name val="Arial"/>
      <family val="2"/>
    </font>
    <font>
      <u/>
      <sz val="11"/>
      <color theme="10"/>
      <name val="Calibri"/>
      <family val="2"/>
      <scheme val="minor"/>
    </font>
    <font>
      <sz val="10"/>
      <name val="Arial"/>
      <family val="2"/>
    </font>
    <font>
      <sz val="10"/>
      <name val="Bookman Old Style"/>
      <family val="1"/>
    </font>
    <font>
      <sz val="10"/>
      <color theme="1"/>
      <name val="Arial Narrow"/>
      <family val="2"/>
    </font>
    <font>
      <b/>
      <sz val="10"/>
      <color theme="1"/>
      <name val="Arial Narrow"/>
      <family val="2"/>
    </font>
    <font>
      <b/>
      <i/>
      <sz val="10"/>
      <color theme="1"/>
      <name val="Arial Narrow"/>
      <family val="2"/>
    </font>
    <font>
      <b/>
      <sz val="10"/>
      <color indexed="8"/>
      <name val="Arial Narrow"/>
      <family val="2"/>
    </font>
    <font>
      <sz val="10"/>
      <color indexed="8"/>
      <name val="Arial Narrow"/>
      <family val="2"/>
    </font>
    <font>
      <b/>
      <sz val="10"/>
      <name val="Arial Narrow"/>
      <family val="2"/>
    </font>
    <font>
      <sz val="10"/>
      <name val="Arial Narrow"/>
      <family val="2"/>
    </font>
    <font>
      <i/>
      <sz val="10"/>
      <name val="Arial Narrow"/>
      <family val="2"/>
    </font>
    <font>
      <i/>
      <sz val="10"/>
      <color indexed="8"/>
      <name val="Arial Narrow"/>
      <family val="2"/>
    </font>
    <font>
      <i/>
      <sz val="10"/>
      <color theme="1"/>
      <name val="Arial Narrow"/>
      <family val="2"/>
    </font>
    <font>
      <i/>
      <sz val="10"/>
      <color indexed="18"/>
      <name val="Arial Narrow"/>
      <family val="2"/>
    </font>
    <font>
      <sz val="10"/>
      <color rgb="FFFF0000"/>
      <name val="Arial Narrow"/>
      <family val="2"/>
    </font>
    <font>
      <sz val="10"/>
      <name val="Verdana"/>
      <family val="2"/>
    </font>
    <font>
      <sz val="11"/>
      <name val="Calibri"/>
      <family val="2"/>
      <scheme val="minor"/>
    </font>
    <font>
      <sz val="11"/>
      <name val="Calibri"/>
      <family val="2"/>
    </font>
    <font>
      <sz val="10"/>
      <name val="Arial"/>
      <charset val="1"/>
    </font>
    <font>
      <sz val="10"/>
      <name val="Arial"/>
    </font>
    <font>
      <b/>
      <sz val="12"/>
      <color theme="1"/>
      <name val="Arial Narrow"/>
      <family val="2"/>
    </font>
    <font>
      <sz val="11"/>
      <color indexed="8"/>
      <name val="Calibri"/>
      <family val="2"/>
      <scheme val="minor"/>
    </font>
    <font>
      <sz val="12"/>
      <color indexed="8"/>
      <name val="Calibri"/>
      <family val="2"/>
      <scheme val="minor"/>
    </font>
    <font>
      <b/>
      <sz val="11"/>
      <color indexed="8"/>
      <name val="Calibri"/>
      <family val="2"/>
      <scheme val="minor"/>
    </font>
    <font>
      <i/>
      <sz val="12"/>
      <color indexed="18"/>
      <name val="Calibri"/>
      <family val="2"/>
      <scheme val="minor"/>
    </font>
    <font>
      <b/>
      <sz val="12"/>
      <color indexed="8"/>
      <name val="Calibri"/>
      <family val="2"/>
      <scheme val="minor"/>
    </font>
    <font>
      <i/>
      <sz val="11"/>
      <color indexed="8"/>
      <name val="Calibri"/>
      <family val="2"/>
      <scheme val="minor"/>
    </font>
    <font>
      <b/>
      <sz val="14"/>
      <color indexed="8"/>
      <name val="Calibri"/>
      <family val="2"/>
      <scheme val="minor"/>
    </font>
    <font>
      <b/>
      <sz val="10"/>
      <color indexed="8"/>
      <name val="Arial"/>
      <family val="2"/>
    </font>
    <font>
      <b/>
      <i/>
      <sz val="11"/>
      <color indexed="18"/>
      <name val="Arial"/>
      <family val="2"/>
    </font>
    <font>
      <b/>
      <sz val="11"/>
      <color indexed="8"/>
      <name val="Arial"/>
      <family val="2"/>
    </font>
    <font>
      <i/>
      <sz val="11"/>
      <name val="Arial"/>
      <family val="2"/>
    </font>
    <font>
      <b/>
      <sz val="11"/>
      <name val="Arial"/>
      <family val="2"/>
    </font>
    <font>
      <b/>
      <u/>
      <sz val="12"/>
      <color theme="1"/>
      <name val="Arial Narrow"/>
      <family val="2"/>
    </font>
    <font>
      <u/>
      <sz val="10"/>
      <color theme="10"/>
      <name val="Calibri Light"/>
      <family val="2"/>
      <scheme val="major"/>
    </font>
    <font>
      <u/>
      <sz val="11"/>
      <color theme="10"/>
      <name val="Calibri Light"/>
      <family val="2"/>
      <scheme val="major"/>
    </font>
    <font>
      <b/>
      <sz val="12"/>
      <name val="Arial Narrow"/>
      <family val="2"/>
    </font>
    <font>
      <sz val="13"/>
      <color rgb="FF444444"/>
      <name val="Arial"/>
      <family val="2"/>
    </font>
    <font>
      <sz val="12"/>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4" fillId="0" borderId="0"/>
    <xf numFmtId="0" fontId="4" fillId="0" borderId="0"/>
    <xf numFmtId="43" fontId="4" fillId="0" borderId="0" applyFont="0" applyFill="0" applyBorder="0" applyAlignment="0" applyProtection="0"/>
    <xf numFmtId="0" fontId="2" fillId="0" borderId="0"/>
    <xf numFmtId="0" fontId="18" fillId="0" borderId="0"/>
    <xf numFmtId="0" fontId="4" fillId="0" borderId="0"/>
    <xf numFmtId="0" fontId="21" fillId="0" borderId="0" applyNumberFormat="0" applyFill="0" applyBorder="0" applyAlignment="0" applyProtection="0"/>
  </cellStyleXfs>
  <cellXfs count="167">
    <xf numFmtId="0" fontId="0" fillId="0" borderId="0" xfId="0"/>
    <xf numFmtId="0" fontId="6" fillId="0" borderId="0" xfId="0" applyFont="1"/>
    <xf numFmtId="0" fontId="8" fillId="0" borderId="0" xfId="0" applyFont="1" applyAlignment="1"/>
    <xf numFmtId="0" fontId="7" fillId="0" borderId="0" xfId="0" applyFont="1"/>
    <xf numFmtId="0" fontId="9" fillId="0" borderId="0" xfId="4" applyFont="1" applyFill="1" applyAlignment="1">
      <alignment horizontal="left"/>
    </xf>
    <xf numFmtId="0" fontId="10" fillId="0" borderId="0" xfId="4" applyFont="1" applyFill="1" applyAlignment="1">
      <alignment horizontal="left"/>
    </xf>
    <xf numFmtId="4" fontId="10" fillId="0" borderId="0" xfId="4" applyNumberFormat="1" applyFont="1" applyFill="1" applyAlignment="1">
      <alignment horizontal="right"/>
    </xf>
    <xf numFmtId="0" fontId="11" fillId="0" borderId="0" xfId="0" applyFont="1" applyFill="1" applyAlignment="1">
      <alignment horizontal="left"/>
    </xf>
    <xf numFmtId="0" fontId="10" fillId="0" borderId="0" xfId="0" applyFont="1"/>
    <xf numFmtId="0" fontId="9" fillId="0" borderId="0" xfId="0" applyFont="1"/>
    <xf numFmtId="4" fontId="9" fillId="0" borderId="0" xfId="0" applyNumberFormat="1" applyFont="1" applyFill="1" applyAlignment="1">
      <alignment horizontal="right"/>
    </xf>
    <xf numFmtId="0" fontId="10" fillId="0" borderId="0" xfId="0" applyFont="1" applyFill="1" applyAlignment="1">
      <alignment horizontal="left"/>
    </xf>
    <xf numFmtId="4" fontId="10" fillId="0" borderId="0" xfId="0" applyNumberFormat="1" applyFont="1" applyFill="1" applyAlignment="1">
      <alignment horizontal="right"/>
    </xf>
    <xf numFmtId="0" fontId="11" fillId="0" borderId="0" xfId="0" applyFont="1"/>
    <xf numFmtId="4" fontId="10" fillId="0" borderId="0" xfId="0" applyNumberFormat="1" applyFont="1"/>
    <xf numFmtId="0" fontId="12" fillId="0" borderId="0" xfId="3" applyFont="1"/>
    <xf numFmtId="0" fontId="11" fillId="0" borderId="0" xfId="3" applyFont="1" applyFill="1" applyAlignment="1">
      <alignment horizontal="left"/>
    </xf>
    <xf numFmtId="4" fontId="12" fillId="0" borderId="0" xfId="0" applyNumberFormat="1" applyFont="1" applyFill="1" applyAlignment="1">
      <alignment horizontal="right"/>
    </xf>
    <xf numFmtId="0" fontId="9" fillId="0" borderId="0" xfId="3" applyFont="1" applyFill="1"/>
    <xf numFmtId="3" fontId="10" fillId="0" borderId="0" xfId="3" applyNumberFormat="1" applyFont="1" applyFill="1"/>
    <xf numFmtId="0" fontId="10" fillId="0" borderId="0" xfId="3" applyFont="1" applyFill="1"/>
    <xf numFmtId="9" fontId="10" fillId="0" borderId="0" xfId="3" applyNumberFormat="1" applyFont="1" applyFill="1"/>
    <xf numFmtId="0" fontId="9" fillId="0" borderId="0" xfId="3" applyFont="1" applyFill="1" applyAlignment="1">
      <alignment horizontal="left"/>
    </xf>
    <xf numFmtId="0" fontId="9" fillId="0" borderId="0" xfId="0" applyFont="1" applyFill="1" applyAlignment="1">
      <alignment horizontal="left"/>
    </xf>
    <xf numFmtId="165" fontId="10" fillId="0" borderId="0" xfId="2" applyNumberFormat="1" applyFont="1"/>
    <xf numFmtId="0" fontId="7" fillId="0" borderId="0" xfId="0" applyFont="1" applyAlignment="1">
      <alignment horizontal="left"/>
    </xf>
    <xf numFmtId="0" fontId="15" fillId="0" borderId="0" xfId="0" applyFont="1"/>
    <xf numFmtId="0" fontId="7" fillId="0" borderId="0" xfId="0" applyFont="1" applyAlignment="1">
      <alignment wrapText="1"/>
    </xf>
    <xf numFmtId="9" fontId="7" fillId="0" borderId="0" xfId="0" applyNumberFormat="1" applyFont="1" applyAlignment="1">
      <alignment wrapText="1"/>
    </xf>
    <xf numFmtId="164" fontId="6" fillId="0" borderId="0" xfId="0" applyNumberFormat="1" applyFont="1"/>
    <xf numFmtId="0" fontId="9" fillId="0" borderId="0" xfId="3" applyFont="1"/>
    <xf numFmtId="0" fontId="10" fillId="0" borderId="0" xfId="3" applyFont="1" applyAlignment="1">
      <alignment horizontal="left"/>
    </xf>
    <xf numFmtId="0" fontId="12" fillId="0" borderId="0" xfId="3" applyFont="1" applyFill="1"/>
    <xf numFmtId="0" fontId="13" fillId="0" borderId="0" xfId="3" applyFont="1" applyFill="1" applyAlignment="1">
      <alignment horizontal="left"/>
    </xf>
    <xf numFmtId="3" fontId="9" fillId="0" borderId="0" xfId="0" applyNumberFormat="1" applyFont="1" applyFill="1" applyAlignment="1">
      <alignment horizontal="left"/>
    </xf>
    <xf numFmtId="3" fontId="10" fillId="0" borderId="0" xfId="0" applyNumberFormat="1" applyFont="1" applyFill="1" applyAlignment="1">
      <alignment horizontal="right"/>
    </xf>
    <xf numFmtId="164" fontId="10" fillId="0" borderId="0" xfId="0" applyNumberFormat="1" applyFont="1" applyFill="1" applyAlignment="1">
      <alignment horizontal="right"/>
    </xf>
    <xf numFmtId="0" fontId="9" fillId="0" borderId="0" xfId="0" applyFont="1" applyFill="1" applyAlignment="1">
      <alignment horizontal="right"/>
    </xf>
    <xf numFmtId="3" fontId="6" fillId="0" borderId="0" xfId="0" applyNumberFormat="1" applyFont="1"/>
    <xf numFmtId="0" fontId="16" fillId="0" borderId="0" xfId="0" applyFont="1" applyFill="1" applyAlignment="1">
      <alignment horizontal="left"/>
    </xf>
    <xf numFmtId="4" fontId="10" fillId="0" borderId="0" xfId="0" applyNumberFormat="1" applyFont="1" applyFill="1" applyAlignment="1">
      <alignment horizontal="left"/>
    </xf>
    <xf numFmtId="0" fontId="9" fillId="0" borderId="0" xfId="3" applyFont="1" applyFill="1" applyAlignment="1">
      <alignment horizontal="center"/>
    </xf>
    <xf numFmtId="0" fontId="10" fillId="0" borderId="0" xfId="3" applyFont="1" applyFill="1" applyAlignment="1">
      <alignment horizontal="center"/>
    </xf>
    <xf numFmtId="0" fontId="9" fillId="0" borderId="1" xfId="3" applyFont="1" applyFill="1" applyBorder="1"/>
    <xf numFmtId="0" fontId="9" fillId="0" borderId="1" xfId="3" applyFont="1" applyFill="1" applyBorder="1" applyAlignment="1">
      <alignment horizontal="center"/>
    </xf>
    <xf numFmtId="0" fontId="12" fillId="0" borderId="0" xfId="3" applyFont="1" applyFill="1" applyBorder="1" applyAlignment="1"/>
    <xf numFmtId="0" fontId="12" fillId="0" borderId="0" xfId="3" applyFont="1" applyFill="1" applyBorder="1" applyAlignment="1">
      <alignment horizontal="left"/>
    </xf>
    <xf numFmtId="0" fontId="12" fillId="0" borderId="0" xfId="3" applyFont="1" applyFill="1" applyBorder="1" applyAlignment="1">
      <alignment horizontal="center"/>
    </xf>
    <xf numFmtId="1" fontId="12" fillId="0" borderId="0" xfId="3" applyNumberFormat="1" applyFont="1" applyFill="1" applyBorder="1" applyAlignment="1">
      <alignment horizontal="center"/>
    </xf>
    <xf numFmtId="1" fontId="12" fillId="0" borderId="0" xfId="3" applyNumberFormat="1" applyFont="1" applyFill="1" applyBorder="1" applyAlignment="1">
      <alignment horizontal="center" vertical="center"/>
    </xf>
    <xf numFmtId="0" fontId="12" fillId="0" borderId="0" xfId="3" quotePrefix="1" applyNumberFormat="1" applyFont="1" applyFill="1" applyBorder="1" applyAlignment="1"/>
    <xf numFmtId="0" fontId="10" fillId="0" borderId="0" xfId="3" applyFont="1" applyFill="1" applyBorder="1"/>
    <xf numFmtId="0" fontId="12" fillId="0" borderId="0" xfId="7" applyFont="1" applyFill="1" applyBorder="1" applyAlignment="1"/>
    <xf numFmtId="0" fontId="12" fillId="0" borderId="0" xfId="3" applyFont="1" applyFill="1" applyBorder="1" applyAlignment="1">
      <alignment vertical="top"/>
    </xf>
    <xf numFmtId="0" fontId="12" fillId="0" borderId="0" xfId="3" applyFont="1" applyFill="1" applyBorder="1" applyAlignment="1" applyProtection="1">
      <alignment horizontal="center"/>
      <protection locked="0"/>
    </xf>
    <xf numFmtId="167" fontId="12" fillId="0" borderId="0" xfId="3" applyNumberFormat="1" applyFont="1" applyFill="1" applyBorder="1" applyAlignment="1" applyProtection="1"/>
    <xf numFmtId="4" fontId="12" fillId="0" borderId="0" xfId="3" applyNumberFormat="1" applyFont="1" applyFill="1" applyBorder="1" applyAlignment="1" applyProtection="1">
      <alignment horizontal="left"/>
    </xf>
    <xf numFmtId="1" fontId="12" fillId="0" borderId="0" xfId="3" applyNumberFormat="1" applyFont="1" applyFill="1" applyBorder="1" applyAlignment="1" applyProtection="1">
      <alignment horizontal="center"/>
    </xf>
    <xf numFmtId="0" fontId="12" fillId="0" borderId="0" xfId="8" applyFont="1" applyFill="1" applyBorder="1" applyAlignment="1"/>
    <xf numFmtId="0" fontId="12" fillId="0" borderId="0" xfId="9" applyFont="1" applyFill="1" applyBorder="1" applyAlignment="1">
      <alignment horizontal="left"/>
    </xf>
    <xf numFmtId="0" fontId="6" fillId="0" borderId="0" xfId="3" applyFont="1" applyFill="1" applyBorder="1" applyAlignment="1">
      <alignment horizontal="center" vertical="center"/>
    </xf>
    <xf numFmtId="0" fontId="12" fillId="0" borderId="0" xfId="3" applyFont="1" applyFill="1" applyBorder="1" applyAlignment="1" applyProtection="1"/>
    <xf numFmtId="0" fontId="12" fillId="0" borderId="0" xfId="3" applyFont="1" applyFill="1" applyBorder="1" applyAlignment="1" applyProtection="1">
      <alignment horizontal="center"/>
    </xf>
    <xf numFmtId="49" fontId="12" fillId="0" borderId="0" xfId="3" applyNumberFormat="1" applyFont="1" applyFill="1" applyBorder="1" applyAlignment="1">
      <alignment vertical="top"/>
    </xf>
    <xf numFmtId="0" fontId="12" fillId="0" borderId="0" xfId="3" applyNumberFormat="1" applyFont="1" applyFill="1" applyBorder="1" applyAlignment="1">
      <alignment horizontal="center"/>
    </xf>
    <xf numFmtId="0" fontId="10" fillId="0" borderId="0" xfId="3" applyFont="1" applyFill="1" applyBorder="1" applyAlignment="1">
      <alignment horizontal="center"/>
    </xf>
    <xf numFmtId="4" fontId="12" fillId="0" borderId="0" xfId="3" applyNumberFormat="1" applyFont="1" applyFill="1" applyBorder="1" applyAlignment="1">
      <alignment horizontal="left"/>
    </xf>
    <xf numFmtId="0" fontId="12" fillId="0" borderId="0" xfId="3" applyFont="1" applyFill="1" applyBorder="1" applyAlignment="1">
      <alignment horizontal="center" vertical="top"/>
    </xf>
    <xf numFmtId="0" fontId="12" fillId="0" borderId="0" xfId="4" applyFont="1" applyFill="1" applyBorder="1" applyAlignment="1"/>
    <xf numFmtId="4" fontId="12" fillId="0" borderId="0" xfId="4" applyNumberFormat="1" applyFont="1" applyFill="1" applyBorder="1" applyAlignment="1">
      <alignment horizontal="left"/>
    </xf>
    <xf numFmtId="0" fontId="12" fillId="0" borderId="0" xfId="4" applyFont="1" applyFill="1" applyBorder="1" applyAlignment="1">
      <alignment horizontal="center"/>
    </xf>
    <xf numFmtId="0" fontId="12" fillId="0" borderId="0" xfId="3" applyFont="1" applyFill="1" applyAlignment="1">
      <alignment horizontal="left"/>
    </xf>
    <xf numFmtId="0" fontId="10" fillId="0" borderId="0" xfId="3" applyFont="1"/>
    <xf numFmtId="0" fontId="10" fillId="0" borderId="0" xfId="3" applyFont="1" applyFill="1" applyAlignment="1">
      <alignment horizontal="left"/>
    </xf>
    <xf numFmtId="0" fontId="10" fillId="0" borderId="0" xfId="3" applyFont="1" applyFill="1" applyAlignment="1">
      <alignment horizontal="right"/>
    </xf>
    <xf numFmtId="0" fontId="9" fillId="0" borderId="0" xfId="0" applyFont="1" applyBorder="1"/>
    <xf numFmtId="0" fontId="10" fillId="0" borderId="0" xfId="0" applyFont="1" applyBorder="1"/>
    <xf numFmtId="3" fontId="10" fillId="0" borderId="0" xfId="0" applyNumberFormat="1" applyFont="1" applyBorder="1"/>
    <xf numFmtId="0" fontId="10" fillId="0" borderId="1" xfId="0" applyFont="1" applyBorder="1"/>
    <xf numFmtId="3" fontId="10" fillId="0" borderId="1" xfId="0" applyNumberFormat="1" applyFont="1" applyBorder="1"/>
    <xf numFmtId="3" fontId="10" fillId="0" borderId="0" xfId="0" applyNumberFormat="1" applyFont="1" applyFill="1" applyBorder="1"/>
    <xf numFmtId="0" fontId="12" fillId="0" borderId="0" xfId="0" applyFont="1" applyBorder="1" applyAlignment="1"/>
    <xf numFmtId="3" fontId="12" fillId="0" borderId="0" xfId="10" applyNumberFormat="1" applyFont="1" applyBorder="1" applyAlignment="1"/>
    <xf numFmtId="3" fontId="12" fillId="0" borderId="0" xfId="1" applyNumberFormat="1" applyFont="1" applyBorder="1" applyAlignment="1"/>
    <xf numFmtId="0" fontId="12" fillId="0" borderId="0" xfId="0" applyFont="1" applyFill="1" applyBorder="1" applyAlignment="1"/>
    <xf numFmtId="0" fontId="12" fillId="0" borderId="0" xfId="0" applyFont="1" applyFill="1" applyBorder="1" applyAlignment="1">
      <alignment horizontal="left" vertical="center"/>
    </xf>
    <xf numFmtId="3" fontId="12" fillId="0" borderId="0" xfId="0" applyNumberFormat="1" applyFont="1" applyFill="1" applyBorder="1" applyAlignment="1">
      <alignment vertical="center"/>
    </xf>
    <xf numFmtId="0" fontId="12" fillId="0" borderId="0" xfId="0" applyFont="1" applyFill="1" applyBorder="1" applyAlignment="1">
      <alignment horizontal="left"/>
    </xf>
    <xf numFmtId="3" fontId="12" fillId="0" borderId="0" xfId="0" applyNumberFormat="1" applyFont="1" applyFill="1" applyBorder="1" applyAlignment="1"/>
    <xf numFmtId="0" fontId="10" fillId="0" borderId="0" xfId="11" applyFont="1" applyFill="1" applyBorder="1" applyAlignment="1">
      <alignment wrapText="1"/>
    </xf>
    <xf numFmtId="0" fontId="10" fillId="0" borderId="0" xfId="11" applyFont="1" applyFill="1" applyBorder="1" applyAlignment="1">
      <alignment horizontal="left" wrapText="1"/>
    </xf>
    <xf numFmtId="1" fontId="12" fillId="0" borderId="0" xfId="0" applyNumberFormat="1" applyFont="1" applyFill="1" applyBorder="1" applyAlignment="1"/>
    <xf numFmtId="2" fontId="12" fillId="0" borderId="0" xfId="0" applyNumberFormat="1" applyFont="1" applyFill="1" applyBorder="1" applyAlignment="1">
      <alignment horizontal="left"/>
    </xf>
    <xf numFmtId="3" fontId="12" fillId="0" borderId="0" xfId="1" applyNumberFormat="1" applyFont="1" applyFill="1" applyBorder="1" applyAlignment="1"/>
    <xf numFmtId="0" fontId="12" fillId="0" borderId="0" xfId="11" applyFont="1" applyFill="1" applyBorder="1" applyAlignment="1">
      <alignment vertical="center"/>
    </xf>
    <xf numFmtId="0" fontId="12" fillId="0" borderId="0" xfId="4" applyFont="1" applyFill="1" applyBorder="1" applyAlignment="1">
      <alignment horizontal="left" vertical="center"/>
    </xf>
    <xf numFmtId="3" fontId="12" fillId="0" borderId="0" xfId="10" applyNumberFormat="1" applyFont="1" applyFill="1" applyBorder="1" applyAlignment="1">
      <alignment vertical="center"/>
    </xf>
    <xf numFmtId="0" fontId="10" fillId="0" borderId="0" xfId="0" applyFont="1" applyFill="1" applyBorder="1"/>
    <xf numFmtId="165" fontId="19" fillId="0" borderId="0" xfId="13" applyNumberFormat="1" applyFont="1" applyFill="1" applyBorder="1" applyAlignment="1">
      <alignment horizontal="center" vertical="center"/>
    </xf>
    <xf numFmtId="165" fontId="0" fillId="0" borderId="0" xfId="0" applyNumberFormat="1" applyFill="1" applyAlignment="1">
      <alignment horizontal="center"/>
    </xf>
    <xf numFmtId="165" fontId="1" fillId="0" borderId="0" xfId="0" applyNumberFormat="1" applyFont="1" applyFill="1" applyBorder="1" applyAlignment="1">
      <alignment horizontal="center"/>
    </xf>
    <xf numFmtId="165" fontId="0" fillId="0" borderId="0" xfId="0" applyNumberFormat="1" applyFont="1" applyFill="1" applyBorder="1" applyAlignment="1">
      <alignment horizontal="center"/>
    </xf>
    <xf numFmtId="165" fontId="20" fillId="0" borderId="0" xfId="0" applyNumberFormat="1" applyFont="1" applyFill="1" applyAlignment="1">
      <alignment horizontal="center" vertical="center"/>
    </xf>
    <xf numFmtId="165" fontId="19" fillId="0" borderId="0" xfId="0" applyNumberFormat="1" applyFont="1" applyFill="1" applyBorder="1" applyAlignment="1">
      <alignment horizontal="center"/>
    </xf>
    <xf numFmtId="165" fontId="22" fillId="0" borderId="0" xfId="14" applyNumberFormat="1" applyFont="1" applyFill="1" applyAlignment="1" applyProtection="1"/>
    <xf numFmtId="2" fontId="6" fillId="0" borderId="0" xfId="0" applyNumberFormat="1" applyFont="1"/>
    <xf numFmtId="165" fontId="22" fillId="0" borderId="0" xfId="14" applyNumberFormat="1" applyFont="1" applyFill="1" applyAlignment="1" applyProtection="1"/>
    <xf numFmtId="165" fontId="22" fillId="0" borderId="0" xfId="14" applyNumberFormat="1" applyFont="1" applyFill="1" applyAlignment="1" applyProtection="1"/>
    <xf numFmtId="0" fontId="21" fillId="0" borderId="0" xfId="14" applyFont="1" applyFill="1" applyBorder="1" applyAlignment="1" applyProtection="1"/>
    <xf numFmtId="0" fontId="21" fillId="2" borderId="0" xfId="14" applyFont="1" applyFill="1" applyBorder="1" applyAlignment="1" applyProtection="1"/>
    <xf numFmtId="1" fontId="21" fillId="0" borderId="0" xfId="14" applyNumberFormat="1" applyFont="1" applyFill="1" applyBorder="1" applyAlignment="1" applyProtection="1"/>
    <xf numFmtId="0" fontId="21" fillId="0" borderId="0" xfId="14" applyFont="1" applyFill="1" applyBorder="1" applyAlignment="1" applyProtection="1"/>
    <xf numFmtId="0" fontId="21" fillId="2" borderId="0" xfId="14" applyFont="1" applyFill="1" applyBorder="1" applyAlignment="1" applyProtection="1"/>
    <xf numFmtId="0" fontId="23" fillId="0" borderId="0" xfId="0" applyFont="1"/>
    <xf numFmtId="3" fontId="10" fillId="0" borderId="0" xfId="4" applyNumberFormat="1" applyFont="1" applyFill="1" applyAlignment="1">
      <alignment horizontal="right"/>
    </xf>
    <xf numFmtId="3" fontId="9" fillId="0" borderId="0" xfId="0" applyNumberFormat="1" applyFont="1"/>
    <xf numFmtId="3" fontId="10" fillId="0" borderId="0" xfId="0" applyNumberFormat="1" applyFont="1"/>
    <xf numFmtId="0" fontId="24" fillId="0" borderId="0" xfId="4" applyFont="1"/>
    <xf numFmtId="0" fontId="25" fillId="0" borderId="0" xfId="4" applyFont="1"/>
    <xf numFmtId="10" fontId="26" fillId="0" borderId="0" xfId="4" applyNumberFormat="1" applyFont="1" applyFill="1" applyAlignment="1">
      <alignment horizontal="right"/>
    </xf>
    <xf numFmtId="4" fontId="26" fillId="0" borderId="0" xfId="4" applyNumberFormat="1" applyFont="1" applyFill="1" applyAlignment="1">
      <alignment horizontal="right"/>
    </xf>
    <xf numFmtId="0" fontId="26" fillId="0" borderId="0" xfId="4" applyFont="1"/>
    <xf numFmtId="0" fontId="24" fillId="0" borderId="0" xfId="4" applyFont="1" applyFill="1" applyAlignment="1">
      <alignment horizontal="left"/>
    </xf>
    <xf numFmtId="0" fontId="27" fillId="0" borderId="0" xfId="4" applyFont="1" applyFill="1" applyAlignment="1">
      <alignment horizontal="left"/>
    </xf>
    <xf numFmtId="165" fontId="24" fillId="0" borderId="0" xfId="4" applyNumberFormat="1" applyFont="1" applyFill="1" applyAlignment="1">
      <alignment horizontal="right"/>
    </xf>
    <xf numFmtId="3" fontId="24" fillId="0" borderId="0" xfId="4" applyNumberFormat="1" applyFont="1" applyFill="1" applyAlignment="1">
      <alignment horizontal="right"/>
    </xf>
    <xf numFmtId="0" fontId="26" fillId="0" borderId="0" xfId="4" applyFont="1" applyAlignment="1">
      <alignment wrapText="1"/>
    </xf>
    <xf numFmtId="0" fontId="26" fillId="0" borderId="0" xfId="4" applyFont="1" applyFill="1" applyAlignment="1">
      <alignment horizontal="left" wrapText="1"/>
    </xf>
    <xf numFmtId="0" fontId="28" fillId="0" borderId="0" xfId="4" applyFont="1" applyFill="1" applyAlignment="1">
      <alignment horizontal="left" wrapText="1"/>
    </xf>
    <xf numFmtId="0" fontId="24" fillId="0" borderId="0" xfId="3" applyFont="1"/>
    <xf numFmtId="165" fontId="24" fillId="0" borderId="0" xfId="3" applyNumberFormat="1" applyFont="1"/>
    <xf numFmtId="3" fontId="24" fillId="0" borderId="0" xfId="3" applyNumberFormat="1" applyFont="1"/>
    <xf numFmtId="0" fontId="29" fillId="0" borderId="0" xfId="3" applyFont="1"/>
    <xf numFmtId="0" fontId="30" fillId="0" borderId="0" xfId="3" applyFont="1"/>
    <xf numFmtId="165" fontId="26" fillId="0" borderId="0" xfId="4" applyNumberFormat="1" applyFont="1" applyFill="1" applyAlignment="1">
      <alignment horizontal="right"/>
    </xf>
    <xf numFmtId="3" fontId="24" fillId="0" borderId="0" xfId="4" applyNumberFormat="1" applyFont="1"/>
    <xf numFmtId="3" fontId="12" fillId="0" borderId="0" xfId="0" applyNumberFormat="1" applyFont="1" applyFill="1" applyAlignment="1">
      <alignment horizontal="right"/>
    </xf>
    <xf numFmtId="0" fontId="2" fillId="0" borderId="0" xfId="4" applyFont="1"/>
    <xf numFmtId="0" fontId="31" fillId="0" borderId="0" xfId="4" applyFont="1"/>
    <xf numFmtId="4" fontId="31" fillId="0" borderId="0" xfId="4" applyNumberFormat="1" applyFont="1" applyFill="1" applyAlignment="1">
      <alignment horizontal="right"/>
    </xf>
    <xf numFmtId="3" fontId="31" fillId="0" borderId="0" xfId="4" applyNumberFormat="1" applyFont="1" applyFill="1" applyAlignment="1">
      <alignment horizontal="right"/>
    </xf>
    <xf numFmtId="3" fontId="2" fillId="0" borderId="0" xfId="4" applyNumberFormat="1" applyFont="1"/>
    <xf numFmtId="4" fontId="2" fillId="0" borderId="0" xfId="4" applyNumberFormat="1" applyFont="1" applyFill="1" applyAlignment="1">
      <alignment horizontal="right"/>
    </xf>
    <xf numFmtId="3" fontId="2" fillId="0" borderId="0" xfId="4" applyNumberFormat="1" applyFont="1" applyFill="1" applyAlignment="1">
      <alignment horizontal="right"/>
    </xf>
    <xf numFmtId="0" fontId="2" fillId="0" borderId="0" xfId="4" applyFont="1" applyFill="1" applyAlignment="1">
      <alignment horizontal="left"/>
    </xf>
    <xf numFmtId="0" fontId="32" fillId="0" borderId="0" xfId="4" applyFont="1" applyFill="1" applyAlignment="1">
      <alignment horizontal="left"/>
    </xf>
    <xf numFmtId="0" fontId="31" fillId="0" borderId="0" xfId="4" applyFont="1" applyFill="1" applyAlignment="1">
      <alignment horizontal="left"/>
    </xf>
    <xf numFmtId="0" fontId="33" fillId="0" borderId="0" xfId="4" applyFont="1"/>
    <xf numFmtId="0" fontId="34" fillId="0" borderId="0" xfId="4" applyFont="1" applyFill="1" applyAlignment="1">
      <alignment horizontal="left"/>
    </xf>
    <xf numFmtId="0" fontId="35" fillId="0" borderId="0" xfId="4" applyFont="1"/>
    <xf numFmtId="166" fontId="6" fillId="0" borderId="0" xfId="0" applyNumberFormat="1" applyFont="1"/>
    <xf numFmtId="165" fontId="6" fillId="0" borderId="0" xfId="0" applyNumberFormat="1" applyFont="1"/>
    <xf numFmtId="0" fontId="36" fillId="0" borderId="0" xfId="0" applyFont="1"/>
    <xf numFmtId="0" fontId="37" fillId="0" borderId="0" xfId="5" applyFont="1"/>
    <xf numFmtId="0" fontId="38" fillId="0" borderId="0" xfId="5" applyFont="1" applyFill="1"/>
    <xf numFmtId="0" fontId="39" fillId="0" borderId="0" xfId="0" applyFont="1" applyFill="1" applyAlignment="1">
      <alignment horizontal="left"/>
    </xf>
    <xf numFmtId="0" fontId="40" fillId="0" borderId="0" xfId="0" applyFont="1"/>
    <xf numFmtId="0" fontId="12" fillId="0" borderId="0" xfId="3" applyFont="1" applyAlignment="1">
      <alignment horizontal="left"/>
    </xf>
    <xf numFmtId="0" fontId="6" fillId="0" borderId="0" xfId="0" applyFont="1" applyAlignment="1">
      <alignment horizontal="left"/>
    </xf>
    <xf numFmtId="0" fontId="7" fillId="0" borderId="0" xfId="0" applyFont="1" applyAlignment="1">
      <alignment horizontal="left"/>
    </xf>
    <xf numFmtId="0" fontId="8" fillId="0" borderId="0" xfId="0" applyFont="1" applyAlignment="1">
      <alignment horizontal="left"/>
    </xf>
    <xf numFmtId="0" fontId="14" fillId="0" borderId="0" xfId="3" applyFont="1" applyFill="1" applyAlignment="1">
      <alignment horizontal="left" wrapText="1"/>
    </xf>
    <xf numFmtId="0" fontId="13" fillId="0" borderId="0" xfId="3" applyFont="1" applyFill="1" applyAlignment="1">
      <alignment horizontal="left" wrapText="1"/>
    </xf>
    <xf numFmtId="0" fontId="17" fillId="0" borderId="0" xfId="3" applyFont="1" applyFill="1" applyAlignment="1">
      <alignment horizontal="center" wrapText="1"/>
    </xf>
    <xf numFmtId="0" fontId="14" fillId="0" borderId="0" xfId="0" applyFont="1" applyAlignment="1">
      <alignment horizontal="left" wrapText="1"/>
    </xf>
    <xf numFmtId="3" fontId="0" fillId="0" borderId="0" xfId="0" applyNumberFormat="1"/>
    <xf numFmtId="3" fontId="41" fillId="0" borderId="2" xfId="0" applyNumberFormat="1" applyFont="1" applyFill="1" applyBorder="1" applyAlignment="1">
      <alignment horizontal="right"/>
    </xf>
  </cellXfs>
  <cellStyles count="15">
    <cellStyle name="Comma" xfId="1" builtinId="3"/>
    <cellStyle name="Comma 2" xfId="10"/>
    <cellStyle name="Hyperlink" xfId="5" builtinId="8"/>
    <cellStyle name="Normal" xfId="0" builtinId="0"/>
    <cellStyle name="Normal 10" xfId="12"/>
    <cellStyle name="Normal 2" xfId="4"/>
    <cellStyle name="Normal 2 2" xfId="13"/>
    <cellStyle name="Normal 3" xfId="3"/>
    <cellStyle name="Normal 4" xfId="6"/>
    <cellStyle name="Normal 5" xfId="9"/>
    <cellStyle name="Normal 6" xfId="14"/>
    <cellStyle name="Normal_FANORP     FANOMATCHRP" xfId="8"/>
    <cellStyle name="Normal_fixed asset sys file EXTRACT" xfId="7"/>
    <cellStyle name="Normal_Sheet1" xfId="1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B32" sqref="B32"/>
    </sheetView>
  </sheetViews>
  <sheetFormatPr defaultRowHeight="12.75" x14ac:dyDescent="0.2"/>
  <cols>
    <col min="1" max="1" width="9.140625" style="1"/>
    <col min="2" max="2" width="45.7109375" style="1" bestFit="1" customWidth="1"/>
    <col min="3" max="16384" width="9.140625" style="1"/>
  </cols>
  <sheetData>
    <row r="1" spans="1:6" ht="15.75" x14ac:dyDescent="0.25">
      <c r="A1" s="152" t="s">
        <v>0</v>
      </c>
    </row>
    <row r="3" spans="1:6" x14ac:dyDescent="0.2">
      <c r="A3" s="159" t="s">
        <v>1</v>
      </c>
      <c r="B3" s="159"/>
      <c r="C3" s="159"/>
      <c r="D3" s="159"/>
      <c r="E3" s="159"/>
      <c r="F3" s="159"/>
    </row>
    <row r="4" spans="1:6" x14ac:dyDescent="0.2">
      <c r="B4" s="153" t="s">
        <v>2</v>
      </c>
    </row>
    <row r="5" spans="1:6" x14ac:dyDescent="0.2">
      <c r="B5" s="153" t="s">
        <v>3</v>
      </c>
    </row>
    <row r="6" spans="1:6" x14ac:dyDescent="0.2">
      <c r="B6" s="153" t="s">
        <v>4</v>
      </c>
    </row>
    <row r="7" spans="1:6" x14ac:dyDescent="0.2">
      <c r="B7" s="153" t="s">
        <v>5</v>
      </c>
    </row>
    <row r="8" spans="1:6" ht="15" x14ac:dyDescent="0.25">
      <c r="B8" s="154" t="s">
        <v>6</v>
      </c>
    </row>
    <row r="9" spans="1:6" x14ac:dyDescent="0.2">
      <c r="B9" s="153" t="s">
        <v>7</v>
      </c>
    </row>
    <row r="10" spans="1:6" x14ac:dyDescent="0.2">
      <c r="B10" s="153" t="s">
        <v>8</v>
      </c>
    </row>
    <row r="11" spans="1:6" x14ac:dyDescent="0.2">
      <c r="B11" s="153" t="s">
        <v>9</v>
      </c>
    </row>
    <row r="12" spans="1:6" ht="15" x14ac:dyDescent="0.25">
      <c r="B12" s="154" t="s">
        <v>10</v>
      </c>
    </row>
    <row r="13" spans="1:6" x14ac:dyDescent="0.2">
      <c r="B13" s="153" t="s">
        <v>11</v>
      </c>
    </row>
    <row r="14" spans="1:6" x14ac:dyDescent="0.2">
      <c r="B14" s="153" t="s">
        <v>12</v>
      </c>
    </row>
    <row r="15" spans="1:6" x14ac:dyDescent="0.2">
      <c r="B15" s="153" t="s">
        <v>13</v>
      </c>
    </row>
    <row r="16" spans="1:6" x14ac:dyDescent="0.2">
      <c r="B16" s="153" t="s">
        <v>14</v>
      </c>
    </row>
    <row r="18" spans="1:10" x14ac:dyDescent="0.2">
      <c r="A18" s="160" t="s">
        <v>15</v>
      </c>
      <c r="B18" s="160"/>
      <c r="C18" s="160"/>
      <c r="D18" s="160"/>
      <c r="E18" s="160"/>
      <c r="F18" s="160"/>
      <c r="G18" s="160"/>
      <c r="H18" s="160"/>
      <c r="I18" s="2"/>
      <c r="J18" s="2"/>
    </row>
    <row r="20" spans="1:10" x14ac:dyDescent="0.2">
      <c r="A20" s="160" t="s">
        <v>16</v>
      </c>
      <c r="B20" s="160"/>
      <c r="C20" s="160"/>
      <c r="D20" s="160"/>
      <c r="E20" s="160"/>
      <c r="F20" s="160"/>
      <c r="G20" s="160"/>
      <c r="H20" s="160"/>
      <c r="I20" s="160"/>
    </row>
  </sheetData>
  <mergeCells count="3">
    <mergeCell ref="A3:F3"/>
    <mergeCell ref="A20:I20"/>
    <mergeCell ref="A18:H18"/>
  </mergeCells>
  <hyperlinks>
    <hyperlink ref="B4" location="'Population Density'!A1" display="Population Density"/>
    <hyperlink ref="B6" location="'Parkland as % of City Area'!A1" display="Parkland as Percent of City Area"/>
    <hyperlink ref="B7" location="'Designed and Natural Parkland'!A1" display="Natural and Designed Parkland by City"/>
    <hyperlink ref="B9" location="'Parkland 1k daytime occupants'!A1" display="Parkland per 1,000 Daytime Occupants by City"/>
    <hyperlink ref="B11" location="'Park Units'!A1" display="Parks per 10,000 Residents by City"/>
    <hyperlink ref="B14" location="'Oldest Parks by City'!A1" display="Oldest City Parks in the US"/>
    <hyperlink ref="B15" location="'Oldest Parks by Agency'!A1" display="Oldest City Park by Major City Agency"/>
    <hyperlink ref="B16" location="'Largest Parks'!A1" display="Largest Parks within 100 Largest US Cities"/>
    <hyperlink ref="B13" location="'Most Visited by Agency'!A1" display="Most Visited Park by Agency"/>
    <hyperlink ref="B10" location="'Parkland outside city'!A1" display="Parkland Outside City Limits by Major City Agency"/>
    <hyperlink ref="B5" location="'Parkland by City and Agency'!A1" display="Parkland by City and Agency"/>
    <hyperlink ref="B8" location="'Parkland per 1000 Residents'!A1" display="Parkland per 1,000 Residents by City"/>
    <hyperlink ref="B12" location="'Walkable Park Access'!A1" display="Walkable Park Access by City"/>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3"/>
  <sheetViews>
    <sheetView workbookViewId="0">
      <selection activeCell="R30" sqref="R30"/>
    </sheetView>
  </sheetViews>
  <sheetFormatPr defaultRowHeight="12.75" x14ac:dyDescent="0.2"/>
  <cols>
    <col min="1" max="1" width="19.5703125" style="1" bestFit="1" customWidth="1"/>
    <col min="2" max="2" width="34.7109375" style="1" bestFit="1" customWidth="1"/>
    <col min="3" max="16384" width="9.140625" style="1"/>
  </cols>
  <sheetData>
    <row r="1" spans="1:2" x14ac:dyDescent="0.2">
      <c r="A1" s="3" t="s">
        <v>1111</v>
      </c>
    </row>
    <row r="2" spans="1:2" x14ac:dyDescent="0.2">
      <c r="A2" s="158">
        <v>2017</v>
      </c>
    </row>
    <row r="3" spans="1:2" x14ac:dyDescent="0.2">
      <c r="A3" s="1" t="s">
        <v>242</v>
      </c>
      <c r="B3" s="1" t="s">
        <v>1112</v>
      </c>
    </row>
    <row r="4" spans="1:2" ht="15" x14ac:dyDescent="0.2">
      <c r="A4" s="11" t="s">
        <v>129</v>
      </c>
      <c r="B4" s="98">
        <v>0.81631275282290239</v>
      </c>
    </row>
    <row r="5" spans="1:2" ht="15" x14ac:dyDescent="0.2">
      <c r="A5" s="11" t="s">
        <v>130</v>
      </c>
      <c r="B5" s="98">
        <v>0.61861634449675507</v>
      </c>
    </row>
    <row r="6" spans="1:2" ht="15" x14ac:dyDescent="0.2">
      <c r="A6" s="11" t="s">
        <v>131</v>
      </c>
      <c r="B6" s="98">
        <v>0.70729728124979385</v>
      </c>
    </row>
    <row r="7" spans="1:2" ht="15" x14ac:dyDescent="0.25">
      <c r="A7" s="11" t="s">
        <v>132</v>
      </c>
      <c r="B7" s="99">
        <v>0.53068026801213852</v>
      </c>
    </row>
    <row r="8" spans="1:2" ht="15" x14ac:dyDescent="0.2">
      <c r="A8" s="11" t="s">
        <v>133</v>
      </c>
      <c r="B8" s="98">
        <v>0.98090561442394875</v>
      </c>
    </row>
    <row r="9" spans="1:2" ht="15" x14ac:dyDescent="0.25">
      <c r="A9" s="11" t="s">
        <v>134</v>
      </c>
      <c r="B9" s="100">
        <v>0.66209859840900487</v>
      </c>
    </row>
    <row r="10" spans="1:2" ht="15" x14ac:dyDescent="0.2">
      <c r="A10" s="11" t="s">
        <v>135</v>
      </c>
      <c r="B10" s="98">
        <v>0.8574535384039399</v>
      </c>
    </row>
    <row r="11" spans="1:2" ht="15" x14ac:dyDescent="0.25">
      <c r="A11" s="11" t="s">
        <v>136</v>
      </c>
      <c r="B11" s="100">
        <v>0.59776305802961749</v>
      </c>
    </row>
    <row r="12" spans="1:2" ht="15" x14ac:dyDescent="0.2">
      <c r="A12" s="11" t="s">
        <v>137</v>
      </c>
      <c r="B12" s="98">
        <v>0.43224177954069098</v>
      </c>
    </row>
    <row r="13" spans="1:2" ht="15" x14ac:dyDescent="0.2">
      <c r="A13" s="11" t="s">
        <v>138</v>
      </c>
      <c r="B13" s="98">
        <v>0.85171467454400041</v>
      </c>
    </row>
    <row r="14" spans="1:2" ht="15" x14ac:dyDescent="0.2">
      <c r="A14" s="11" t="s">
        <v>139</v>
      </c>
      <c r="B14" s="98">
        <v>0.50213405994550409</v>
      </c>
    </row>
    <row r="15" spans="1:2" ht="15" x14ac:dyDescent="0.2">
      <c r="A15" s="11" t="s">
        <v>140</v>
      </c>
      <c r="B15" s="98">
        <v>0.60178648409361657</v>
      </c>
    </row>
    <row r="16" spans="1:2" ht="15" x14ac:dyDescent="0.25">
      <c r="A16" s="11" t="s">
        <v>141</v>
      </c>
      <c r="B16" s="100">
        <v>0.99439212574190805</v>
      </c>
    </row>
    <row r="17" spans="1:2" ht="15" x14ac:dyDescent="0.2">
      <c r="A17" s="11" t="s">
        <v>142</v>
      </c>
      <c r="B17" s="98">
        <v>0.85395595917568345</v>
      </c>
    </row>
    <row r="18" spans="1:2" ht="15" x14ac:dyDescent="0.2">
      <c r="A18" s="11" t="s">
        <v>143</v>
      </c>
      <c r="B18" s="98">
        <v>0.58744071333712766</v>
      </c>
    </row>
    <row r="19" spans="1:2" ht="15" x14ac:dyDescent="0.25">
      <c r="A19" s="11" t="s">
        <v>144</v>
      </c>
      <c r="B19" s="101">
        <v>0.28272964116551252</v>
      </c>
    </row>
    <row r="20" spans="1:2" ht="15" x14ac:dyDescent="0.25">
      <c r="A20" s="11" t="s">
        <v>145</v>
      </c>
      <c r="B20" s="100">
        <v>0.37139725082524511</v>
      </c>
    </row>
    <row r="21" spans="1:2" ht="15" x14ac:dyDescent="0.25">
      <c r="A21" s="11" t="s">
        <v>146</v>
      </c>
      <c r="B21" s="100">
        <v>0.97799999999999998</v>
      </c>
    </row>
    <row r="22" spans="1:2" ht="15" x14ac:dyDescent="0.2">
      <c r="A22" s="11" t="s">
        <v>147</v>
      </c>
      <c r="B22" s="98">
        <v>0.55481704546329746</v>
      </c>
    </row>
    <row r="23" spans="1:2" ht="15" x14ac:dyDescent="0.2">
      <c r="A23" s="11" t="s">
        <v>148</v>
      </c>
      <c r="B23" s="98">
        <v>0.71246945036659559</v>
      </c>
    </row>
    <row r="24" spans="1:2" ht="15" x14ac:dyDescent="0.25">
      <c r="A24" s="11" t="s">
        <v>149</v>
      </c>
      <c r="B24" s="100">
        <v>0.80441097785375915</v>
      </c>
    </row>
    <row r="25" spans="1:2" ht="15" x14ac:dyDescent="0.2">
      <c r="A25" s="11" t="s">
        <v>150</v>
      </c>
      <c r="B25" s="98">
        <v>0.69144871909310002</v>
      </c>
    </row>
    <row r="26" spans="1:2" ht="15" x14ac:dyDescent="0.25">
      <c r="A26" s="11" t="s">
        <v>151</v>
      </c>
      <c r="B26" s="100">
        <v>0.51885364904783704</v>
      </c>
    </row>
    <row r="27" spans="1:2" ht="15" x14ac:dyDescent="0.2">
      <c r="A27" s="11" t="s">
        <v>152</v>
      </c>
      <c r="B27" s="98">
        <v>0.73989052759616847</v>
      </c>
    </row>
    <row r="28" spans="1:2" ht="15" x14ac:dyDescent="0.25">
      <c r="A28" s="11" t="s">
        <v>153</v>
      </c>
      <c r="B28" s="100">
        <v>0.59657682718414995</v>
      </c>
    </row>
    <row r="29" spans="1:2" ht="15" x14ac:dyDescent="0.2">
      <c r="A29" s="11" t="s">
        <v>154</v>
      </c>
      <c r="B29" s="98">
        <v>0.85639581369602813</v>
      </c>
    </row>
    <row r="30" spans="1:2" ht="15" x14ac:dyDescent="0.2">
      <c r="A30" s="11" t="s">
        <v>155</v>
      </c>
      <c r="B30" s="98">
        <v>0.77010960218747382</v>
      </c>
    </row>
    <row r="31" spans="1:2" ht="15" x14ac:dyDescent="0.2">
      <c r="A31" s="11" t="s">
        <v>156</v>
      </c>
      <c r="B31" s="98">
        <v>0.47999760629544297</v>
      </c>
    </row>
    <row r="32" spans="1:2" ht="15" x14ac:dyDescent="0.2">
      <c r="A32" s="11" t="s">
        <v>157</v>
      </c>
      <c r="B32" s="98">
        <v>0.50167863000023771</v>
      </c>
    </row>
    <row r="33" spans="1:2" ht="15" x14ac:dyDescent="0.2">
      <c r="A33" s="11" t="s">
        <v>158</v>
      </c>
      <c r="B33" s="98">
        <v>0.44132962148012173</v>
      </c>
    </row>
    <row r="34" spans="1:2" ht="15" x14ac:dyDescent="0.25">
      <c r="A34" s="11" t="s">
        <v>159</v>
      </c>
      <c r="B34" s="100">
        <v>0.55257277096077939</v>
      </c>
    </row>
    <row r="35" spans="1:2" ht="15" x14ac:dyDescent="0.2">
      <c r="A35" s="11" t="s">
        <v>160</v>
      </c>
      <c r="B35" s="102">
        <v>0.61429939685744606</v>
      </c>
    </row>
    <row r="36" spans="1:2" ht="15" x14ac:dyDescent="0.25">
      <c r="A36" s="11" t="s">
        <v>161</v>
      </c>
      <c r="B36" s="100">
        <v>0.61642202793121037</v>
      </c>
    </row>
    <row r="37" spans="1:2" ht="15" x14ac:dyDescent="0.25">
      <c r="A37" s="11" t="s">
        <v>162</v>
      </c>
      <c r="B37" s="100">
        <v>0.58831634516418208</v>
      </c>
    </row>
    <row r="38" spans="1:2" ht="15" x14ac:dyDescent="0.25">
      <c r="A38" s="11" t="s">
        <v>1129</v>
      </c>
      <c r="B38" s="100">
        <v>0.26200000000000001</v>
      </c>
    </row>
    <row r="39" spans="1:2" ht="15" x14ac:dyDescent="0.25">
      <c r="A39" s="11" t="s">
        <v>164</v>
      </c>
      <c r="B39" s="100">
        <v>0.72337633496860676</v>
      </c>
    </row>
    <row r="40" spans="1:2" ht="15" x14ac:dyDescent="0.2">
      <c r="A40" s="11" t="s">
        <v>165</v>
      </c>
      <c r="B40" s="98">
        <v>0.59193488994266041</v>
      </c>
    </row>
    <row r="41" spans="1:2" ht="15" x14ac:dyDescent="0.2">
      <c r="A41" s="11" t="s">
        <v>166</v>
      </c>
      <c r="B41" s="98">
        <v>0.48872503926211702</v>
      </c>
    </row>
    <row r="42" spans="1:2" ht="15" x14ac:dyDescent="0.2">
      <c r="A42" s="11" t="s">
        <v>167</v>
      </c>
      <c r="B42" s="98">
        <v>0.62456051480405073</v>
      </c>
    </row>
    <row r="43" spans="1:2" ht="15" x14ac:dyDescent="0.2">
      <c r="A43" s="11" t="s">
        <v>168</v>
      </c>
      <c r="B43" s="98">
        <v>0.6538371056288883</v>
      </c>
    </row>
    <row r="44" spans="1:2" ht="15" x14ac:dyDescent="0.2">
      <c r="A44" s="11" t="s">
        <v>169</v>
      </c>
      <c r="B44" s="98">
        <v>0.48656798155586284</v>
      </c>
    </row>
    <row r="45" spans="1:2" ht="15" x14ac:dyDescent="0.25">
      <c r="A45" s="11" t="s">
        <v>170</v>
      </c>
      <c r="B45" s="100">
        <v>0.32496036528103611</v>
      </c>
    </row>
    <row r="46" spans="1:2" ht="15" x14ac:dyDescent="0.2">
      <c r="A46" s="11" t="s">
        <v>171</v>
      </c>
      <c r="B46" s="102">
        <v>0.74799597180261834</v>
      </c>
    </row>
    <row r="47" spans="1:2" ht="15" x14ac:dyDescent="0.25">
      <c r="A47" s="11" t="s">
        <v>172</v>
      </c>
      <c r="B47" s="100">
        <v>0.57681218325691275</v>
      </c>
    </row>
    <row r="48" spans="1:2" ht="15" x14ac:dyDescent="0.2">
      <c r="A48" s="11" t="s">
        <v>173</v>
      </c>
      <c r="B48" s="98">
        <v>0.33260351144952499</v>
      </c>
    </row>
    <row r="49" spans="1:2" ht="15" x14ac:dyDescent="0.2">
      <c r="A49" s="11" t="s">
        <v>174</v>
      </c>
      <c r="B49" s="98">
        <v>0.91055727656815766</v>
      </c>
    </row>
    <row r="50" spans="1:2" ht="15" x14ac:dyDescent="0.25">
      <c r="A50" s="11" t="s">
        <v>175</v>
      </c>
      <c r="B50" s="101">
        <v>0.64661712339371424</v>
      </c>
    </row>
    <row r="51" spans="1:2" ht="15" x14ac:dyDescent="0.25">
      <c r="A51" s="11" t="s">
        <v>176</v>
      </c>
      <c r="B51" s="100">
        <v>0.48989568699639913</v>
      </c>
    </row>
    <row r="52" spans="1:2" ht="15" x14ac:dyDescent="0.2">
      <c r="A52" s="11" t="s">
        <v>177</v>
      </c>
      <c r="B52" s="98">
        <v>0.64046628956306562</v>
      </c>
    </row>
    <row r="53" spans="1:2" ht="15" x14ac:dyDescent="0.2">
      <c r="A53" s="11" t="s">
        <v>178</v>
      </c>
      <c r="B53" s="98">
        <v>0.51787963797777725</v>
      </c>
    </row>
    <row r="54" spans="1:2" ht="15" x14ac:dyDescent="0.2">
      <c r="A54" s="11" t="s">
        <v>179</v>
      </c>
      <c r="B54" s="98">
        <v>0.85472258005152746</v>
      </c>
    </row>
    <row r="55" spans="1:2" ht="15" x14ac:dyDescent="0.25">
      <c r="A55" s="11" t="s">
        <v>180</v>
      </c>
      <c r="B55" s="100">
        <v>0.80763081154521654</v>
      </c>
    </row>
    <row r="56" spans="1:2" ht="15" x14ac:dyDescent="0.25">
      <c r="A56" s="11" t="s">
        <v>181</v>
      </c>
      <c r="B56" s="100">
        <v>0.55849159451074593</v>
      </c>
    </row>
    <row r="57" spans="1:2" ht="15" x14ac:dyDescent="0.25">
      <c r="A57" s="11" t="s">
        <v>182</v>
      </c>
      <c r="B57" s="100">
        <v>0.33411367327054237</v>
      </c>
    </row>
    <row r="58" spans="1:2" ht="15" x14ac:dyDescent="0.25">
      <c r="A58" s="11" t="s">
        <v>183</v>
      </c>
      <c r="B58" s="100">
        <v>0.53580608884247727</v>
      </c>
    </row>
    <row r="59" spans="1:2" ht="15" x14ac:dyDescent="0.25">
      <c r="A59" s="11" t="s">
        <v>184</v>
      </c>
      <c r="B59" s="103">
        <v>0.89555508267721462</v>
      </c>
    </row>
    <row r="60" spans="1:2" ht="15" x14ac:dyDescent="0.2">
      <c r="A60" s="11" t="s">
        <v>185</v>
      </c>
      <c r="B60" s="98">
        <v>0.42868409829279613</v>
      </c>
    </row>
    <row r="61" spans="1:2" ht="15" x14ac:dyDescent="0.2">
      <c r="A61" s="11" t="s">
        <v>186</v>
      </c>
      <c r="B61" s="98">
        <v>0.63792200030292734</v>
      </c>
    </row>
    <row r="62" spans="1:2" ht="15" x14ac:dyDescent="0.2">
      <c r="A62" s="11" t="s">
        <v>187</v>
      </c>
      <c r="B62" s="98">
        <v>0.80337285350184962</v>
      </c>
    </row>
    <row r="63" spans="1:2" ht="15" x14ac:dyDescent="0.2">
      <c r="A63" s="11" t="s">
        <v>188</v>
      </c>
      <c r="B63" s="98">
        <v>0.88629736623691868</v>
      </c>
    </row>
    <row r="64" spans="1:2" ht="15" x14ac:dyDescent="0.2">
      <c r="A64" s="11" t="s">
        <v>189</v>
      </c>
      <c r="B64" s="98">
        <v>0.96677091666104453</v>
      </c>
    </row>
    <row r="65" spans="1:2" ht="15" x14ac:dyDescent="0.25">
      <c r="A65" s="11" t="s">
        <v>190</v>
      </c>
      <c r="B65" s="100">
        <v>0.37432943490465143</v>
      </c>
    </row>
    <row r="66" spans="1:2" ht="15" x14ac:dyDescent="0.25">
      <c r="A66" s="11" t="s">
        <v>85</v>
      </c>
      <c r="B66" s="100">
        <v>0.77097778481346635</v>
      </c>
    </row>
    <row r="67" spans="1:2" ht="15" x14ac:dyDescent="0.25">
      <c r="A67" s="11" t="s">
        <v>191</v>
      </c>
      <c r="B67" s="100">
        <v>0.97168716106963027</v>
      </c>
    </row>
    <row r="68" spans="1:2" ht="15" x14ac:dyDescent="0.2">
      <c r="A68" s="11" t="s">
        <v>192</v>
      </c>
      <c r="B68" s="98">
        <v>0.90445459777375392</v>
      </c>
    </row>
    <row r="69" spans="1:2" ht="15" x14ac:dyDescent="0.2">
      <c r="A69" s="11" t="s">
        <v>193</v>
      </c>
      <c r="B69" s="98">
        <v>0.71709003215434086</v>
      </c>
    </row>
    <row r="70" spans="1:2" ht="15" x14ac:dyDescent="0.2">
      <c r="A70" s="11" t="s">
        <v>194</v>
      </c>
      <c r="B70" s="98">
        <v>0.58251937583961977</v>
      </c>
    </row>
    <row r="71" spans="1:2" ht="15" x14ac:dyDescent="0.25">
      <c r="A71" s="11" t="s">
        <v>195</v>
      </c>
      <c r="B71" s="100">
        <v>0.85321470942725131</v>
      </c>
    </row>
    <row r="72" spans="1:2" ht="15" x14ac:dyDescent="0.2">
      <c r="A72" s="11" t="s">
        <v>196</v>
      </c>
      <c r="B72" s="98">
        <v>0.42320809893901307</v>
      </c>
    </row>
    <row r="73" spans="1:2" ht="15" x14ac:dyDescent="0.25">
      <c r="A73" s="11" t="s">
        <v>197</v>
      </c>
      <c r="B73" s="100">
        <v>0.77620552951760868</v>
      </c>
    </row>
    <row r="74" spans="1:2" ht="15" x14ac:dyDescent="0.25">
      <c r="A74" s="11" t="s">
        <v>198</v>
      </c>
      <c r="B74" s="100">
        <v>0.59931577550358328</v>
      </c>
    </row>
    <row r="75" spans="1:2" ht="15" x14ac:dyDescent="0.25">
      <c r="A75" s="11" t="s">
        <v>199</v>
      </c>
      <c r="B75" s="100">
        <v>0.93190449668979314</v>
      </c>
    </row>
    <row r="76" spans="1:2" ht="15" x14ac:dyDescent="0.25">
      <c r="A76" s="11" t="s">
        <v>200</v>
      </c>
      <c r="B76" s="100">
        <v>0.45357524080095279</v>
      </c>
    </row>
    <row r="77" spans="1:2" ht="15" x14ac:dyDescent="0.2">
      <c r="A77" s="11" t="s">
        <v>96</v>
      </c>
      <c r="B77" s="98">
        <v>0.84003075105077285</v>
      </c>
    </row>
    <row r="78" spans="1:2" ht="15" x14ac:dyDescent="0.2">
      <c r="A78" s="11" t="s">
        <v>201</v>
      </c>
      <c r="B78" s="98">
        <v>0.74647132516703785</v>
      </c>
    </row>
    <row r="79" spans="1:2" ht="15" x14ac:dyDescent="0.25">
      <c r="A79" s="11" t="s">
        <v>98</v>
      </c>
      <c r="B79" s="100">
        <v>0.86369376343001103</v>
      </c>
    </row>
    <row r="80" spans="1:2" ht="15" x14ac:dyDescent="0.2">
      <c r="A80" s="11" t="s">
        <v>202</v>
      </c>
      <c r="B80" s="98">
        <v>0.53754275009881936</v>
      </c>
    </row>
    <row r="81" spans="1:2" ht="15" x14ac:dyDescent="0.2">
      <c r="A81" s="11" t="s">
        <v>203</v>
      </c>
      <c r="B81" s="98">
        <v>0.74127820909270348</v>
      </c>
    </row>
    <row r="82" spans="1:2" ht="15" x14ac:dyDescent="0.2">
      <c r="A82" s="11" t="s">
        <v>204</v>
      </c>
      <c r="B82" s="98">
        <v>0.73431727723900098</v>
      </c>
    </row>
    <row r="83" spans="1:2" ht="15" x14ac:dyDescent="0.25">
      <c r="A83" s="11" t="s">
        <v>205</v>
      </c>
      <c r="B83" s="100">
        <v>0.4843261029516252</v>
      </c>
    </row>
    <row r="84" spans="1:2" ht="15" x14ac:dyDescent="0.25">
      <c r="A84" s="11" t="s">
        <v>206</v>
      </c>
      <c r="B84" s="103">
        <v>0.7829910460853009</v>
      </c>
    </row>
    <row r="85" spans="1:2" ht="15" x14ac:dyDescent="0.25">
      <c r="A85" s="11" t="s">
        <v>207</v>
      </c>
      <c r="B85" s="103">
        <v>0.37672259075166908</v>
      </c>
    </row>
    <row r="86" spans="1:2" ht="15" x14ac:dyDescent="0.2">
      <c r="A86" s="11" t="s">
        <v>208</v>
      </c>
      <c r="B86" s="98">
        <v>0.76590288709964927</v>
      </c>
    </row>
    <row r="87" spans="1:2" ht="15" x14ac:dyDescent="0.25">
      <c r="A87" s="11" t="s">
        <v>209</v>
      </c>
      <c r="B87" s="100">
        <v>0.99623802970254915</v>
      </c>
    </row>
    <row r="88" spans="1:2" ht="15" x14ac:dyDescent="0.25">
      <c r="A88" s="11" t="s">
        <v>210</v>
      </c>
      <c r="B88" s="100">
        <v>0.77018421160919159</v>
      </c>
    </row>
    <row r="89" spans="1:2" ht="15" x14ac:dyDescent="0.2">
      <c r="A89" s="11" t="s">
        <v>211</v>
      </c>
      <c r="B89" s="98">
        <v>0.71644982964549275</v>
      </c>
    </row>
    <row r="90" spans="1:2" ht="15" x14ac:dyDescent="0.2">
      <c r="A90" s="11" t="s">
        <v>212</v>
      </c>
      <c r="B90" s="98">
        <v>0.37835544034049134</v>
      </c>
    </row>
    <row r="91" spans="1:2" ht="15" x14ac:dyDescent="0.25">
      <c r="A91" s="11" t="s">
        <v>213</v>
      </c>
      <c r="B91" s="100">
        <v>0.9415324493009315</v>
      </c>
    </row>
    <row r="92" spans="1:2" ht="15" x14ac:dyDescent="0.25">
      <c r="A92" s="11" t="s">
        <v>214</v>
      </c>
      <c r="B92" s="103">
        <v>0.88053991330274795</v>
      </c>
    </row>
    <row r="93" spans="1:2" ht="15" x14ac:dyDescent="0.2">
      <c r="A93" s="11" t="s">
        <v>215</v>
      </c>
      <c r="B93" s="98">
        <v>0.95534527460089758</v>
      </c>
    </row>
    <row r="94" spans="1:2" ht="15" x14ac:dyDescent="0.2">
      <c r="A94" s="11" t="s">
        <v>216</v>
      </c>
      <c r="B94" s="98">
        <v>0.73740229502744059</v>
      </c>
    </row>
    <row r="95" spans="1:2" ht="15" x14ac:dyDescent="0.2">
      <c r="A95" s="11" t="s">
        <v>217</v>
      </c>
      <c r="B95" s="98">
        <v>0.71969818645324657</v>
      </c>
    </row>
    <row r="96" spans="1:2" ht="15" x14ac:dyDescent="0.2">
      <c r="A96" s="11" t="s">
        <v>218</v>
      </c>
      <c r="B96" s="98">
        <v>0.60112811591051185</v>
      </c>
    </row>
    <row r="97" spans="1:2" ht="15" x14ac:dyDescent="0.2">
      <c r="A97" s="11" t="s">
        <v>219</v>
      </c>
      <c r="B97" s="98">
        <v>0.76848236436198902</v>
      </c>
    </row>
    <row r="98" spans="1:2" ht="15" x14ac:dyDescent="0.2">
      <c r="A98" s="11" t="s">
        <v>220</v>
      </c>
      <c r="B98" s="98">
        <v>0.57132464439544905</v>
      </c>
    </row>
    <row r="99" spans="1:2" ht="15" x14ac:dyDescent="0.2">
      <c r="A99" s="11" t="s">
        <v>221</v>
      </c>
      <c r="B99" s="98">
        <v>0.54921521872366508</v>
      </c>
    </row>
    <row r="100" spans="1:2" ht="15" x14ac:dyDescent="0.2">
      <c r="A100" s="11" t="s">
        <v>222</v>
      </c>
      <c r="B100" s="98">
        <v>0.60610144040690739</v>
      </c>
    </row>
    <row r="101" spans="1:2" ht="15" x14ac:dyDescent="0.25">
      <c r="A101" s="11" t="s">
        <v>223</v>
      </c>
      <c r="B101" s="100">
        <v>0.97621997374365765</v>
      </c>
    </row>
    <row r="102" spans="1:2" ht="15" x14ac:dyDescent="0.2">
      <c r="A102" s="11" t="s">
        <v>224</v>
      </c>
      <c r="B102" s="98">
        <v>0.5190818480613526</v>
      </c>
    </row>
    <row r="103" spans="1:2" ht="15" x14ac:dyDescent="0.25">
      <c r="A103" s="11" t="s">
        <v>225</v>
      </c>
      <c r="B103" s="99">
        <v>0.34528906104004214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zoomScale="110" zoomScaleNormal="110" workbookViewId="0">
      <selection sqref="A1:XFD1048576"/>
    </sheetView>
  </sheetViews>
  <sheetFormatPr defaultRowHeight="12.75" x14ac:dyDescent="0.2"/>
  <cols>
    <col min="1" max="1" width="87.42578125" style="1" bestFit="1" customWidth="1"/>
    <col min="2" max="2" width="51.140625" style="1" bestFit="1" customWidth="1"/>
    <col min="3" max="3" width="19.85546875" style="1" bestFit="1" customWidth="1"/>
    <col min="4" max="256" width="9.140625" style="1"/>
    <col min="257" max="257" width="67.42578125" style="1" customWidth="1"/>
    <col min="258" max="258" width="34.5703125" style="1" customWidth="1"/>
    <col min="259" max="259" width="14" style="1" customWidth="1"/>
    <col min="260" max="512" width="9.140625" style="1"/>
    <col min="513" max="513" width="67.42578125" style="1" customWidth="1"/>
    <col min="514" max="514" width="34.5703125" style="1" customWidth="1"/>
    <col min="515" max="515" width="14" style="1" customWidth="1"/>
    <col min="516" max="768" width="9.140625" style="1"/>
    <col min="769" max="769" width="67.42578125" style="1" customWidth="1"/>
    <col min="770" max="770" width="34.5703125" style="1" customWidth="1"/>
    <col min="771" max="771" width="14" style="1" customWidth="1"/>
    <col min="772" max="1024" width="9.140625" style="1"/>
    <col min="1025" max="1025" width="67.42578125" style="1" customWidth="1"/>
    <col min="1026" max="1026" width="34.5703125" style="1" customWidth="1"/>
    <col min="1027" max="1027" width="14" style="1" customWidth="1"/>
    <col min="1028" max="1280" width="9.140625" style="1"/>
    <col min="1281" max="1281" width="67.42578125" style="1" customWidth="1"/>
    <col min="1282" max="1282" width="34.5703125" style="1" customWidth="1"/>
    <col min="1283" max="1283" width="14" style="1" customWidth="1"/>
    <col min="1284" max="1536" width="9.140625" style="1"/>
    <col min="1537" max="1537" width="67.42578125" style="1" customWidth="1"/>
    <col min="1538" max="1538" width="34.5703125" style="1" customWidth="1"/>
    <col min="1539" max="1539" width="14" style="1" customWidth="1"/>
    <col min="1540" max="1792" width="9.140625" style="1"/>
    <col min="1793" max="1793" width="67.42578125" style="1" customWidth="1"/>
    <col min="1794" max="1794" width="34.5703125" style="1" customWidth="1"/>
    <col min="1795" max="1795" width="14" style="1" customWidth="1"/>
    <col min="1796" max="2048" width="9.140625" style="1"/>
    <col min="2049" max="2049" width="67.42578125" style="1" customWidth="1"/>
    <col min="2050" max="2050" width="34.5703125" style="1" customWidth="1"/>
    <col min="2051" max="2051" width="14" style="1" customWidth="1"/>
    <col min="2052" max="2304" width="9.140625" style="1"/>
    <col min="2305" max="2305" width="67.42578125" style="1" customWidth="1"/>
    <col min="2306" max="2306" width="34.5703125" style="1" customWidth="1"/>
    <col min="2307" max="2307" width="14" style="1" customWidth="1"/>
    <col min="2308" max="2560" width="9.140625" style="1"/>
    <col min="2561" max="2561" width="67.42578125" style="1" customWidth="1"/>
    <col min="2562" max="2562" width="34.5703125" style="1" customWidth="1"/>
    <col min="2563" max="2563" width="14" style="1" customWidth="1"/>
    <col min="2564" max="2816" width="9.140625" style="1"/>
    <col min="2817" max="2817" width="67.42578125" style="1" customWidth="1"/>
    <col min="2818" max="2818" width="34.5703125" style="1" customWidth="1"/>
    <col min="2819" max="2819" width="14" style="1" customWidth="1"/>
    <col min="2820" max="3072" width="9.140625" style="1"/>
    <col min="3073" max="3073" width="67.42578125" style="1" customWidth="1"/>
    <col min="3074" max="3074" width="34.5703125" style="1" customWidth="1"/>
    <col min="3075" max="3075" width="14" style="1" customWidth="1"/>
    <col min="3076" max="3328" width="9.140625" style="1"/>
    <col min="3329" max="3329" width="67.42578125" style="1" customWidth="1"/>
    <col min="3330" max="3330" width="34.5703125" style="1" customWidth="1"/>
    <col min="3331" max="3331" width="14" style="1" customWidth="1"/>
    <col min="3332" max="3584" width="9.140625" style="1"/>
    <col min="3585" max="3585" width="67.42578125" style="1" customWidth="1"/>
    <col min="3586" max="3586" width="34.5703125" style="1" customWidth="1"/>
    <col min="3587" max="3587" width="14" style="1" customWidth="1"/>
    <col min="3588" max="3840" width="9.140625" style="1"/>
    <col min="3841" max="3841" width="67.42578125" style="1" customWidth="1"/>
    <col min="3842" max="3842" width="34.5703125" style="1" customWidth="1"/>
    <col min="3843" max="3843" width="14" style="1" customWidth="1"/>
    <col min="3844" max="4096" width="9.140625" style="1"/>
    <col min="4097" max="4097" width="67.42578125" style="1" customWidth="1"/>
    <col min="4098" max="4098" width="34.5703125" style="1" customWidth="1"/>
    <col min="4099" max="4099" width="14" style="1" customWidth="1"/>
    <col min="4100" max="4352" width="9.140625" style="1"/>
    <col min="4353" max="4353" width="67.42578125" style="1" customWidth="1"/>
    <col min="4354" max="4354" width="34.5703125" style="1" customWidth="1"/>
    <col min="4355" max="4355" width="14" style="1" customWidth="1"/>
    <col min="4356" max="4608" width="9.140625" style="1"/>
    <col min="4609" max="4609" width="67.42578125" style="1" customWidth="1"/>
    <col min="4610" max="4610" width="34.5703125" style="1" customWidth="1"/>
    <col min="4611" max="4611" width="14" style="1" customWidth="1"/>
    <col min="4612" max="4864" width="9.140625" style="1"/>
    <col min="4865" max="4865" width="67.42578125" style="1" customWidth="1"/>
    <col min="4866" max="4866" width="34.5703125" style="1" customWidth="1"/>
    <col min="4867" max="4867" width="14" style="1" customWidth="1"/>
    <col min="4868" max="5120" width="9.140625" style="1"/>
    <col min="5121" max="5121" width="67.42578125" style="1" customWidth="1"/>
    <col min="5122" max="5122" width="34.5703125" style="1" customWidth="1"/>
    <col min="5123" max="5123" width="14" style="1" customWidth="1"/>
    <col min="5124" max="5376" width="9.140625" style="1"/>
    <col min="5377" max="5377" width="67.42578125" style="1" customWidth="1"/>
    <col min="5378" max="5378" width="34.5703125" style="1" customWidth="1"/>
    <col min="5379" max="5379" width="14" style="1" customWidth="1"/>
    <col min="5380" max="5632" width="9.140625" style="1"/>
    <col min="5633" max="5633" width="67.42578125" style="1" customWidth="1"/>
    <col min="5634" max="5634" width="34.5703125" style="1" customWidth="1"/>
    <col min="5635" max="5635" width="14" style="1" customWidth="1"/>
    <col min="5636" max="5888" width="9.140625" style="1"/>
    <col min="5889" max="5889" width="67.42578125" style="1" customWidth="1"/>
    <col min="5890" max="5890" width="34.5703125" style="1" customWidth="1"/>
    <col min="5891" max="5891" width="14" style="1" customWidth="1"/>
    <col min="5892" max="6144" width="9.140625" style="1"/>
    <col min="6145" max="6145" width="67.42578125" style="1" customWidth="1"/>
    <col min="6146" max="6146" width="34.5703125" style="1" customWidth="1"/>
    <col min="6147" max="6147" width="14" style="1" customWidth="1"/>
    <col min="6148" max="6400" width="9.140625" style="1"/>
    <col min="6401" max="6401" width="67.42578125" style="1" customWidth="1"/>
    <col min="6402" max="6402" width="34.5703125" style="1" customWidth="1"/>
    <col min="6403" max="6403" width="14" style="1" customWidth="1"/>
    <col min="6404" max="6656" width="9.140625" style="1"/>
    <col min="6657" max="6657" width="67.42578125" style="1" customWidth="1"/>
    <col min="6658" max="6658" width="34.5703125" style="1" customWidth="1"/>
    <col min="6659" max="6659" width="14" style="1" customWidth="1"/>
    <col min="6660" max="6912" width="9.140625" style="1"/>
    <col min="6913" max="6913" width="67.42578125" style="1" customWidth="1"/>
    <col min="6914" max="6914" width="34.5703125" style="1" customWidth="1"/>
    <col min="6915" max="6915" width="14" style="1" customWidth="1"/>
    <col min="6916" max="7168" width="9.140625" style="1"/>
    <col min="7169" max="7169" width="67.42578125" style="1" customWidth="1"/>
    <col min="7170" max="7170" width="34.5703125" style="1" customWidth="1"/>
    <col min="7171" max="7171" width="14" style="1" customWidth="1"/>
    <col min="7172" max="7424" width="9.140625" style="1"/>
    <col min="7425" max="7425" width="67.42578125" style="1" customWidth="1"/>
    <col min="7426" max="7426" width="34.5703125" style="1" customWidth="1"/>
    <col min="7427" max="7427" width="14" style="1" customWidth="1"/>
    <col min="7428" max="7680" width="9.140625" style="1"/>
    <col min="7681" max="7681" width="67.42578125" style="1" customWidth="1"/>
    <col min="7682" max="7682" width="34.5703125" style="1" customWidth="1"/>
    <col min="7683" max="7683" width="14" style="1" customWidth="1"/>
    <col min="7684" max="7936" width="9.140625" style="1"/>
    <col min="7937" max="7937" width="67.42578125" style="1" customWidth="1"/>
    <col min="7938" max="7938" width="34.5703125" style="1" customWidth="1"/>
    <col min="7939" max="7939" width="14" style="1" customWidth="1"/>
    <col min="7940" max="8192" width="9.140625" style="1"/>
    <col min="8193" max="8193" width="67.42578125" style="1" customWidth="1"/>
    <col min="8194" max="8194" width="34.5703125" style="1" customWidth="1"/>
    <col min="8195" max="8195" width="14" style="1" customWidth="1"/>
    <col min="8196" max="8448" width="9.140625" style="1"/>
    <col min="8449" max="8449" width="67.42578125" style="1" customWidth="1"/>
    <col min="8450" max="8450" width="34.5703125" style="1" customWidth="1"/>
    <col min="8451" max="8451" width="14" style="1" customWidth="1"/>
    <col min="8452" max="8704" width="9.140625" style="1"/>
    <col min="8705" max="8705" width="67.42578125" style="1" customWidth="1"/>
    <col min="8706" max="8706" width="34.5703125" style="1" customWidth="1"/>
    <col min="8707" max="8707" width="14" style="1" customWidth="1"/>
    <col min="8708" max="8960" width="9.140625" style="1"/>
    <col min="8961" max="8961" width="67.42578125" style="1" customWidth="1"/>
    <col min="8962" max="8962" width="34.5703125" style="1" customWidth="1"/>
    <col min="8963" max="8963" width="14" style="1" customWidth="1"/>
    <col min="8964" max="9216" width="9.140625" style="1"/>
    <col min="9217" max="9217" width="67.42578125" style="1" customWidth="1"/>
    <col min="9218" max="9218" width="34.5703125" style="1" customWidth="1"/>
    <col min="9219" max="9219" width="14" style="1" customWidth="1"/>
    <col min="9220" max="9472" width="9.140625" style="1"/>
    <col min="9473" max="9473" width="67.42578125" style="1" customWidth="1"/>
    <col min="9474" max="9474" width="34.5703125" style="1" customWidth="1"/>
    <col min="9475" max="9475" width="14" style="1" customWidth="1"/>
    <col min="9476" max="9728" width="9.140625" style="1"/>
    <col min="9729" max="9729" width="67.42578125" style="1" customWidth="1"/>
    <col min="9730" max="9730" width="34.5703125" style="1" customWidth="1"/>
    <col min="9731" max="9731" width="14" style="1" customWidth="1"/>
    <col min="9732" max="9984" width="9.140625" style="1"/>
    <col min="9985" max="9985" width="67.42578125" style="1" customWidth="1"/>
    <col min="9986" max="9986" width="34.5703125" style="1" customWidth="1"/>
    <col min="9987" max="9987" width="14" style="1" customWidth="1"/>
    <col min="9988" max="10240" width="9.140625" style="1"/>
    <col min="10241" max="10241" width="67.42578125" style="1" customWidth="1"/>
    <col min="10242" max="10242" width="34.5703125" style="1" customWidth="1"/>
    <col min="10243" max="10243" width="14" style="1" customWidth="1"/>
    <col min="10244" max="10496" width="9.140625" style="1"/>
    <col min="10497" max="10497" width="67.42578125" style="1" customWidth="1"/>
    <col min="10498" max="10498" width="34.5703125" style="1" customWidth="1"/>
    <col min="10499" max="10499" width="14" style="1" customWidth="1"/>
    <col min="10500" max="10752" width="9.140625" style="1"/>
    <col min="10753" max="10753" width="67.42578125" style="1" customWidth="1"/>
    <col min="10754" max="10754" width="34.5703125" style="1" customWidth="1"/>
    <col min="10755" max="10755" width="14" style="1" customWidth="1"/>
    <col min="10756" max="11008" width="9.140625" style="1"/>
    <col min="11009" max="11009" width="67.42578125" style="1" customWidth="1"/>
    <col min="11010" max="11010" width="34.5703125" style="1" customWidth="1"/>
    <col min="11011" max="11011" width="14" style="1" customWidth="1"/>
    <col min="11012" max="11264" width="9.140625" style="1"/>
    <col min="11265" max="11265" width="67.42578125" style="1" customWidth="1"/>
    <col min="11266" max="11266" width="34.5703125" style="1" customWidth="1"/>
    <col min="11267" max="11267" width="14" style="1" customWidth="1"/>
    <col min="11268" max="11520" width="9.140625" style="1"/>
    <col min="11521" max="11521" width="67.42578125" style="1" customWidth="1"/>
    <col min="11522" max="11522" width="34.5703125" style="1" customWidth="1"/>
    <col min="11523" max="11523" width="14" style="1" customWidth="1"/>
    <col min="11524" max="11776" width="9.140625" style="1"/>
    <col min="11777" max="11777" width="67.42578125" style="1" customWidth="1"/>
    <col min="11778" max="11778" width="34.5703125" style="1" customWidth="1"/>
    <col min="11779" max="11779" width="14" style="1" customWidth="1"/>
    <col min="11780" max="12032" width="9.140625" style="1"/>
    <col min="12033" max="12033" width="67.42578125" style="1" customWidth="1"/>
    <col min="12034" max="12034" width="34.5703125" style="1" customWidth="1"/>
    <col min="12035" max="12035" width="14" style="1" customWidth="1"/>
    <col min="12036" max="12288" width="9.140625" style="1"/>
    <col min="12289" max="12289" width="67.42578125" style="1" customWidth="1"/>
    <col min="12290" max="12290" width="34.5703125" style="1" customWidth="1"/>
    <col min="12291" max="12291" width="14" style="1" customWidth="1"/>
    <col min="12292" max="12544" width="9.140625" style="1"/>
    <col min="12545" max="12545" width="67.42578125" style="1" customWidth="1"/>
    <col min="12546" max="12546" width="34.5703125" style="1" customWidth="1"/>
    <col min="12547" max="12547" width="14" style="1" customWidth="1"/>
    <col min="12548" max="12800" width="9.140625" style="1"/>
    <col min="12801" max="12801" width="67.42578125" style="1" customWidth="1"/>
    <col min="12802" max="12802" width="34.5703125" style="1" customWidth="1"/>
    <col min="12803" max="12803" width="14" style="1" customWidth="1"/>
    <col min="12804" max="13056" width="9.140625" style="1"/>
    <col min="13057" max="13057" width="67.42578125" style="1" customWidth="1"/>
    <col min="13058" max="13058" width="34.5703125" style="1" customWidth="1"/>
    <col min="13059" max="13059" width="14" style="1" customWidth="1"/>
    <col min="13060" max="13312" width="9.140625" style="1"/>
    <col min="13313" max="13313" width="67.42578125" style="1" customWidth="1"/>
    <col min="13314" max="13314" width="34.5703125" style="1" customWidth="1"/>
    <col min="13315" max="13315" width="14" style="1" customWidth="1"/>
    <col min="13316" max="13568" width="9.140625" style="1"/>
    <col min="13569" max="13569" width="67.42578125" style="1" customWidth="1"/>
    <col min="13570" max="13570" width="34.5703125" style="1" customWidth="1"/>
    <col min="13571" max="13571" width="14" style="1" customWidth="1"/>
    <col min="13572" max="13824" width="9.140625" style="1"/>
    <col min="13825" max="13825" width="67.42578125" style="1" customWidth="1"/>
    <col min="13826" max="13826" width="34.5703125" style="1" customWidth="1"/>
    <col min="13827" max="13827" width="14" style="1" customWidth="1"/>
    <col min="13828" max="14080" width="9.140625" style="1"/>
    <col min="14081" max="14081" width="67.42578125" style="1" customWidth="1"/>
    <col min="14082" max="14082" width="34.5703125" style="1" customWidth="1"/>
    <col min="14083" max="14083" width="14" style="1" customWidth="1"/>
    <col min="14084" max="14336" width="9.140625" style="1"/>
    <col min="14337" max="14337" width="67.42578125" style="1" customWidth="1"/>
    <col min="14338" max="14338" width="34.5703125" style="1" customWidth="1"/>
    <col min="14339" max="14339" width="14" style="1" customWidth="1"/>
    <col min="14340" max="14592" width="9.140625" style="1"/>
    <col min="14593" max="14593" width="67.42578125" style="1" customWidth="1"/>
    <col min="14594" max="14594" width="34.5703125" style="1" customWidth="1"/>
    <col min="14595" max="14595" width="14" style="1" customWidth="1"/>
    <col min="14596" max="14848" width="9.140625" style="1"/>
    <col min="14849" max="14849" width="67.42578125" style="1" customWidth="1"/>
    <col min="14850" max="14850" width="34.5703125" style="1" customWidth="1"/>
    <col min="14851" max="14851" width="14" style="1" customWidth="1"/>
    <col min="14852" max="15104" width="9.140625" style="1"/>
    <col min="15105" max="15105" width="67.42578125" style="1" customWidth="1"/>
    <col min="15106" max="15106" width="34.5703125" style="1" customWidth="1"/>
    <col min="15107" max="15107" width="14" style="1" customWidth="1"/>
    <col min="15108" max="15360" width="9.140625" style="1"/>
    <col min="15361" max="15361" width="67.42578125" style="1" customWidth="1"/>
    <col min="15362" max="15362" width="34.5703125" style="1" customWidth="1"/>
    <col min="15363" max="15363" width="14" style="1" customWidth="1"/>
    <col min="15364" max="15616" width="9.140625" style="1"/>
    <col min="15617" max="15617" width="67.42578125" style="1" customWidth="1"/>
    <col min="15618" max="15618" width="34.5703125" style="1" customWidth="1"/>
    <col min="15619" max="15619" width="14" style="1" customWidth="1"/>
    <col min="15620" max="15872" width="9.140625" style="1"/>
    <col min="15873" max="15873" width="67.42578125" style="1" customWidth="1"/>
    <col min="15874" max="15874" width="34.5703125" style="1" customWidth="1"/>
    <col min="15875" max="15875" width="14" style="1" customWidth="1"/>
    <col min="15876" max="16128" width="9.140625" style="1"/>
    <col min="16129" max="16129" width="67.42578125" style="1" customWidth="1"/>
    <col min="16130" max="16130" width="34.5703125" style="1" customWidth="1"/>
    <col min="16131" max="16131" width="14" style="1" customWidth="1"/>
    <col min="16132" max="16384" width="9.140625" style="1"/>
  </cols>
  <sheetData>
    <row r="1" spans="1:3" x14ac:dyDescent="0.2">
      <c r="A1" s="13" t="s">
        <v>943</v>
      </c>
    </row>
    <row r="2" spans="1:3" x14ac:dyDescent="0.2">
      <c r="A2" s="39" t="s">
        <v>864</v>
      </c>
    </row>
    <row r="4" spans="1:3" s="3" customFormat="1" x14ac:dyDescent="0.2">
      <c r="A4" s="23" t="s">
        <v>392</v>
      </c>
      <c r="B4" s="23" t="s">
        <v>865</v>
      </c>
      <c r="C4" s="23" t="s">
        <v>866</v>
      </c>
    </row>
    <row r="5" spans="1:3" x14ac:dyDescent="0.2">
      <c r="A5" s="11" t="s">
        <v>405</v>
      </c>
      <c r="B5" s="11" t="s">
        <v>867</v>
      </c>
      <c r="C5" s="40">
        <v>51930000</v>
      </c>
    </row>
    <row r="6" spans="1:3" x14ac:dyDescent="0.2">
      <c r="A6" s="11" t="s">
        <v>401</v>
      </c>
      <c r="B6" s="11" t="s">
        <v>633</v>
      </c>
      <c r="C6" s="40">
        <v>42000000</v>
      </c>
    </row>
    <row r="7" spans="1:3" x14ac:dyDescent="0.2">
      <c r="A7" s="11" t="s">
        <v>423</v>
      </c>
      <c r="B7" s="11" t="s">
        <v>289</v>
      </c>
      <c r="C7" s="40">
        <v>20000000</v>
      </c>
    </row>
    <row r="8" spans="1:3" x14ac:dyDescent="0.2">
      <c r="A8" s="11" t="s">
        <v>868</v>
      </c>
      <c r="B8" s="11" t="s">
        <v>685</v>
      </c>
      <c r="C8" s="40">
        <v>17000000</v>
      </c>
    </row>
    <row r="9" spans="1:3" x14ac:dyDescent="0.2">
      <c r="A9" s="11" t="s">
        <v>410</v>
      </c>
      <c r="B9" s="11" t="s">
        <v>741</v>
      </c>
      <c r="C9" s="40">
        <v>15000000</v>
      </c>
    </row>
    <row r="10" spans="1:3" x14ac:dyDescent="0.2">
      <c r="A10" s="11" t="s">
        <v>426</v>
      </c>
      <c r="B10" s="11" t="s">
        <v>760</v>
      </c>
      <c r="C10" s="40">
        <v>14500000</v>
      </c>
    </row>
    <row r="11" spans="1:3" x14ac:dyDescent="0.2">
      <c r="A11" s="11" t="s">
        <v>463</v>
      </c>
      <c r="B11" s="11" t="s">
        <v>682</v>
      </c>
      <c r="C11" s="40">
        <v>12000000</v>
      </c>
    </row>
    <row r="12" spans="1:3" x14ac:dyDescent="0.2">
      <c r="A12" s="11" t="s">
        <v>399</v>
      </c>
      <c r="B12" s="11" t="s">
        <v>869</v>
      </c>
      <c r="C12" s="40">
        <v>12000000</v>
      </c>
    </row>
    <row r="13" spans="1:3" x14ac:dyDescent="0.2">
      <c r="A13" s="11" t="s">
        <v>545</v>
      </c>
      <c r="B13" s="11" t="s">
        <v>870</v>
      </c>
      <c r="C13" s="40">
        <v>5939694</v>
      </c>
    </row>
    <row r="14" spans="1:3" x14ac:dyDescent="0.2">
      <c r="A14" s="11" t="s">
        <v>455</v>
      </c>
      <c r="B14" s="11" t="s">
        <v>871</v>
      </c>
      <c r="C14" s="40">
        <v>5476400</v>
      </c>
    </row>
    <row r="15" spans="1:3" x14ac:dyDescent="0.2">
      <c r="A15" s="11" t="s">
        <v>422</v>
      </c>
      <c r="B15" s="11" t="s">
        <v>303</v>
      </c>
      <c r="C15" s="40">
        <v>5000000</v>
      </c>
    </row>
    <row r="16" spans="1:3" x14ac:dyDescent="0.2">
      <c r="A16" s="11" t="s">
        <v>495</v>
      </c>
      <c r="B16" s="11" t="s">
        <v>872</v>
      </c>
      <c r="C16" s="40">
        <v>4500000</v>
      </c>
    </row>
    <row r="17" spans="1:3" x14ac:dyDescent="0.2">
      <c r="A17" s="11" t="s">
        <v>431</v>
      </c>
      <c r="B17" s="11" t="s">
        <v>873</v>
      </c>
      <c r="C17" s="40">
        <v>4251000</v>
      </c>
    </row>
    <row r="18" spans="1:3" x14ac:dyDescent="0.2">
      <c r="A18" s="11" t="s">
        <v>432</v>
      </c>
      <c r="B18" s="11" t="s">
        <v>874</v>
      </c>
      <c r="C18" s="40">
        <v>4000000</v>
      </c>
    </row>
    <row r="19" spans="1:3" x14ac:dyDescent="0.2">
      <c r="A19" s="11" t="s">
        <v>472</v>
      </c>
      <c r="B19" s="11" t="s">
        <v>619</v>
      </c>
      <c r="C19" s="40">
        <v>4000000</v>
      </c>
    </row>
    <row r="20" spans="1:3" x14ac:dyDescent="0.2">
      <c r="A20" s="11" t="s">
        <v>492</v>
      </c>
      <c r="B20" s="11" t="s">
        <v>875</v>
      </c>
      <c r="C20" s="40">
        <v>3700000</v>
      </c>
    </row>
    <row r="21" spans="1:3" x14ac:dyDescent="0.2">
      <c r="A21" s="11" t="s">
        <v>516</v>
      </c>
      <c r="B21" s="11" t="s">
        <v>876</v>
      </c>
      <c r="C21" s="40">
        <v>3650000</v>
      </c>
    </row>
    <row r="22" spans="1:3" x14ac:dyDescent="0.2">
      <c r="A22" s="11" t="s">
        <v>479</v>
      </c>
      <c r="B22" s="11" t="s">
        <v>877</v>
      </c>
      <c r="C22" s="40">
        <v>3500000</v>
      </c>
    </row>
    <row r="23" spans="1:3" x14ac:dyDescent="0.2">
      <c r="A23" s="11" t="s">
        <v>395</v>
      </c>
      <c r="B23" s="11" t="s">
        <v>244</v>
      </c>
      <c r="C23" s="40">
        <v>3039600</v>
      </c>
    </row>
    <row r="24" spans="1:3" x14ac:dyDescent="0.2">
      <c r="A24" s="11" t="s">
        <v>569</v>
      </c>
      <c r="B24" s="11" t="s">
        <v>878</v>
      </c>
      <c r="C24" s="40">
        <v>3000000</v>
      </c>
    </row>
    <row r="25" spans="1:3" x14ac:dyDescent="0.2">
      <c r="A25" s="11" t="s">
        <v>482</v>
      </c>
      <c r="B25" s="11" t="s">
        <v>483</v>
      </c>
      <c r="C25" s="40">
        <v>2600000</v>
      </c>
    </row>
    <row r="26" spans="1:3" x14ac:dyDescent="0.2">
      <c r="A26" s="11" t="s">
        <v>452</v>
      </c>
      <c r="B26" s="11" t="s">
        <v>879</v>
      </c>
      <c r="C26" s="40">
        <v>2500000</v>
      </c>
    </row>
    <row r="27" spans="1:3" x14ac:dyDescent="0.2">
      <c r="A27" s="11" t="s">
        <v>510</v>
      </c>
      <c r="B27" s="11" t="s">
        <v>880</v>
      </c>
      <c r="C27" s="40">
        <v>2397129</v>
      </c>
    </row>
    <row r="28" spans="1:3" x14ac:dyDescent="0.2">
      <c r="A28" s="11" t="s">
        <v>606</v>
      </c>
      <c r="B28" s="11" t="s">
        <v>881</v>
      </c>
      <c r="C28" s="40">
        <v>2295000</v>
      </c>
    </row>
    <row r="29" spans="1:3" x14ac:dyDescent="0.2">
      <c r="A29" s="11" t="s">
        <v>469</v>
      </c>
      <c r="B29" s="11" t="s">
        <v>808</v>
      </c>
      <c r="C29" s="40">
        <v>2000000</v>
      </c>
    </row>
    <row r="30" spans="1:3" x14ac:dyDescent="0.2">
      <c r="A30" s="11" t="s">
        <v>524</v>
      </c>
      <c r="B30" s="11" t="s">
        <v>882</v>
      </c>
      <c r="C30" s="40">
        <v>2000000</v>
      </c>
    </row>
    <row r="31" spans="1:3" x14ac:dyDescent="0.2">
      <c r="A31" s="11" t="s">
        <v>616</v>
      </c>
      <c r="B31" s="11" t="s">
        <v>883</v>
      </c>
      <c r="C31" s="40">
        <v>1607256</v>
      </c>
    </row>
    <row r="32" spans="1:3" x14ac:dyDescent="0.2">
      <c r="A32" s="11" t="s">
        <v>448</v>
      </c>
      <c r="B32" s="11" t="s">
        <v>884</v>
      </c>
      <c r="C32" s="40">
        <v>1500000</v>
      </c>
    </row>
    <row r="33" spans="1:3" x14ac:dyDescent="0.2">
      <c r="A33" s="11" t="s">
        <v>618</v>
      </c>
      <c r="B33" s="11" t="s">
        <v>885</v>
      </c>
      <c r="C33" s="40">
        <v>1318000</v>
      </c>
    </row>
    <row r="34" spans="1:3" x14ac:dyDescent="0.2">
      <c r="A34" s="11" t="s">
        <v>647</v>
      </c>
      <c r="B34" s="11" t="s">
        <v>886</v>
      </c>
      <c r="C34" s="40">
        <v>1250000</v>
      </c>
    </row>
    <row r="35" spans="1:3" x14ac:dyDescent="0.2">
      <c r="A35" s="11" t="s">
        <v>506</v>
      </c>
      <c r="B35" s="11" t="s">
        <v>887</v>
      </c>
      <c r="C35" s="40">
        <v>1200000</v>
      </c>
    </row>
    <row r="36" spans="1:3" x14ac:dyDescent="0.2">
      <c r="A36" s="11" t="s">
        <v>525</v>
      </c>
      <c r="B36" s="11" t="s">
        <v>888</v>
      </c>
      <c r="C36" s="40">
        <v>1189000</v>
      </c>
    </row>
    <row r="37" spans="1:3" x14ac:dyDescent="0.2">
      <c r="A37" s="11" t="s">
        <v>530</v>
      </c>
      <c r="B37" s="11" t="s">
        <v>889</v>
      </c>
      <c r="C37" s="40">
        <v>1100000</v>
      </c>
    </row>
    <row r="38" spans="1:3" x14ac:dyDescent="0.2">
      <c r="A38" s="11" t="s">
        <v>490</v>
      </c>
      <c r="B38" s="11" t="s">
        <v>680</v>
      </c>
      <c r="C38" s="40">
        <v>1068710</v>
      </c>
    </row>
    <row r="39" spans="1:3" x14ac:dyDescent="0.2">
      <c r="A39" s="11" t="s">
        <v>558</v>
      </c>
      <c r="B39" s="11" t="s">
        <v>890</v>
      </c>
      <c r="C39" s="40">
        <v>1010958</v>
      </c>
    </row>
    <row r="40" spans="1:3" x14ac:dyDescent="0.2">
      <c r="A40" s="11" t="s">
        <v>520</v>
      </c>
      <c r="B40" s="11" t="s">
        <v>891</v>
      </c>
      <c r="C40" s="40">
        <v>1000000</v>
      </c>
    </row>
    <row r="41" spans="1:3" x14ac:dyDescent="0.2">
      <c r="A41" s="11" t="s">
        <v>413</v>
      </c>
      <c r="B41" s="11" t="s">
        <v>892</v>
      </c>
      <c r="C41" s="40">
        <v>1000000</v>
      </c>
    </row>
    <row r="42" spans="1:3" x14ac:dyDescent="0.2">
      <c r="A42" s="11" t="s">
        <v>548</v>
      </c>
      <c r="B42" s="11" t="s">
        <v>893</v>
      </c>
      <c r="C42" s="40">
        <v>1000000</v>
      </c>
    </row>
    <row r="43" spans="1:3" x14ac:dyDescent="0.2">
      <c r="A43" s="11" t="s">
        <v>397</v>
      </c>
      <c r="B43" s="11" t="s">
        <v>250</v>
      </c>
      <c r="C43" s="40">
        <v>1000000</v>
      </c>
    </row>
    <row r="44" spans="1:3" x14ac:dyDescent="0.2">
      <c r="A44" s="11" t="s">
        <v>551</v>
      </c>
      <c r="B44" s="11" t="s">
        <v>894</v>
      </c>
      <c r="C44" s="40">
        <v>1000000</v>
      </c>
    </row>
    <row r="45" spans="1:3" x14ac:dyDescent="0.2">
      <c r="A45" s="11" t="s">
        <v>564</v>
      </c>
      <c r="B45" s="11" t="s">
        <v>895</v>
      </c>
      <c r="C45" s="40">
        <v>1000000</v>
      </c>
    </row>
    <row r="46" spans="1:3" x14ac:dyDescent="0.2">
      <c r="A46" s="11" t="s">
        <v>533</v>
      </c>
      <c r="B46" s="11" t="s">
        <v>896</v>
      </c>
      <c r="C46" s="40">
        <v>985014</v>
      </c>
    </row>
    <row r="47" spans="1:3" x14ac:dyDescent="0.2">
      <c r="A47" s="11" t="s">
        <v>522</v>
      </c>
      <c r="B47" s="11" t="s">
        <v>523</v>
      </c>
      <c r="C47" s="40">
        <v>955555</v>
      </c>
    </row>
    <row r="48" spans="1:3" x14ac:dyDescent="0.2">
      <c r="A48" s="11" t="s">
        <v>641</v>
      </c>
      <c r="B48" s="11" t="s">
        <v>897</v>
      </c>
      <c r="C48" s="40">
        <v>941018</v>
      </c>
    </row>
    <row r="49" spans="1:3" x14ac:dyDescent="0.2">
      <c r="A49" s="11" t="s">
        <v>644</v>
      </c>
      <c r="B49" s="11" t="s">
        <v>898</v>
      </c>
      <c r="C49" s="40">
        <v>892581</v>
      </c>
    </row>
    <row r="50" spans="1:3" x14ac:dyDescent="0.2">
      <c r="A50" s="11" t="s">
        <v>503</v>
      </c>
      <c r="B50" s="11" t="s">
        <v>899</v>
      </c>
      <c r="C50" s="40">
        <v>868021</v>
      </c>
    </row>
    <row r="51" spans="1:3" x14ac:dyDescent="0.2">
      <c r="A51" s="11" t="s">
        <v>599</v>
      </c>
      <c r="B51" s="11" t="s">
        <v>900</v>
      </c>
      <c r="C51" s="40">
        <v>800000</v>
      </c>
    </row>
    <row r="52" spans="1:3" x14ac:dyDescent="0.2">
      <c r="A52" s="11" t="s">
        <v>901</v>
      </c>
      <c r="B52" s="11" t="s">
        <v>902</v>
      </c>
      <c r="C52" s="40">
        <v>793627</v>
      </c>
    </row>
    <row r="53" spans="1:3" x14ac:dyDescent="0.2">
      <c r="A53" s="11" t="s">
        <v>588</v>
      </c>
      <c r="B53" s="11" t="s">
        <v>903</v>
      </c>
      <c r="C53" s="40">
        <v>750867</v>
      </c>
    </row>
    <row r="54" spans="1:3" x14ac:dyDescent="0.2">
      <c r="A54" s="11" t="s">
        <v>460</v>
      </c>
      <c r="B54" s="11" t="s">
        <v>904</v>
      </c>
      <c r="C54" s="40">
        <v>750000</v>
      </c>
    </row>
    <row r="55" spans="1:3" x14ac:dyDescent="0.2">
      <c r="A55" s="11" t="s">
        <v>566</v>
      </c>
      <c r="B55" s="11" t="s">
        <v>567</v>
      </c>
      <c r="C55" s="40">
        <v>629067</v>
      </c>
    </row>
    <row r="56" spans="1:3" x14ac:dyDescent="0.2">
      <c r="A56" s="11" t="s">
        <v>437</v>
      </c>
      <c r="B56" s="11" t="s">
        <v>905</v>
      </c>
      <c r="C56" s="40">
        <v>600000</v>
      </c>
    </row>
    <row r="57" spans="1:3" x14ac:dyDescent="0.2">
      <c r="A57" s="11" t="s">
        <v>630</v>
      </c>
      <c r="B57" s="11" t="s">
        <v>906</v>
      </c>
      <c r="C57" s="40">
        <v>600000</v>
      </c>
    </row>
    <row r="58" spans="1:3" x14ac:dyDescent="0.2">
      <c r="A58" s="11" t="s">
        <v>466</v>
      </c>
      <c r="B58" s="11" t="s">
        <v>907</v>
      </c>
      <c r="C58" s="40">
        <v>575000</v>
      </c>
    </row>
    <row r="59" spans="1:3" x14ac:dyDescent="0.2">
      <c r="A59" s="11" t="s">
        <v>434</v>
      </c>
      <c r="B59" s="11" t="s">
        <v>908</v>
      </c>
      <c r="C59" s="40">
        <v>500000</v>
      </c>
    </row>
    <row r="60" spans="1:3" x14ac:dyDescent="0.2">
      <c r="A60" s="11" t="s">
        <v>638</v>
      </c>
      <c r="B60" s="11" t="s">
        <v>909</v>
      </c>
      <c r="C60" s="40">
        <v>500000</v>
      </c>
    </row>
    <row r="61" spans="1:3" x14ac:dyDescent="0.2">
      <c r="A61" s="11" t="s">
        <v>580</v>
      </c>
      <c r="B61" s="11" t="s">
        <v>910</v>
      </c>
      <c r="C61" s="40">
        <v>500000</v>
      </c>
    </row>
    <row r="62" spans="1:3" x14ac:dyDescent="0.2">
      <c r="A62" s="11" t="s">
        <v>474</v>
      </c>
      <c r="B62" s="11" t="s">
        <v>911</v>
      </c>
      <c r="C62" s="40">
        <v>470813</v>
      </c>
    </row>
    <row r="63" spans="1:3" x14ac:dyDescent="0.2">
      <c r="A63" s="11" t="s">
        <v>428</v>
      </c>
      <c r="B63" s="11" t="s">
        <v>912</v>
      </c>
      <c r="C63" s="40">
        <v>447540</v>
      </c>
    </row>
    <row r="64" spans="1:3" x14ac:dyDescent="0.2">
      <c r="A64" s="11" t="s">
        <v>574</v>
      </c>
      <c r="B64" s="11" t="s">
        <v>575</v>
      </c>
      <c r="C64" s="40">
        <v>395000</v>
      </c>
    </row>
    <row r="65" spans="1:3" x14ac:dyDescent="0.2">
      <c r="A65" s="11" t="s">
        <v>519</v>
      </c>
      <c r="B65" s="11" t="s">
        <v>913</v>
      </c>
      <c r="C65" s="40">
        <v>383000</v>
      </c>
    </row>
    <row r="66" spans="1:3" x14ac:dyDescent="0.2">
      <c r="A66" s="11" t="s">
        <v>547</v>
      </c>
      <c r="B66" s="11" t="s">
        <v>914</v>
      </c>
      <c r="C66" s="40">
        <v>360000</v>
      </c>
    </row>
    <row r="67" spans="1:3" x14ac:dyDescent="0.2">
      <c r="A67" s="11" t="s">
        <v>602</v>
      </c>
      <c r="B67" s="11" t="s">
        <v>714</v>
      </c>
      <c r="C67" s="40">
        <v>308879</v>
      </c>
    </row>
    <row r="68" spans="1:3" x14ac:dyDescent="0.2">
      <c r="A68" s="11" t="s">
        <v>416</v>
      </c>
      <c r="B68" s="11" t="s">
        <v>915</v>
      </c>
      <c r="C68" s="40">
        <v>304000</v>
      </c>
    </row>
    <row r="69" spans="1:3" x14ac:dyDescent="0.2">
      <c r="A69" s="11" t="s">
        <v>916</v>
      </c>
      <c r="B69" s="11" t="s">
        <v>917</v>
      </c>
      <c r="C69" s="40">
        <v>300000</v>
      </c>
    </row>
    <row r="70" spans="1:3" x14ac:dyDescent="0.2">
      <c r="A70" s="11" t="s">
        <v>632</v>
      </c>
      <c r="B70" s="11" t="s">
        <v>918</v>
      </c>
      <c r="C70" s="40">
        <v>260000</v>
      </c>
    </row>
    <row r="71" spans="1:3" x14ac:dyDescent="0.2">
      <c r="A71" s="11" t="s">
        <v>577</v>
      </c>
      <c r="B71" s="11" t="s">
        <v>919</v>
      </c>
      <c r="C71" s="40">
        <v>253385</v>
      </c>
    </row>
    <row r="72" spans="1:3" x14ac:dyDescent="0.2">
      <c r="A72" s="11" t="s">
        <v>650</v>
      </c>
      <c r="B72" s="11" t="s">
        <v>920</v>
      </c>
      <c r="C72" s="40">
        <v>250000</v>
      </c>
    </row>
    <row r="73" spans="1:3" x14ac:dyDescent="0.2">
      <c r="A73" s="11" t="s">
        <v>487</v>
      </c>
      <c r="B73" s="11" t="s">
        <v>921</v>
      </c>
      <c r="C73" s="40">
        <v>225000</v>
      </c>
    </row>
    <row r="74" spans="1:3" x14ac:dyDescent="0.2">
      <c r="A74" s="11" t="s">
        <v>594</v>
      </c>
      <c r="B74" s="11" t="s">
        <v>922</v>
      </c>
      <c r="C74" s="40">
        <v>200000</v>
      </c>
    </row>
    <row r="75" spans="1:3" x14ac:dyDescent="0.2">
      <c r="A75" s="11" t="s">
        <v>553</v>
      </c>
      <c r="B75" s="11" t="s">
        <v>923</v>
      </c>
      <c r="C75" s="40">
        <v>189569</v>
      </c>
    </row>
    <row r="76" spans="1:3" x14ac:dyDescent="0.2">
      <c r="A76" s="11" t="s">
        <v>582</v>
      </c>
      <c r="B76" s="11" t="s">
        <v>924</v>
      </c>
      <c r="C76" s="40">
        <v>186000</v>
      </c>
    </row>
    <row r="77" spans="1:3" x14ac:dyDescent="0.2">
      <c r="A77" s="11" t="s">
        <v>513</v>
      </c>
      <c r="B77" s="11" t="s">
        <v>925</v>
      </c>
      <c r="C77" s="40">
        <v>156000</v>
      </c>
    </row>
    <row r="78" spans="1:3" x14ac:dyDescent="0.2">
      <c r="A78" s="11" t="s">
        <v>608</v>
      </c>
      <c r="B78" s="11" t="s">
        <v>926</v>
      </c>
      <c r="C78" s="40">
        <v>150000</v>
      </c>
    </row>
    <row r="79" spans="1:3" x14ac:dyDescent="0.2">
      <c r="A79" s="11" t="s">
        <v>407</v>
      </c>
      <c r="B79" s="11" t="s">
        <v>927</v>
      </c>
      <c r="C79" s="40">
        <v>139000</v>
      </c>
    </row>
    <row r="80" spans="1:3" x14ac:dyDescent="0.2">
      <c r="A80" s="11" t="s">
        <v>627</v>
      </c>
      <c r="B80" s="11" t="s">
        <v>928</v>
      </c>
      <c r="C80" s="40">
        <v>123000</v>
      </c>
    </row>
    <row r="81" spans="1:3" x14ac:dyDescent="0.2">
      <c r="A81" s="11" t="s">
        <v>652</v>
      </c>
      <c r="B81" s="11" t="s">
        <v>929</v>
      </c>
      <c r="C81" s="40">
        <v>108305</v>
      </c>
    </row>
    <row r="82" spans="1:3" x14ac:dyDescent="0.2">
      <c r="A82" s="11" t="s">
        <v>528</v>
      </c>
      <c r="B82" s="11" t="s">
        <v>930</v>
      </c>
      <c r="C82" s="40">
        <v>105000</v>
      </c>
    </row>
    <row r="83" spans="1:3" x14ac:dyDescent="0.2">
      <c r="A83" s="11" t="s">
        <v>624</v>
      </c>
      <c r="B83" s="11" t="s">
        <v>931</v>
      </c>
      <c r="C83" s="40">
        <v>103015</v>
      </c>
    </row>
    <row r="84" spans="1:3" x14ac:dyDescent="0.2">
      <c r="A84" s="11" t="s">
        <v>497</v>
      </c>
      <c r="B84" s="11" t="s">
        <v>932</v>
      </c>
      <c r="C84" s="40">
        <v>100500</v>
      </c>
    </row>
    <row r="85" spans="1:3" x14ac:dyDescent="0.2">
      <c r="A85" s="11" t="s">
        <v>604</v>
      </c>
      <c r="B85" s="11" t="s">
        <v>933</v>
      </c>
      <c r="C85" s="40">
        <v>100000</v>
      </c>
    </row>
    <row r="86" spans="1:3" x14ac:dyDescent="0.2">
      <c r="A86" s="11" t="s">
        <v>613</v>
      </c>
      <c r="B86" s="11" t="s">
        <v>934</v>
      </c>
      <c r="C86" s="40">
        <v>90000</v>
      </c>
    </row>
    <row r="87" spans="1:3" x14ac:dyDescent="0.2">
      <c r="A87" s="11" t="s">
        <v>571</v>
      </c>
      <c r="B87" s="11" t="s">
        <v>935</v>
      </c>
      <c r="C87" s="40">
        <v>70860</v>
      </c>
    </row>
    <row r="88" spans="1:3" x14ac:dyDescent="0.2">
      <c r="A88" s="11" t="s">
        <v>556</v>
      </c>
      <c r="B88" s="11" t="s">
        <v>936</v>
      </c>
      <c r="C88" s="40">
        <v>67790</v>
      </c>
    </row>
    <row r="89" spans="1:3" x14ac:dyDescent="0.2">
      <c r="A89" s="11" t="s">
        <v>485</v>
      </c>
      <c r="B89" s="11" t="s">
        <v>937</v>
      </c>
      <c r="C89" s="40">
        <v>67000</v>
      </c>
    </row>
    <row r="90" spans="1:3" x14ac:dyDescent="0.2">
      <c r="A90" s="11" t="s">
        <v>585</v>
      </c>
      <c r="B90" s="11" t="s">
        <v>938</v>
      </c>
      <c r="C90" s="40">
        <v>58998</v>
      </c>
    </row>
    <row r="91" spans="1:3" x14ac:dyDescent="0.2">
      <c r="A91" s="11" t="s">
        <v>939</v>
      </c>
      <c r="B91" s="11" t="s">
        <v>289</v>
      </c>
      <c r="C91" s="40">
        <v>30000</v>
      </c>
    </row>
    <row r="92" spans="1:3" x14ac:dyDescent="0.2">
      <c r="A92" s="11" t="s">
        <v>419</v>
      </c>
      <c r="B92" s="11" t="s">
        <v>940</v>
      </c>
      <c r="C92" s="40">
        <v>20000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workbookViewId="0">
      <selection activeCell="G28" sqref="G28"/>
    </sheetView>
  </sheetViews>
  <sheetFormatPr defaultRowHeight="12.75" x14ac:dyDescent="0.2"/>
  <cols>
    <col min="1" max="1" width="61.42578125" style="20" customWidth="1"/>
    <col min="2" max="2" width="28.5703125" style="20" customWidth="1"/>
    <col min="3" max="3" width="19.7109375" style="42" customWidth="1"/>
    <col min="4" max="256" width="9.140625" style="20"/>
    <col min="257" max="257" width="61.42578125" style="20" customWidth="1"/>
    <col min="258" max="258" width="28.5703125" style="20" customWidth="1"/>
    <col min="259" max="259" width="19.7109375" style="20" customWidth="1"/>
    <col min="260" max="512" width="9.140625" style="20"/>
    <col min="513" max="513" width="61.42578125" style="20" customWidth="1"/>
    <col min="514" max="514" width="28.5703125" style="20" customWidth="1"/>
    <col min="515" max="515" width="19.7109375" style="20" customWidth="1"/>
    <col min="516" max="768" width="9.140625" style="20"/>
    <col min="769" max="769" width="61.42578125" style="20" customWidth="1"/>
    <col min="770" max="770" width="28.5703125" style="20" customWidth="1"/>
    <col min="771" max="771" width="19.7109375" style="20" customWidth="1"/>
    <col min="772" max="1024" width="9.140625" style="20"/>
    <col min="1025" max="1025" width="61.42578125" style="20" customWidth="1"/>
    <col min="1026" max="1026" width="28.5703125" style="20" customWidth="1"/>
    <col min="1027" max="1027" width="19.7109375" style="20" customWidth="1"/>
    <col min="1028" max="1280" width="9.140625" style="20"/>
    <col min="1281" max="1281" width="61.42578125" style="20" customWidth="1"/>
    <col min="1282" max="1282" width="28.5703125" style="20" customWidth="1"/>
    <col min="1283" max="1283" width="19.7109375" style="20" customWidth="1"/>
    <col min="1284" max="1536" width="9.140625" style="20"/>
    <col min="1537" max="1537" width="61.42578125" style="20" customWidth="1"/>
    <col min="1538" max="1538" width="28.5703125" style="20" customWidth="1"/>
    <col min="1539" max="1539" width="19.7109375" style="20" customWidth="1"/>
    <col min="1540" max="1792" width="9.140625" style="20"/>
    <col min="1793" max="1793" width="61.42578125" style="20" customWidth="1"/>
    <col min="1794" max="1794" width="28.5703125" style="20" customWidth="1"/>
    <col min="1795" max="1795" width="19.7109375" style="20" customWidth="1"/>
    <col min="1796" max="2048" width="9.140625" style="20"/>
    <col min="2049" max="2049" width="61.42578125" style="20" customWidth="1"/>
    <col min="2050" max="2050" width="28.5703125" style="20" customWidth="1"/>
    <col min="2051" max="2051" width="19.7109375" style="20" customWidth="1"/>
    <col min="2052" max="2304" width="9.140625" style="20"/>
    <col min="2305" max="2305" width="61.42578125" style="20" customWidth="1"/>
    <col min="2306" max="2306" width="28.5703125" style="20" customWidth="1"/>
    <col min="2307" max="2307" width="19.7109375" style="20" customWidth="1"/>
    <col min="2308" max="2560" width="9.140625" style="20"/>
    <col min="2561" max="2561" width="61.42578125" style="20" customWidth="1"/>
    <col min="2562" max="2562" width="28.5703125" style="20" customWidth="1"/>
    <col min="2563" max="2563" width="19.7109375" style="20" customWidth="1"/>
    <col min="2564" max="2816" width="9.140625" style="20"/>
    <col min="2817" max="2817" width="61.42578125" style="20" customWidth="1"/>
    <col min="2818" max="2818" width="28.5703125" style="20" customWidth="1"/>
    <col min="2819" max="2819" width="19.7109375" style="20" customWidth="1"/>
    <col min="2820" max="3072" width="9.140625" style="20"/>
    <col min="3073" max="3073" width="61.42578125" style="20" customWidth="1"/>
    <col min="3074" max="3074" width="28.5703125" style="20" customWidth="1"/>
    <col min="3075" max="3075" width="19.7109375" style="20" customWidth="1"/>
    <col min="3076" max="3328" width="9.140625" style="20"/>
    <col min="3329" max="3329" width="61.42578125" style="20" customWidth="1"/>
    <col min="3330" max="3330" width="28.5703125" style="20" customWidth="1"/>
    <col min="3331" max="3331" width="19.7109375" style="20" customWidth="1"/>
    <col min="3332" max="3584" width="9.140625" style="20"/>
    <col min="3585" max="3585" width="61.42578125" style="20" customWidth="1"/>
    <col min="3586" max="3586" width="28.5703125" style="20" customWidth="1"/>
    <col min="3587" max="3587" width="19.7109375" style="20" customWidth="1"/>
    <col min="3588" max="3840" width="9.140625" style="20"/>
    <col min="3841" max="3841" width="61.42578125" style="20" customWidth="1"/>
    <col min="3842" max="3842" width="28.5703125" style="20" customWidth="1"/>
    <col min="3843" max="3843" width="19.7109375" style="20" customWidth="1"/>
    <col min="3844" max="4096" width="9.140625" style="20"/>
    <col min="4097" max="4097" width="61.42578125" style="20" customWidth="1"/>
    <col min="4098" max="4098" width="28.5703125" style="20" customWidth="1"/>
    <col min="4099" max="4099" width="19.7109375" style="20" customWidth="1"/>
    <col min="4100" max="4352" width="9.140625" style="20"/>
    <col min="4353" max="4353" width="61.42578125" style="20" customWidth="1"/>
    <col min="4354" max="4354" width="28.5703125" style="20" customWidth="1"/>
    <col min="4355" max="4355" width="19.7109375" style="20" customWidth="1"/>
    <col min="4356" max="4608" width="9.140625" style="20"/>
    <col min="4609" max="4609" width="61.42578125" style="20" customWidth="1"/>
    <col min="4610" max="4610" width="28.5703125" style="20" customWidth="1"/>
    <col min="4611" max="4611" width="19.7109375" style="20" customWidth="1"/>
    <col min="4612" max="4864" width="9.140625" style="20"/>
    <col min="4865" max="4865" width="61.42578125" style="20" customWidth="1"/>
    <col min="4866" max="4866" width="28.5703125" style="20" customWidth="1"/>
    <col min="4867" max="4867" width="19.7109375" style="20" customWidth="1"/>
    <col min="4868" max="5120" width="9.140625" style="20"/>
    <col min="5121" max="5121" width="61.42578125" style="20" customWidth="1"/>
    <col min="5122" max="5122" width="28.5703125" style="20" customWidth="1"/>
    <col min="5123" max="5123" width="19.7109375" style="20" customWidth="1"/>
    <col min="5124" max="5376" width="9.140625" style="20"/>
    <col min="5377" max="5377" width="61.42578125" style="20" customWidth="1"/>
    <col min="5378" max="5378" width="28.5703125" style="20" customWidth="1"/>
    <col min="5379" max="5379" width="19.7109375" style="20" customWidth="1"/>
    <col min="5380" max="5632" width="9.140625" style="20"/>
    <col min="5633" max="5633" width="61.42578125" style="20" customWidth="1"/>
    <col min="5634" max="5634" width="28.5703125" style="20" customWidth="1"/>
    <col min="5635" max="5635" width="19.7109375" style="20" customWidth="1"/>
    <col min="5636" max="5888" width="9.140625" style="20"/>
    <col min="5889" max="5889" width="61.42578125" style="20" customWidth="1"/>
    <col min="5890" max="5890" width="28.5703125" style="20" customWidth="1"/>
    <col min="5891" max="5891" width="19.7109375" style="20" customWidth="1"/>
    <col min="5892" max="6144" width="9.140625" style="20"/>
    <col min="6145" max="6145" width="61.42578125" style="20" customWidth="1"/>
    <col min="6146" max="6146" width="28.5703125" style="20" customWidth="1"/>
    <col min="6147" max="6147" width="19.7109375" style="20" customWidth="1"/>
    <col min="6148" max="6400" width="9.140625" style="20"/>
    <col min="6401" max="6401" width="61.42578125" style="20" customWidth="1"/>
    <col min="6402" max="6402" width="28.5703125" style="20" customWidth="1"/>
    <col min="6403" max="6403" width="19.7109375" style="20" customWidth="1"/>
    <col min="6404" max="6656" width="9.140625" style="20"/>
    <col min="6657" max="6657" width="61.42578125" style="20" customWidth="1"/>
    <col min="6658" max="6658" width="28.5703125" style="20" customWidth="1"/>
    <col min="6659" max="6659" width="19.7109375" style="20" customWidth="1"/>
    <col min="6660" max="6912" width="9.140625" style="20"/>
    <col min="6913" max="6913" width="61.42578125" style="20" customWidth="1"/>
    <col min="6914" max="6914" width="28.5703125" style="20" customWidth="1"/>
    <col min="6915" max="6915" width="19.7109375" style="20" customWidth="1"/>
    <col min="6916" max="7168" width="9.140625" style="20"/>
    <col min="7169" max="7169" width="61.42578125" style="20" customWidth="1"/>
    <col min="7170" max="7170" width="28.5703125" style="20" customWidth="1"/>
    <col min="7171" max="7171" width="19.7109375" style="20" customWidth="1"/>
    <col min="7172" max="7424" width="9.140625" style="20"/>
    <col min="7425" max="7425" width="61.42578125" style="20" customWidth="1"/>
    <col min="7426" max="7426" width="28.5703125" style="20" customWidth="1"/>
    <col min="7427" max="7427" width="19.7109375" style="20" customWidth="1"/>
    <col min="7428" max="7680" width="9.140625" style="20"/>
    <col min="7681" max="7681" width="61.42578125" style="20" customWidth="1"/>
    <col min="7682" max="7682" width="28.5703125" style="20" customWidth="1"/>
    <col min="7683" max="7683" width="19.7109375" style="20" customWidth="1"/>
    <col min="7684" max="7936" width="9.140625" style="20"/>
    <col min="7937" max="7937" width="61.42578125" style="20" customWidth="1"/>
    <col min="7938" max="7938" width="28.5703125" style="20" customWidth="1"/>
    <col min="7939" max="7939" width="19.7109375" style="20" customWidth="1"/>
    <col min="7940" max="8192" width="9.140625" style="20"/>
    <col min="8193" max="8193" width="61.42578125" style="20" customWidth="1"/>
    <col min="8194" max="8194" width="28.5703125" style="20" customWidth="1"/>
    <col min="8195" max="8195" width="19.7109375" style="20" customWidth="1"/>
    <col min="8196" max="8448" width="9.140625" style="20"/>
    <col min="8449" max="8449" width="61.42578125" style="20" customWidth="1"/>
    <col min="8450" max="8450" width="28.5703125" style="20" customWidth="1"/>
    <col min="8451" max="8451" width="19.7109375" style="20" customWidth="1"/>
    <col min="8452" max="8704" width="9.140625" style="20"/>
    <col min="8705" max="8705" width="61.42578125" style="20" customWidth="1"/>
    <col min="8706" max="8706" width="28.5703125" style="20" customWidth="1"/>
    <col min="8707" max="8707" width="19.7109375" style="20" customWidth="1"/>
    <col min="8708" max="8960" width="9.140625" style="20"/>
    <col min="8961" max="8961" width="61.42578125" style="20" customWidth="1"/>
    <col min="8962" max="8962" width="28.5703125" style="20" customWidth="1"/>
    <col min="8963" max="8963" width="19.7109375" style="20" customWidth="1"/>
    <col min="8964" max="9216" width="9.140625" style="20"/>
    <col min="9217" max="9217" width="61.42578125" style="20" customWidth="1"/>
    <col min="9218" max="9218" width="28.5703125" style="20" customWidth="1"/>
    <col min="9219" max="9219" width="19.7109375" style="20" customWidth="1"/>
    <col min="9220" max="9472" width="9.140625" style="20"/>
    <col min="9473" max="9473" width="61.42578125" style="20" customWidth="1"/>
    <col min="9474" max="9474" width="28.5703125" style="20" customWidth="1"/>
    <col min="9475" max="9475" width="19.7109375" style="20" customWidth="1"/>
    <col min="9476" max="9728" width="9.140625" style="20"/>
    <col min="9729" max="9729" width="61.42578125" style="20" customWidth="1"/>
    <col min="9730" max="9730" width="28.5703125" style="20" customWidth="1"/>
    <col min="9731" max="9731" width="19.7109375" style="20" customWidth="1"/>
    <col min="9732" max="9984" width="9.140625" style="20"/>
    <col min="9985" max="9985" width="61.42578125" style="20" customWidth="1"/>
    <col min="9986" max="9986" width="28.5703125" style="20" customWidth="1"/>
    <col min="9987" max="9987" width="19.7109375" style="20" customWidth="1"/>
    <col min="9988" max="10240" width="9.140625" style="20"/>
    <col min="10241" max="10241" width="61.42578125" style="20" customWidth="1"/>
    <col min="10242" max="10242" width="28.5703125" style="20" customWidth="1"/>
    <col min="10243" max="10243" width="19.7109375" style="20" customWidth="1"/>
    <col min="10244" max="10496" width="9.140625" style="20"/>
    <col min="10497" max="10497" width="61.42578125" style="20" customWidth="1"/>
    <col min="10498" max="10498" width="28.5703125" style="20" customWidth="1"/>
    <col min="10499" max="10499" width="19.7109375" style="20" customWidth="1"/>
    <col min="10500" max="10752" width="9.140625" style="20"/>
    <col min="10753" max="10753" width="61.42578125" style="20" customWidth="1"/>
    <col min="10754" max="10754" width="28.5703125" style="20" customWidth="1"/>
    <col min="10755" max="10755" width="19.7109375" style="20" customWidth="1"/>
    <col min="10756" max="11008" width="9.140625" style="20"/>
    <col min="11009" max="11009" width="61.42578125" style="20" customWidth="1"/>
    <col min="11010" max="11010" width="28.5703125" style="20" customWidth="1"/>
    <col min="11011" max="11011" width="19.7109375" style="20" customWidth="1"/>
    <col min="11012" max="11264" width="9.140625" style="20"/>
    <col min="11265" max="11265" width="61.42578125" style="20" customWidth="1"/>
    <col min="11266" max="11266" width="28.5703125" style="20" customWidth="1"/>
    <col min="11267" max="11267" width="19.7109375" style="20" customWidth="1"/>
    <col min="11268" max="11520" width="9.140625" style="20"/>
    <col min="11521" max="11521" width="61.42578125" style="20" customWidth="1"/>
    <col min="11522" max="11522" width="28.5703125" style="20" customWidth="1"/>
    <col min="11523" max="11523" width="19.7109375" style="20" customWidth="1"/>
    <col min="11524" max="11776" width="9.140625" style="20"/>
    <col min="11777" max="11777" width="61.42578125" style="20" customWidth="1"/>
    <col min="11778" max="11778" width="28.5703125" style="20" customWidth="1"/>
    <col min="11779" max="11779" width="19.7109375" style="20" customWidth="1"/>
    <col min="11780" max="12032" width="9.140625" style="20"/>
    <col min="12033" max="12033" width="61.42578125" style="20" customWidth="1"/>
    <col min="12034" max="12034" width="28.5703125" style="20" customWidth="1"/>
    <col min="12035" max="12035" width="19.7109375" style="20" customWidth="1"/>
    <col min="12036" max="12288" width="9.140625" style="20"/>
    <col min="12289" max="12289" width="61.42578125" style="20" customWidth="1"/>
    <col min="12290" max="12290" width="28.5703125" style="20" customWidth="1"/>
    <col min="12291" max="12291" width="19.7109375" style="20" customWidth="1"/>
    <col min="12292" max="12544" width="9.140625" style="20"/>
    <col min="12545" max="12545" width="61.42578125" style="20" customWidth="1"/>
    <col min="12546" max="12546" width="28.5703125" style="20" customWidth="1"/>
    <col min="12547" max="12547" width="19.7109375" style="20" customWidth="1"/>
    <col min="12548" max="12800" width="9.140625" style="20"/>
    <col min="12801" max="12801" width="61.42578125" style="20" customWidth="1"/>
    <col min="12802" max="12802" width="28.5703125" style="20" customWidth="1"/>
    <col min="12803" max="12803" width="19.7109375" style="20" customWidth="1"/>
    <col min="12804" max="13056" width="9.140625" style="20"/>
    <col min="13057" max="13057" width="61.42578125" style="20" customWidth="1"/>
    <col min="13058" max="13058" width="28.5703125" style="20" customWidth="1"/>
    <col min="13059" max="13059" width="19.7109375" style="20" customWidth="1"/>
    <col min="13060" max="13312" width="9.140625" style="20"/>
    <col min="13313" max="13313" width="61.42578125" style="20" customWidth="1"/>
    <col min="13314" max="13314" width="28.5703125" style="20" customWidth="1"/>
    <col min="13315" max="13315" width="19.7109375" style="20" customWidth="1"/>
    <col min="13316" max="13568" width="9.140625" style="20"/>
    <col min="13569" max="13569" width="61.42578125" style="20" customWidth="1"/>
    <col min="13570" max="13570" width="28.5703125" style="20" customWidth="1"/>
    <col min="13571" max="13571" width="19.7109375" style="20" customWidth="1"/>
    <col min="13572" max="13824" width="9.140625" style="20"/>
    <col min="13825" max="13825" width="61.42578125" style="20" customWidth="1"/>
    <col min="13826" max="13826" width="28.5703125" style="20" customWidth="1"/>
    <col min="13827" max="13827" width="19.7109375" style="20" customWidth="1"/>
    <col min="13828" max="14080" width="9.140625" style="20"/>
    <col min="14081" max="14081" width="61.42578125" style="20" customWidth="1"/>
    <col min="14082" max="14082" width="28.5703125" style="20" customWidth="1"/>
    <col min="14083" max="14083" width="19.7109375" style="20" customWidth="1"/>
    <col min="14084" max="14336" width="9.140625" style="20"/>
    <col min="14337" max="14337" width="61.42578125" style="20" customWidth="1"/>
    <col min="14338" max="14338" width="28.5703125" style="20" customWidth="1"/>
    <col min="14339" max="14339" width="19.7109375" style="20" customWidth="1"/>
    <col min="14340" max="14592" width="9.140625" style="20"/>
    <col min="14593" max="14593" width="61.42578125" style="20" customWidth="1"/>
    <col min="14594" max="14594" width="28.5703125" style="20" customWidth="1"/>
    <col min="14595" max="14595" width="19.7109375" style="20" customWidth="1"/>
    <col min="14596" max="14848" width="9.140625" style="20"/>
    <col min="14849" max="14849" width="61.42578125" style="20" customWidth="1"/>
    <col min="14850" max="14850" width="28.5703125" style="20" customWidth="1"/>
    <col min="14851" max="14851" width="19.7109375" style="20" customWidth="1"/>
    <col min="14852" max="15104" width="9.140625" style="20"/>
    <col min="15105" max="15105" width="61.42578125" style="20" customWidth="1"/>
    <col min="15106" max="15106" width="28.5703125" style="20" customWidth="1"/>
    <col min="15107" max="15107" width="19.7109375" style="20" customWidth="1"/>
    <col min="15108" max="15360" width="9.140625" style="20"/>
    <col min="15361" max="15361" width="61.42578125" style="20" customWidth="1"/>
    <col min="15362" max="15362" width="28.5703125" style="20" customWidth="1"/>
    <col min="15363" max="15363" width="19.7109375" style="20" customWidth="1"/>
    <col min="15364" max="15616" width="9.140625" style="20"/>
    <col min="15617" max="15617" width="61.42578125" style="20" customWidth="1"/>
    <col min="15618" max="15618" width="28.5703125" style="20" customWidth="1"/>
    <col min="15619" max="15619" width="19.7109375" style="20" customWidth="1"/>
    <col min="15620" max="15872" width="9.140625" style="20"/>
    <col min="15873" max="15873" width="61.42578125" style="20" customWidth="1"/>
    <col min="15874" max="15874" width="28.5703125" style="20" customWidth="1"/>
    <col min="15875" max="15875" width="19.7109375" style="20" customWidth="1"/>
    <col min="15876" max="16128" width="9.140625" style="20"/>
    <col min="16129" max="16129" width="61.42578125" style="20" customWidth="1"/>
    <col min="16130" max="16130" width="28.5703125" style="20" customWidth="1"/>
    <col min="16131" max="16131" width="19.7109375" style="20" customWidth="1"/>
    <col min="16132" max="16384" width="9.140625" style="20"/>
  </cols>
  <sheetData>
    <row r="1" spans="1:7" x14ac:dyDescent="0.2">
      <c r="A1" s="18" t="s">
        <v>240</v>
      </c>
      <c r="B1" s="18"/>
      <c r="C1" s="41"/>
    </row>
    <row r="2" spans="1:7" ht="42.75" customHeight="1" x14ac:dyDescent="0.2">
      <c r="A2" s="162" t="s">
        <v>1132</v>
      </c>
      <c r="B2" s="162"/>
      <c r="C2" s="162"/>
      <c r="D2" s="163"/>
      <c r="E2" s="163"/>
      <c r="F2" s="163"/>
      <c r="G2" s="163"/>
    </row>
    <row r="3" spans="1:7" x14ac:dyDescent="0.2">
      <c r="A3" s="73">
        <v>2017</v>
      </c>
    </row>
    <row r="4" spans="1:7" x14ac:dyDescent="0.2">
      <c r="A4" s="43" t="s">
        <v>241</v>
      </c>
      <c r="B4" s="43" t="s">
        <v>242</v>
      </c>
      <c r="C4" s="44" t="s">
        <v>243</v>
      </c>
    </row>
    <row r="5" spans="1:7" x14ac:dyDescent="0.2">
      <c r="A5" s="45" t="s">
        <v>244</v>
      </c>
      <c r="B5" s="46" t="s">
        <v>35</v>
      </c>
      <c r="C5" s="47">
        <v>1634</v>
      </c>
    </row>
    <row r="6" spans="1:7" x14ac:dyDescent="0.2">
      <c r="A6" s="45" t="s">
        <v>245</v>
      </c>
      <c r="B6" s="46" t="s">
        <v>246</v>
      </c>
      <c r="C6" s="47">
        <v>1667</v>
      </c>
    </row>
    <row r="7" spans="1:7" x14ac:dyDescent="0.2">
      <c r="A7" s="45" t="s">
        <v>247</v>
      </c>
      <c r="B7" s="46" t="s">
        <v>246</v>
      </c>
      <c r="C7" s="47">
        <v>1669</v>
      </c>
    </row>
    <row r="8" spans="1:7" x14ac:dyDescent="0.2">
      <c r="A8" s="45" t="s">
        <v>248</v>
      </c>
      <c r="B8" s="46" t="s">
        <v>249</v>
      </c>
      <c r="C8" s="47">
        <v>1682</v>
      </c>
    </row>
    <row r="9" spans="1:7" x14ac:dyDescent="0.2">
      <c r="A9" s="45" t="s">
        <v>250</v>
      </c>
      <c r="B9" s="46" t="s">
        <v>251</v>
      </c>
      <c r="C9" s="48">
        <v>1721</v>
      </c>
    </row>
    <row r="10" spans="1:7" x14ac:dyDescent="0.2">
      <c r="A10" s="45" t="s">
        <v>252</v>
      </c>
      <c r="B10" s="46" t="s">
        <v>253</v>
      </c>
      <c r="C10" s="49">
        <v>1729</v>
      </c>
    </row>
    <row r="11" spans="1:7" x14ac:dyDescent="0.2">
      <c r="A11" s="45" t="s">
        <v>254</v>
      </c>
      <c r="B11" s="46" t="s">
        <v>253</v>
      </c>
      <c r="C11" s="49">
        <v>1731</v>
      </c>
    </row>
    <row r="12" spans="1:7" x14ac:dyDescent="0.2">
      <c r="A12" s="45" t="s">
        <v>255</v>
      </c>
      <c r="B12" s="46" t="s">
        <v>256</v>
      </c>
      <c r="C12" s="48">
        <v>1733</v>
      </c>
    </row>
    <row r="13" spans="1:7" x14ac:dyDescent="0.2">
      <c r="A13" s="45" t="s">
        <v>257</v>
      </c>
      <c r="B13" s="46" t="s">
        <v>253</v>
      </c>
      <c r="C13" s="49">
        <v>1733</v>
      </c>
    </row>
    <row r="14" spans="1:7" x14ac:dyDescent="0.2">
      <c r="A14" s="45" t="s">
        <v>258</v>
      </c>
      <c r="B14" s="46" t="s">
        <v>259</v>
      </c>
      <c r="C14" s="49">
        <v>1781</v>
      </c>
    </row>
    <row r="15" spans="1:7" x14ac:dyDescent="0.2">
      <c r="A15" s="50" t="s">
        <v>260</v>
      </c>
      <c r="B15" s="46" t="s">
        <v>120</v>
      </c>
      <c r="C15" s="47">
        <v>1791</v>
      </c>
    </row>
    <row r="16" spans="1:7" x14ac:dyDescent="0.2">
      <c r="A16" s="50" t="s">
        <v>261</v>
      </c>
      <c r="B16" s="46" t="s">
        <v>120</v>
      </c>
      <c r="C16" s="47">
        <v>1792</v>
      </c>
    </row>
    <row r="17" spans="1:3" x14ac:dyDescent="0.2">
      <c r="A17" s="45" t="s">
        <v>262</v>
      </c>
      <c r="B17" s="46" t="s">
        <v>263</v>
      </c>
      <c r="C17" s="47">
        <v>1796</v>
      </c>
    </row>
    <row r="18" spans="1:3" x14ac:dyDescent="0.2">
      <c r="A18" s="20" t="s">
        <v>264</v>
      </c>
      <c r="B18" s="20" t="s">
        <v>256</v>
      </c>
      <c r="C18" s="42">
        <v>1797</v>
      </c>
    </row>
    <row r="19" spans="1:3" x14ac:dyDescent="0.2">
      <c r="A19" s="45" t="s">
        <v>265</v>
      </c>
      <c r="B19" s="46" t="s">
        <v>266</v>
      </c>
      <c r="C19" s="47">
        <v>1804</v>
      </c>
    </row>
    <row r="20" spans="1:3" x14ac:dyDescent="0.2">
      <c r="A20" s="45" t="s">
        <v>267</v>
      </c>
      <c r="B20" s="46" t="s">
        <v>256</v>
      </c>
      <c r="C20" s="48">
        <v>1810</v>
      </c>
    </row>
    <row r="21" spans="1:3" x14ac:dyDescent="0.2">
      <c r="A21" s="51" t="s">
        <v>268</v>
      </c>
      <c r="B21" s="51" t="s">
        <v>269</v>
      </c>
      <c r="C21" s="48">
        <v>1812</v>
      </c>
    </row>
    <row r="22" spans="1:3" x14ac:dyDescent="0.2">
      <c r="A22" s="52" t="s">
        <v>270</v>
      </c>
      <c r="B22" s="46" t="s">
        <v>271</v>
      </c>
      <c r="C22" s="47">
        <v>1815</v>
      </c>
    </row>
    <row r="23" spans="1:3" x14ac:dyDescent="0.2">
      <c r="A23" s="53" t="s">
        <v>272</v>
      </c>
      <c r="B23" s="46" t="s">
        <v>273</v>
      </c>
      <c r="C23" s="54">
        <v>1816</v>
      </c>
    </row>
    <row r="24" spans="1:3" x14ac:dyDescent="0.2">
      <c r="A24" s="45" t="s">
        <v>274</v>
      </c>
      <c r="B24" s="46" t="s">
        <v>269</v>
      </c>
      <c r="C24" s="48">
        <v>1816</v>
      </c>
    </row>
    <row r="25" spans="1:3" x14ac:dyDescent="0.2">
      <c r="A25" s="55" t="s">
        <v>275</v>
      </c>
      <c r="B25" s="56" t="s">
        <v>276</v>
      </c>
      <c r="C25" s="57">
        <v>1819</v>
      </c>
    </row>
    <row r="26" spans="1:3" x14ac:dyDescent="0.2">
      <c r="A26" s="45" t="s">
        <v>277</v>
      </c>
      <c r="B26" s="46" t="s">
        <v>278</v>
      </c>
      <c r="C26" s="47">
        <v>1823</v>
      </c>
    </row>
    <row r="27" spans="1:3" x14ac:dyDescent="0.2">
      <c r="A27" s="45" t="s">
        <v>279</v>
      </c>
      <c r="B27" s="46" t="s">
        <v>278</v>
      </c>
      <c r="C27" s="47">
        <v>1825</v>
      </c>
    </row>
    <row r="28" spans="1:3" x14ac:dyDescent="0.2">
      <c r="A28" s="45" t="s">
        <v>280</v>
      </c>
      <c r="B28" s="46" t="s">
        <v>256</v>
      </c>
      <c r="C28" s="48">
        <v>1825</v>
      </c>
    </row>
    <row r="29" spans="1:3" x14ac:dyDescent="0.2">
      <c r="A29" s="58" t="s">
        <v>281</v>
      </c>
      <c r="B29" s="46" t="s">
        <v>271</v>
      </c>
      <c r="C29" s="47">
        <v>1827</v>
      </c>
    </row>
    <row r="30" spans="1:3" x14ac:dyDescent="0.2">
      <c r="A30" s="45" t="s">
        <v>282</v>
      </c>
      <c r="B30" s="46" t="s">
        <v>256</v>
      </c>
      <c r="C30" s="48">
        <v>1827</v>
      </c>
    </row>
    <row r="31" spans="1:3" x14ac:dyDescent="0.2">
      <c r="A31" s="45" t="s">
        <v>283</v>
      </c>
      <c r="B31" s="46" t="s">
        <v>256</v>
      </c>
      <c r="C31" s="48">
        <v>1828</v>
      </c>
    </row>
    <row r="32" spans="1:3" x14ac:dyDescent="0.2">
      <c r="A32" s="45" t="s">
        <v>284</v>
      </c>
      <c r="B32" s="46" t="s">
        <v>278</v>
      </c>
      <c r="C32" s="47">
        <v>1830</v>
      </c>
    </row>
    <row r="33" spans="1:3" x14ac:dyDescent="0.2">
      <c r="A33" s="45" t="s">
        <v>285</v>
      </c>
      <c r="B33" s="46" t="s">
        <v>256</v>
      </c>
      <c r="C33" s="48">
        <v>1831</v>
      </c>
    </row>
    <row r="34" spans="1:3" x14ac:dyDescent="0.2">
      <c r="A34" s="45" t="s">
        <v>286</v>
      </c>
      <c r="B34" s="59" t="s">
        <v>287</v>
      </c>
      <c r="C34" s="47">
        <v>1833</v>
      </c>
    </row>
    <row r="35" spans="1:3" x14ac:dyDescent="0.2">
      <c r="A35" s="45" t="s">
        <v>288</v>
      </c>
      <c r="B35" s="46" t="s">
        <v>256</v>
      </c>
      <c r="C35" s="48">
        <v>1833</v>
      </c>
    </row>
    <row r="36" spans="1:3" x14ac:dyDescent="0.2">
      <c r="A36" s="45" t="s">
        <v>289</v>
      </c>
      <c r="B36" s="46" t="s">
        <v>290</v>
      </c>
      <c r="C36" s="60">
        <v>1834</v>
      </c>
    </row>
    <row r="37" spans="1:3" x14ac:dyDescent="0.2">
      <c r="A37" s="45" t="s">
        <v>291</v>
      </c>
      <c r="B37" s="46" t="s">
        <v>256</v>
      </c>
      <c r="C37" s="48">
        <v>1834</v>
      </c>
    </row>
    <row r="38" spans="1:3" x14ac:dyDescent="0.2">
      <c r="A38" s="45" t="s">
        <v>292</v>
      </c>
      <c r="B38" s="46" t="s">
        <v>293</v>
      </c>
      <c r="C38" s="47">
        <v>1835</v>
      </c>
    </row>
    <row r="39" spans="1:3" x14ac:dyDescent="0.2">
      <c r="A39" s="45" t="s">
        <v>294</v>
      </c>
      <c r="B39" s="46" t="s">
        <v>266</v>
      </c>
      <c r="C39" s="47">
        <v>1835</v>
      </c>
    </row>
    <row r="40" spans="1:3" x14ac:dyDescent="0.2">
      <c r="A40" s="61" t="s">
        <v>295</v>
      </c>
      <c r="B40" s="46" t="s">
        <v>296</v>
      </c>
      <c r="C40" s="62">
        <v>1835</v>
      </c>
    </row>
    <row r="41" spans="1:3" x14ac:dyDescent="0.2">
      <c r="A41" s="61" t="s">
        <v>297</v>
      </c>
      <c r="B41" s="46" t="s">
        <v>296</v>
      </c>
      <c r="C41" s="62">
        <v>1835</v>
      </c>
    </row>
    <row r="42" spans="1:3" x14ac:dyDescent="0.2">
      <c r="A42" s="45" t="s">
        <v>298</v>
      </c>
      <c r="B42" s="46" t="s">
        <v>256</v>
      </c>
      <c r="C42" s="48">
        <v>1835</v>
      </c>
    </row>
    <row r="43" spans="1:3" x14ac:dyDescent="0.2">
      <c r="A43" s="61" t="s">
        <v>299</v>
      </c>
      <c r="B43" s="46" t="s">
        <v>296</v>
      </c>
      <c r="C43" s="62">
        <v>1836</v>
      </c>
    </row>
    <row r="44" spans="1:3" x14ac:dyDescent="0.2">
      <c r="A44" s="45" t="s">
        <v>300</v>
      </c>
      <c r="B44" s="46" t="s">
        <v>256</v>
      </c>
      <c r="C44" s="48">
        <v>1836</v>
      </c>
    </row>
    <row r="45" spans="1:3" x14ac:dyDescent="0.2">
      <c r="A45" s="45" t="s">
        <v>301</v>
      </c>
      <c r="B45" s="46" t="s">
        <v>302</v>
      </c>
      <c r="C45" s="48">
        <v>1836</v>
      </c>
    </row>
    <row r="46" spans="1:3" x14ac:dyDescent="0.2">
      <c r="A46" s="45" t="s">
        <v>303</v>
      </c>
      <c r="B46" s="46" t="s">
        <v>302</v>
      </c>
      <c r="C46" s="48">
        <v>1836</v>
      </c>
    </row>
    <row r="47" spans="1:3" x14ac:dyDescent="0.2">
      <c r="A47" s="45" t="s">
        <v>304</v>
      </c>
      <c r="B47" s="46" t="s">
        <v>305</v>
      </c>
      <c r="C47" s="47">
        <v>1837</v>
      </c>
    </row>
    <row r="48" spans="1:3" x14ac:dyDescent="0.2">
      <c r="A48" s="45" t="s">
        <v>306</v>
      </c>
      <c r="B48" s="46" t="s">
        <v>35</v>
      </c>
      <c r="C48" s="47">
        <v>1837</v>
      </c>
    </row>
    <row r="49" spans="1:3" x14ac:dyDescent="0.2">
      <c r="A49" s="61" t="s">
        <v>307</v>
      </c>
      <c r="B49" s="46" t="s">
        <v>308</v>
      </c>
      <c r="C49" s="62">
        <v>1837</v>
      </c>
    </row>
    <row r="50" spans="1:3" x14ac:dyDescent="0.2">
      <c r="A50" s="45" t="s">
        <v>309</v>
      </c>
      <c r="B50" s="46" t="s">
        <v>302</v>
      </c>
      <c r="C50" s="48">
        <v>1837</v>
      </c>
    </row>
    <row r="51" spans="1:3" x14ac:dyDescent="0.2">
      <c r="A51" s="45" t="s">
        <v>310</v>
      </c>
      <c r="B51" s="59" t="s">
        <v>311</v>
      </c>
      <c r="C51" s="47">
        <v>1838</v>
      </c>
    </row>
    <row r="52" spans="1:3" x14ac:dyDescent="0.2">
      <c r="A52" s="53" t="s">
        <v>312</v>
      </c>
      <c r="B52" s="46" t="s">
        <v>313</v>
      </c>
      <c r="C52" s="54">
        <v>1838</v>
      </c>
    </row>
    <row r="53" spans="1:3" x14ac:dyDescent="0.2">
      <c r="A53" s="45" t="s">
        <v>314</v>
      </c>
      <c r="B53" s="46" t="s">
        <v>315</v>
      </c>
      <c r="C53" s="48">
        <v>1838</v>
      </c>
    </row>
    <row r="54" spans="1:3" x14ac:dyDescent="0.2">
      <c r="A54" s="63" t="s">
        <v>316</v>
      </c>
      <c r="B54" s="46" t="s">
        <v>317</v>
      </c>
      <c r="C54" s="47">
        <v>1839</v>
      </c>
    </row>
    <row r="55" spans="1:3" x14ac:dyDescent="0.2">
      <c r="A55" s="45" t="s">
        <v>318</v>
      </c>
      <c r="B55" s="46" t="s">
        <v>45</v>
      </c>
      <c r="C55" s="64">
        <v>1839</v>
      </c>
    </row>
    <row r="56" spans="1:3" x14ac:dyDescent="0.2">
      <c r="A56" s="51" t="s">
        <v>319</v>
      </c>
      <c r="B56" s="51" t="s">
        <v>320</v>
      </c>
      <c r="C56" s="65">
        <v>1839</v>
      </c>
    </row>
    <row r="57" spans="1:3" x14ac:dyDescent="0.2">
      <c r="A57" s="51" t="s">
        <v>321</v>
      </c>
      <c r="B57" s="51" t="s">
        <v>320</v>
      </c>
      <c r="C57" s="65">
        <v>1839</v>
      </c>
    </row>
    <row r="58" spans="1:3" x14ac:dyDescent="0.2">
      <c r="A58" s="51" t="s">
        <v>322</v>
      </c>
      <c r="B58" s="51" t="s">
        <v>320</v>
      </c>
      <c r="C58" s="65">
        <v>1839</v>
      </c>
    </row>
    <row r="59" spans="1:3" x14ac:dyDescent="0.2">
      <c r="A59" s="51" t="s">
        <v>323</v>
      </c>
      <c r="B59" s="51" t="s">
        <v>320</v>
      </c>
      <c r="C59" s="65">
        <v>1839</v>
      </c>
    </row>
    <row r="60" spans="1:3" x14ac:dyDescent="0.2">
      <c r="A60" s="51" t="s">
        <v>324</v>
      </c>
      <c r="B60" s="51" t="s">
        <v>320</v>
      </c>
      <c r="C60" s="65">
        <v>1839</v>
      </c>
    </row>
    <row r="61" spans="1:3" x14ac:dyDescent="0.2">
      <c r="A61" s="51" t="s">
        <v>325</v>
      </c>
      <c r="B61" s="51" t="s">
        <v>320</v>
      </c>
      <c r="C61" s="65">
        <v>1839</v>
      </c>
    </row>
    <row r="62" spans="1:3" x14ac:dyDescent="0.2">
      <c r="A62" s="51" t="s">
        <v>326</v>
      </c>
      <c r="B62" s="51" t="s">
        <v>320</v>
      </c>
      <c r="C62" s="65">
        <v>1839</v>
      </c>
    </row>
    <row r="63" spans="1:3" x14ac:dyDescent="0.2">
      <c r="A63" s="51" t="s">
        <v>327</v>
      </c>
      <c r="B63" s="51" t="s">
        <v>320</v>
      </c>
      <c r="C63" s="65">
        <v>1839</v>
      </c>
    </row>
    <row r="64" spans="1:3" x14ac:dyDescent="0.2">
      <c r="A64" s="51" t="s">
        <v>328</v>
      </c>
      <c r="B64" s="51" t="s">
        <v>320</v>
      </c>
      <c r="C64" s="65">
        <v>1839</v>
      </c>
    </row>
    <row r="65" spans="1:3" x14ac:dyDescent="0.2">
      <c r="A65" s="51" t="s">
        <v>329</v>
      </c>
      <c r="B65" s="51" t="s">
        <v>320</v>
      </c>
      <c r="C65" s="65">
        <v>1839</v>
      </c>
    </row>
    <row r="66" spans="1:3" x14ac:dyDescent="0.2">
      <c r="A66" s="45" t="s">
        <v>330</v>
      </c>
      <c r="B66" s="46" t="s">
        <v>302</v>
      </c>
      <c r="C66" s="48">
        <v>1839</v>
      </c>
    </row>
    <row r="67" spans="1:3" x14ac:dyDescent="0.2">
      <c r="A67" s="45" t="s">
        <v>331</v>
      </c>
      <c r="B67" s="46" t="s">
        <v>43</v>
      </c>
      <c r="C67" s="47">
        <v>1840</v>
      </c>
    </row>
    <row r="68" spans="1:3" x14ac:dyDescent="0.2">
      <c r="A68" s="51" t="s">
        <v>332</v>
      </c>
      <c r="B68" s="51" t="s">
        <v>333</v>
      </c>
      <c r="C68" s="65">
        <v>1840</v>
      </c>
    </row>
    <row r="69" spans="1:3" x14ac:dyDescent="0.2">
      <c r="A69" s="45" t="s">
        <v>282</v>
      </c>
      <c r="B69" s="46" t="s">
        <v>315</v>
      </c>
      <c r="C69" s="48">
        <v>1840</v>
      </c>
    </row>
    <row r="70" spans="1:3" x14ac:dyDescent="0.2">
      <c r="A70" s="45" t="s">
        <v>310</v>
      </c>
      <c r="B70" s="46" t="s">
        <v>334</v>
      </c>
      <c r="C70" s="47">
        <v>1842</v>
      </c>
    </row>
    <row r="71" spans="1:3" x14ac:dyDescent="0.2">
      <c r="A71" s="45" t="s">
        <v>335</v>
      </c>
      <c r="B71" s="46" t="s">
        <v>336</v>
      </c>
      <c r="C71" s="54">
        <v>1842</v>
      </c>
    </row>
    <row r="72" spans="1:3" x14ac:dyDescent="0.2">
      <c r="A72" s="45" t="s">
        <v>337</v>
      </c>
      <c r="B72" s="46" t="s">
        <v>315</v>
      </c>
      <c r="C72" s="48">
        <v>1842</v>
      </c>
    </row>
    <row r="73" spans="1:3" x14ac:dyDescent="0.2">
      <c r="A73" s="45" t="s">
        <v>338</v>
      </c>
      <c r="B73" s="46" t="s">
        <v>302</v>
      </c>
      <c r="C73" s="48">
        <v>1844</v>
      </c>
    </row>
    <row r="74" spans="1:3" x14ac:dyDescent="0.2">
      <c r="A74" s="45" t="s">
        <v>339</v>
      </c>
      <c r="B74" s="46" t="s">
        <v>340</v>
      </c>
      <c r="C74" s="47">
        <v>1844</v>
      </c>
    </row>
    <row r="75" spans="1:3" x14ac:dyDescent="0.2">
      <c r="A75" s="45" t="s">
        <v>341</v>
      </c>
      <c r="B75" s="46" t="s">
        <v>302</v>
      </c>
      <c r="C75" s="48">
        <v>1845</v>
      </c>
    </row>
    <row r="76" spans="1:3" x14ac:dyDescent="0.2">
      <c r="A76" s="45" t="s">
        <v>342</v>
      </c>
      <c r="B76" s="46" t="s">
        <v>343</v>
      </c>
      <c r="C76" s="47">
        <v>1846</v>
      </c>
    </row>
    <row r="77" spans="1:3" x14ac:dyDescent="0.2">
      <c r="A77" s="61" t="s">
        <v>344</v>
      </c>
      <c r="B77" s="46" t="s">
        <v>308</v>
      </c>
      <c r="C77" s="62">
        <v>1846</v>
      </c>
    </row>
    <row r="78" spans="1:3" x14ac:dyDescent="0.2">
      <c r="A78" s="45" t="s">
        <v>345</v>
      </c>
      <c r="B78" s="46" t="s">
        <v>302</v>
      </c>
      <c r="C78" s="48">
        <v>1846</v>
      </c>
    </row>
    <row r="79" spans="1:3" x14ac:dyDescent="0.2">
      <c r="A79" s="45" t="s">
        <v>346</v>
      </c>
      <c r="B79" s="46" t="s">
        <v>347</v>
      </c>
      <c r="C79" s="47">
        <v>1846</v>
      </c>
    </row>
    <row r="80" spans="1:3" x14ac:dyDescent="0.2">
      <c r="A80" s="58" t="s">
        <v>288</v>
      </c>
      <c r="B80" s="46" t="s">
        <v>348</v>
      </c>
      <c r="C80" s="47">
        <v>1847</v>
      </c>
    </row>
    <row r="81" spans="1:3" x14ac:dyDescent="0.2">
      <c r="A81" s="45" t="s">
        <v>349</v>
      </c>
      <c r="B81" s="46" t="s">
        <v>334</v>
      </c>
      <c r="C81" s="47">
        <v>1847</v>
      </c>
    </row>
    <row r="82" spans="1:3" x14ac:dyDescent="0.2">
      <c r="A82" s="61" t="s">
        <v>350</v>
      </c>
      <c r="B82" s="46" t="s">
        <v>308</v>
      </c>
      <c r="C82" s="62">
        <v>1847</v>
      </c>
    </row>
    <row r="83" spans="1:3" x14ac:dyDescent="0.2">
      <c r="A83" s="45" t="s">
        <v>351</v>
      </c>
      <c r="B83" s="59" t="s">
        <v>311</v>
      </c>
      <c r="C83" s="47">
        <v>1847</v>
      </c>
    </row>
    <row r="84" spans="1:3" x14ac:dyDescent="0.2">
      <c r="A84" s="45" t="s">
        <v>352</v>
      </c>
      <c r="B84" s="46" t="s">
        <v>302</v>
      </c>
      <c r="C84" s="48">
        <v>1847</v>
      </c>
    </row>
    <row r="85" spans="1:3" x14ac:dyDescent="0.2">
      <c r="A85" s="45" t="s">
        <v>353</v>
      </c>
      <c r="B85" s="46" t="s">
        <v>302</v>
      </c>
      <c r="C85" s="48">
        <v>1847</v>
      </c>
    </row>
    <row r="86" spans="1:3" x14ac:dyDescent="0.2">
      <c r="A86" s="45" t="s">
        <v>354</v>
      </c>
      <c r="B86" s="46" t="s">
        <v>302</v>
      </c>
      <c r="C86" s="48">
        <v>1847</v>
      </c>
    </row>
    <row r="87" spans="1:3" x14ac:dyDescent="0.2">
      <c r="A87" s="45" t="s">
        <v>355</v>
      </c>
      <c r="B87" s="46" t="s">
        <v>356</v>
      </c>
      <c r="C87" s="47">
        <v>1848</v>
      </c>
    </row>
    <row r="88" spans="1:3" x14ac:dyDescent="0.2">
      <c r="A88" s="45" t="s">
        <v>357</v>
      </c>
      <c r="B88" s="46" t="s">
        <v>334</v>
      </c>
      <c r="C88" s="47">
        <v>1848</v>
      </c>
    </row>
    <row r="89" spans="1:3" x14ac:dyDescent="0.2">
      <c r="A89" s="45" t="s">
        <v>358</v>
      </c>
      <c r="B89" s="46" t="s">
        <v>334</v>
      </c>
      <c r="C89" s="47">
        <v>1848</v>
      </c>
    </row>
    <row r="90" spans="1:3" x14ac:dyDescent="0.2">
      <c r="A90" s="45" t="s">
        <v>359</v>
      </c>
      <c r="B90" s="46" t="s">
        <v>334</v>
      </c>
      <c r="C90" s="47">
        <v>1848</v>
      </c>
    </row>
    <row r="91" spans="1:3" x14ac:dyDescent="0.2">
      <c r="A91" s="45" t="s">
        <v>360</v>
      </c>
      <c r="B91" s="46" t="s">
        <v>334</v>
      </c>
      <c r="C91" s="47">
        <v>1848</v>
      </c>
    </row>
    <row r="92" spans="1:3" x14ac:dyDescent="0.2">
      <c r="A92" s="45" t="s">
        <v>361</v>
      </c>
      <c r="B92" s="46" t="s">
        <v>356</v>
      </c>
      <c r="C92" s="47">
        <v>1849</v>
      </c>
    </row>
    <row r="93" spans="1:3" x14ac:dyDescent="0.2">
      <c r="A93" s="45" t="s">
        <v>362</v>
      </c>
      <c r="B93" s="46" t="s">
        <v>302</v>
      </c>
      <c r="C93" s="48">
        <v>1849</v>
      </c>
    </row>
    <row r="94" spans="1:3" x14ac:dyDescent="0.2">
      <c r="A94" s="45" t="s">
        <v>363</v>
      </c>
      <c r="B94" s="46" t="s">
        <v>302</v>
      </c>
      <c r="C94" s="48">
        <v>1849</v>
      </c>
    </row>
    <row r="95" spans="1:3" x14ac:dyDescent="0.2">
      <c r="A95" s="45" t="s">
        <v>364</v>
      </c>
      <c r="B95" s="46" t="s">
        <v>365</v>
      </c>
      <c r="C95" s="47">
        <v>1849</v>
      </c>
    </row>
    <row r="96" spans="1:3" x14ac:dyDescent="0.2">
      <c r="A96" s="45" t="s">
        <v>366</v>
      </c>
      <c r="B96" s="46" t="s">
        <v>365</v>
      </c>
      <c r="C96" s="47">
        <v>1849</v>
      </c>
    </row>
    <row r="97" spans="1:3" x14ac:dyDescent="0.2">
      <c r="A97" s="45" t="s">
        <v>367</v>
      </c>
      <c r="B97" s="46" t="s">
        <v>365</v>
      </c>
      <c r="C97" s="47">
        <v>1849</v>
      </c>
    </row>
    <row r="98" spans="1:3" x14ac:dyDescent="0.2">
      <c r="A98" s="45" t="s">
        <v>368</v>
      </c>
      <c r="B98" s="46" t="s">
        <v>365</v>
      </c>
      <c r="C98" s="47">
        <v>1849</v>
      </c>
    </row>
    <row r="99" spans="1:3" x14ac:dyDescent="0.2">
      <c r="A99" s="45" t="s">
        <v>369</v>
      </c>
      <c r="B99" s="46" t="s">
        <v>365</v>
      </c>
      <c r="C99" s="47">
        <v>1849</v>
      </c>
    </row>
    <row r="100" spans="1:3" x14ac:dyDescent="0.2">
      <c r="A100" s="45" t="s">
        <v>370</v>
      </c>
      <c r="B100" s="46" t="s">
        <v>365</v>
      </c>
      <c r="C100" s="47">
        <v>1849</v>
      </c>
    </row>
    <row r="101" spans="1:3" x14ac:dyDescent="0.2">
      <c r="A101" s="45" t="s">
        <v>371</v>
      </c>
      <c r="B101" s="46" t="s">
        <v>365</v>
      </c>
      <c r="C101" s="47">
        <v>1849</v>
      </c>
    </row>
    <row r="102" spans="1:3" x14ac:dyDescent="0.2">
      <c r="A102" s="45" t="s">
        <v>372</v>
      </c>
      <c r="B102" s="46" t="s">
        <v>365</v>
      </c>
      <c r="C102" s="47">
        <v>1849</v>
      </c>
    </row>
    <row r="103" spans="1:3" x14ac:dyDescent="0.2">
      <c r="A103" s="45" t="s">
        <v>373</v>
      </c>
      <c r="B103" s="46" t="s">
        <v>374</v>
      </c>
      <c r="C103" s="47">
        <v>1849</v>
      </c>
    </row>
    <row r="104" spans="1:3" x14ac:dyDescent="0.2">
      <c r="A104" s="45" t="s">
        <v>375</v>
      </c>
      <c r="B104" s="46" t="s">
        <v>374</v>
      </c>
      <c r="C104" s="47">
        <v>1849</v>
      </c>
    </row>
    <row r="105" spans="1:3" x14ac:dyDescent="0.2">
      <c r="A105" s="45" t="s">
        <v>376</v>
      </c>
      <c r="B105" s="46" t="s">
        <v>374</v>
      </c>
      <c r="C105" s="47">
        <v>1849</v>
      </c>
    </row>
    <row r="106" spans="1:3" x14ac:dyDescent="0.2">
      <c r="A106" s="45" t="s">
        <v>377</v>
      </c>
      <c r="B106" s="66" t="s">
        <v>378</v>
      </c>
      <c r="C106" s="47">
        <v>1850</v>
      </c>
    </row>
    <row r="107" spans="1:3" x14ac:dyDescent="0.2">
      <c r="A107" s="51" t="s">
        <v>379</v>
      </c>
      <c r="B107" s="51" t="s">
        <v>320</v>
      </c>
      <c r="C107" s="65">
        <v>1850</v>
      </c>
    </row>
    <row r="108" spans="1:3" x14ac:dyDescent="0.2">
      <c r="A108" s="45" t="s">
        <v>289</v>
      </c>
      <c r="B108" s="46" t="s">
        <v>380</v>
      </c>
      <c r="C108" s="47">
        <v>1850</v>
      </c>
    </row>
    <row r="109" spans="1:3" x14ac:dyDescent="0.2">
      <c r="A109" s="45" t="s">
        <v>381</v>
      </c>
      <c r="B109" s="46" t="s">
        <v>302</v>
      </c>
      <c r="C109" s="48">
        <v>1850</v>
      </c>
    </row>
    <row r="110" spans="1:3" x14ac:dyDescent="0.2">
      <c r="A110" s="45" t="s">
        <v>382</v>
      </c>
      <c r="B110" s="46" t="s">
        <v>383</v>
      </c>
      <c r="C110" s="47" t="s">
        <v>384</v>
      </c>
    </row>
    <row r="111" spans="1:3" x14ac:dyDescent="0.2">
      <c r="A111" s="45" t="s">
        <v>385</v>
      </c>
      <c r="B111" s="46" t="s">
        <v>347</v>
      </c>
      <c r="C111" s="47">
        <v>1850</v>
      </c>
    </row>
    <row r="112" spans="1:3" x14ac:dyDescent="0.2">
      <c r="A112" s="45" t="s">
        <v>310</v>
      </c>
      <c r="B112" s="46" t="s">
        <v>347</v>
      </c>
      <c r="C112" s="67">
        <v>1850</v>
      </c>
    </row>
    <row r="113" spans="1:3" x14ac:dyDescent="0.2">
      <c r="A113" s="51" t="s">
        <v>386</v>
      </c>
      <c r="B113" s="51" t="s">
        <v>333</v>
      </c>
      <c r="C113" s="65">
        <v>1850</v>
      </c>
    </row>
    <row r="114" spans="1:3" x14ac:dyDescent="0.2">
      <c r="A114" s="45" t="s">
        <v>387</v>
      </c>
      <c r="B114" s="46" t="s">
        <v>315</v>
      </c>
      <c r="C114" s="48">
        <v>1850</v>
      </c>
    </row>
    <row r="115" spans="1:3" x14ac:dyDescent="0.2">
      <c r="A115" s="68" t="s">
        <v>388</v>
      </c>
      <c r="B115" s="69" t="s">
        <v>389</v>
      </c>
      <c r="C115" s="70">
        <v>1850</v>
      </c>
    </row>
    <row r="116" spans="1:3" x14ac:dyDescent="0.2">
      <c r="A116" s="45" t="s">
        <v>390</v>
      </c>
      <c r="B116" s="46" t="s">
        <v>391</v>
      </c>
      <c r="C116" s="47">
        <v>1850</v>
      </c>
    </row>
  </sheetData>
  <mergeCells count="2">
    <mergeCell ref="A2:C2"/>
    <mergeCell ref="D2:G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09"/>
  <sheetViews>
    <sheetView topLeftCell="A7" workbookViewId="0">
      <selection activeCell="H36" sqref="H36"/>
    </sheetView>
  </sheetViews>
  <sheetFormatPr defaultRowHeight="12.75" x14ac:dyDescent="0.2"/>
  <cols>
    <col min="1" max="1" width="87.42578125" style="72" bestFit="1" customWidth="1"/>
    <col min="2" max="2" width="52.42578125" style="72" bestFit="1" customWidth="1"/>
    <col min="3" max="3" width="14.140625" style="72" bestFit="1" customWidth="1"/>
    <col min="4" max="256" width="9.140625" style="72"/>
    <col min="257" max="257" width="58" style="72" customWidth="1"/>
    <col min="258" max="258" width="28.140625" style="72" customWidth="1"/>
    <col min="259" max="259" width="8.140625" style="72" customWidth="1"/>
    <col min="260" max="512" width="9.140625" style="72"/>
    <col min="513" max="513" width="58" style="72" customWidth="1"/>
    <col min="514" max="514" width="28.140625" style="72" customWidth="1"/>
    <col min="515" max="515" width="8.140625" style="72" customWidth="1"/>
    <col min="516" max="768" width="9.140625" style="72"/>
    <col min="769" max="769" width="58" style="72" customWidth="1"/>
    <col min="770" max="770" width="28.140625" style="72" customWidth="1"/>
    <col min="771" max="771" width="8.140625" style="72" customWidth="1"/>
    <col min="772" max="1024" width="9.140625" style="72"/>
    <col min="1025" max="1025" width="58" style="72" customWidth="1"/>
    <col min="1026" max="1026" width="28.140625" style="72" customWidth="1"/>
    <col min="1027" max="1027" width="8.140625" style="72" customWidth="1"/>
    <col min="1028" max="1280" width="9.140625" style="72"/>
    <col min="1281" max="1281" width="58" style="72" customWidth="1"/>
    <col min="1282" max="1282" width="28.140625" style="72" customWidth="1"/>
    <col min="1283" max="1283" width="8.140625" style="72" customWidth="1"/>
    <col min="1284" max="1536" width="9.140625" style="72"/>
    <col min="1537" max="1537" width="58" style="72" customWidth="1"/>
    <col min="1538" max="1538" width="28.140625" style="72" customWidth="1"/>
    <col min="1539" max="1539" width="8.140625" style="72" customWidth="1"/>
    <col min="1540" max="1792" width="9.140625" style="72"/>
    <col min="1793" max="1793" width="58" style="72" customWidth="1"/>
    <col min="1794" max="1794" width="28.140625" style="72" customWidth="1"/>
    <col min="1795" max="1795" width="8.140625" style="72" customWidth="1"/>
    <col min="1796" max="2048" width="9.140625" style="72"/>
    <col min="2049" max="2049" width="58" style="72" customWidth="1"/>
    <col min="2050" max="2050" width="28.140625" style="72" customWidth="1"/>
    <col min="2051" max="2051" width="8.140625" style="72" customWidth="1"/>
    <col min="2052" max="2304" width="9.140625" style="72"/>
    <col min="2305" max="2305" width="58" style="72" customWidth="1"/>
    <col min="2306" max="2306" width="28.140625" style="72" customWidth="1"/>
    <col min="2307" max="2307" width="8.140625" style="72" customWidth="1"/>
    <col min="2308" max="2560" width="9.140625" style="72"/>
    <col min="2561" max="2561" width="58" style="72" customWidth="1"/>
    <col min="2562" max="2562" width="28.140625" style="72" customWidth="1"/>
    <col min="2563" max="2563" width="8.140625" style="72" customWidth="1"/>
    <col min="2564" max="2816" width="9.140625" style="72"/>
    <col min="2817" max="2817" width="58" style="72" customWidth="1"/>
    <col min="2818" max="2818" width="28.140625" style="72" customWidth="1"/>
    <col min="2819" max="2819" width="8.140625" style="72" customWidth="1"/>
    <col min="2820" max="3072" width="9.140625" style="72"/>
    <col min="3073" max="3073" width="58" style="72" customWidth="1"/>
    <col min="3074" max="3074" width="28.140625" style="72" customWidth="1"/>
    <col min="3075" max="3075" width="8.140625" style="72" customWidth="1"/>
    <col min="3076" max="3328" width="9.140625" style="72"/>
    <col min="3329" max="3329" width="58" style="72" customWidth="1"/>
    <col min="3330" max="3330" width="28.140625" style="72" customWidth="1"/>
    <col min="3331" max="3331" width="8.140625" style="72" customWidth="1"/>
    <col min="3332" max="3584" width="9.140625" style="72"/>
    <col min="3585" max="3585" width="58" style="72" customWidth="1"/>
    <col min="3586" max="3586" width="28.140625" style="72" customWidth="1"/>
    <col min="3587" max="3587" width="8.140625" style="72" customWidth="1"/>
    <col min="3588" max="3840" width="9.140625" style="72"/>
    <col min="3841" max="3841" width="58" style="72" customWidth="1"/>
    <col min="3842" max="3842" width="28.140625" style="72" customWidth="1"/>
    <col min="3843" max="3843" width="8.140625" style="72" customWidth="1"/>
    <col min="3844" max="4096" width="9.140625" style="72"/>
    <col min="4097" max="4097" width="58" style="72" customWidth="1"/>
    <col min="4098" max="4098" width="28.140625" style="72" customWidth="1"/>
    <col min="4099" max="4099" width="8.140625" style="72" customWidth="1"/>
    <col min="4100" max="4352" width="9.140625" style="72"/>
    <col min="4353" max="4353" width="58" style="72" customWidth="1"/>
    <col min="4354" max="4354" width="28.140625" style="72" customWidth="1"/>
    <col min="4355" max="4355" width="8.140625" style="72" customWidth="1"/>
    <col min="4356" max="4608" width="9.140625" style="72"/>
    <col min="4609" max="4609" width="58" style="72" customWidth="1"/>
    <col min="4610" max="4610" width="28.140625" style="72" customWidth="1"/>
    <col min="4611" max="4611" width="8.140625" style="72" customWidth="1"/>
    <col min="4612" max="4864" width="9.140625" style="72"/>
    <col min="4865" max="4865" width="58" style="72" customWidth="1"/>
    <col min="4866" max="4866" width="28.140625" style="72" customWidth="1"/>
    <col min="4867" max="4867" width="8.140625" style="72" customWidth="1"/>
    <col min="4868" max="5120" width="9.140625" style="72"/>
    <col min="5121" max="5121" width="58" style="72" customWidth="1"/>
    <col min="5122" max="5122" width="28.140625" style="72" customWidth="1"/>
    <col min="5123" max="5123" width="8.140625" style="72" customWidth="1"/>
    <col min="5124" max="5376" width="9.140625" style="72"/>
    <col min="5377" max="5377" width="58" style="72" customWidth="1"/>
    <col min="5378" max="5378" width="28.140625" style="72" customWidth="1"/>
    <col min="5379" max="5379" width="8.140625" style="72" customWidth="1"/>
    <col min="5380" max="5632" width="9.140625" style="72"/>
    <col min="5633" max="5633" width="58" style="72" customWidth="1"/>
    <col min="5634" max="5634" width="28.140625" style="72" customWidth="1"/>
    <col min="5635" max="5635" width="8.140625" style="72" customWidth="1"/>
    <col min="5636" max="5888" width="9.140625" style="72"/>
    <col min="5889" max="5889" width="58" style="72" customWidth="1"/>
    <col min="5890" max="5890" width="28.140625" style="72" customWidth="1"/>
    <col min="5891" max="5891" width="8.140625" style="72" customWidth="1"/>
    <col min="5892" max="6144" width="9.140625" style="72"/>
    <col min="6145" max="6145" width="58" style="72" customWidth="1"/>
    <col min="6146" max="6146" width="28.140625" style="72" customWidth="1"/>
    <col min="6147" max="6147" width="8.140625" style="72" customWidth="1"/>
    <col min="6148" max="6400" width="9.140625" style="72"/>
    <col min="6401" max="6401" width="58" style="72" customWidth="1"/>
    <col min="6402" max="6402" width="28.140625" style="72" customWidth="1"/>
    <col min="6403" max="6403" width="8.140625" style="72" customWidth="1"/>
    <col min="6404" max="6656" width="9.140625" style="72"/>
    <col min="6657" max="6657" width="58" style="72" customWidth="1"/>
    <col min="6658" max="6658" width="28.140625" style="72" customWidth="1"/>
    <col min="6659" max="6659" width="8.140625" style="72" customWidth="1"/>
    <col min="6660" max="6912" width="9.140625" style="72"/>
    <col min="6913" max="6913" width="58" style="72" customWidth="1"/>
    <col min="6914" max="6914" width="28.140625" style="72" customWidth="1"/>
    <col min="6915" max="6915" width="8.140625" style="72" customWidth="1"/>
    <col min="6916" max="7168" width="9.140625" style="72"/>
    <col min="7169" max="7169" width="58" style="72" customWidth="1"/>
    <col min="7170" max="7170" width="28.140625" style="72" customWidth="1"/>
    <col min="7171" max="7171" width="8.140625" style="72" customWidth="1"/>
    <col min="7172" max="7424" width="9.140625" style="72"/>
    <col min="7425" max="7425" width="58" style="72" customWidth="1"/>
    <col min="7426" max="7426" width="28.140625" style="72" customWidth="1"/>
    <col min="7427" max="7427" width="8.140625" style="72" customWidth="1"/>
    <col min="7428" max="7680" width="9.140625" style="72"/>
    <col min="7681" max="7681" width="58" style="72" customWidth="1"/>
    <col min="7682" max="7682" width="28.140625" style="72" customWidth="1"/>
    <col min="7683" max="7683" width="8.140625" style="72" customWidth="1"/>
    <col min="7684" max="7936" width="9.140625" style="72"/>
    <col min="7937" max="7937" width="58" style="72" customWidth="1"/>
    <col min="7938" max="7938" width="28.140625" style="72" customWidth="1"/>
    <col min="7939" max="7939" width="8.140625" style="72" customWidth="1"/>
    <col min="7940" max="8192" width="9.140625" style="72"/>
    <col min="8193" max="8193" width="58" style="72" customWidth="1"/>
    <col min="8194" max="8194" width="28.140625" style="72" customWidth="1"/>
    <col min="8195" max="8195" width="8.140625" style="72" customWidth="1"/>
    <col min="8196" max="8448" width="9.140625" style="72"/>
    <col min="8449" max="8449" width="58" style="72" customWidth="1"/>
    <col min="8450" max="8450" width="28.140625" style="72" customWidth="1"/>
    <col min="8451" max="8451" width="8.140625" style="72" customWidth="1"/>
    <col min="8452" max="8704" width="9.140625" style="72"/>
    <col min="8705" max="8705" width="58" style="72" customWidth="1"/>
    <col min="8706" max="8706" width="28.140625" style="72" customWidth="1"/>
    <col min="8707" max="8707" width="8.140625" style="72" customWidth="1"/>
    <col min="8708" max="8960" width="9.140625" style="72"/>
    <col min="8961" max="8961" width="58" style="72" customWidth="1"/>
    <col min="8962" max="8962" width="28.140625" style="72" customWidth="1"/>
    <col min="8963" max="8963" width="8.140625" style="72" customWidth="1"/>
    <col min="8964" max="9216" width="9.140625" style="72"/>
    <col min="9217" max="9217" width="58" style="72" customWidth="1"/>
    <col min="9218" max="9218" width="28.140625" style="72" customWidth="1"/>
    <col min="9219" max="9219" width="8.140625" style="72" customWidth="1"/>
    <col min="9220" max="9472" width="9.140625" style="72"/>
    <col min="9473" max="9473" width="58" style="72" customWidth="1"/>
    <col min="9474" max="9474" width="28.140625" style="72" customWidth="1"/>
    <col min="9475" max="9475" width="8.140625" style="72" customWidth="1"/>
    <col min="9476" max="9728" width="9.140625" style="72"/>
    <col min="9729" max="9729" width="58" style="72" customWidth="1"/>
    <col min="9730" max="9730" width="28.140625" style="72" customWidth="1"/>
    <col min="9731" max="9731" width="8.140625" style="72" customWidth="1"/>
    <col min="9732" max="9984" width="9.140625" style="72"/>
    <col min="9985" max="9985" width="58" style="72" customWidth="1"/>
    <col min="9986" max="9986" width="28.140625" style="72" customWidth="1"/>
    <col min="9987" max="9987" width="8.140625" style="72" customWidth="1"/>
    <col min="9988" max="10240" width="9.140625" style="72"/>
    <col min="10241" max="10241" width="58" style="72" customWidth="1"/>
    <col min="10242" max="10242" width="28.140625" style="72" customWidth="1"/>
    <col min="10243" max="10243" width="8.140625" style="72" customWidth="1"/>
    <col min="10244" max="10496" width="9.140625" style="72"/>
    <col min="10497" max="10497" width="58" style="72" customWidth="1"/>
    <col min="10498" max="10498" width="28.140625" style="72" customWidth="1"/>
    <col min="10499" max="10499" width="8.140625" style="72" customWidth="1"/>
    <col min="10500" max="10752" width="9.140625" style="72"/>
    <col min="10753" max="10753" width="58" style="72" customWidth="1"/>
    <col min="10754" max="10754" width="28.140625" style="72" customWidth="1"/>
    <col min="10755" max="10755" width="8.140625" style="72" customWidth="1"/>
    <col min="10756" max="11008" width="9.140625" style="72"/>
    <col min="11009" max="11009" width="58" style="72" customWidth="1"/>
    <col min="11010" max="11010" width="28.140625" style="72" customWidth="1"/>
    <col min="11011" max="11011" width="8.140625" style="72" customWidth="1"/>
    <col min="11012" max="11264" width="9.140625" style="72"/>
    <col min="11265" max="11265" width="58" style="72" customWidth="1"/>
    <col min="11266" max="11266" width="28.140625" style="72" customWidth="1"/>
    <col min="11267" max="11267" width="8.140625" style="72" customWidth="1"/>
    <col min="11268" max="11520" width="9.140625" style="72"/>
    <col min="11521" max="11521" width="58" style="72" customWidth="1"/>
    <col min="11522" max="11522" width="28.140625" style="72" customWidth="1"/>
    <col min="11523" max="11523" width="8.140625" style="72" customWidth="1"/>
    <col min="11524" max="11776" width="9.140625" style="72"/>
    <col min="11777" max="11777" width="58" style="72" customWidth="1"/>
    <col min="11778" max="11778" width="28.140625" style="72" customWidth="1"/>
    <col min="11779" max="11779" width="8.140625" style="72" customWidth="1"/>
    <col min="11780" max="12032" width="9.140625" style="72"/>
    <col min="12033" max="12033" width="58" style="72" customWidth="1"/>
    <col min="12034" max="12034" width="28.140625" style="72" customWidth="1"/>
    <col min="12035" max="12035" width="8.140625" style="72" customWidth="1"/>
    <col min="12036" max="12288" width="9.140625" style="72"/>
    <col min="12289" max="12289" width="58" style="72" customWidth="1"/>
    <col min="12290" max="12290" width="28.140625" style="72" customWidth="1"/>
    <col min="12291" max="12291" width="8.140625" style="72" customWidth="1"/>
    <col min="12292" max="12544" width="9.140625" style="72"/>
    <col min="12545" max="12545" width="58" style="72" customWidth="1"/>
    <col min="12546" max="12546" width="28.140625" style="72" customWidth="1"/>
    <col min="12547" max="12547" width="8.140625" style="72" customWidth="1"/>
    <col min="12548" max="12800" width="9.140625" style="72"/>
    <col min="12801" max="12801" width="58" style="72" customWidth="1"/>
    <col min="12802" max="12802" width="28.140625" style="72" customWidth="1"/>
    <col min="12803" max="12803" width="8.140625" style="72" customWidth="1"/>
    <col min="12804" max="13056" width="9.140625" style="72"/>
    <col min="13057" max="13057" width="58" style="72" customWidth="1"/>
    <col min="13058" max="13058" width="28.140625" style="72" customWidth="1"/>
    <col min="13059" max="13059" width="8.140625" style="72" customWidth="1"/>
    <col min="13060" max="13312" width="9.140625" style="72"/>
    <col min="13313" max="13313" width="58" style="72" customWidth="1"/>
    <col min="13314" max="13314" width="28.140625" style="72" customWidth="1"/>
    <col min="13315" max="13315" width="8.140625" style="72" customWidth="1"/>
    <col min="13316" max="13568" width="9.140625" style="72"/>
    <col min="13569" max="13569" width="58" style="72" customWidth="1"/>
    <col min="13570" max="13570" width="28.140625" style="72" customWidth="1"/>
    <col min="13571" max="13571" width="8.140625" style="72" customWidth="1"/>
    <col min="13572" max="13824" width="9.140625" style="72"/>
    <col min="13825" max="13825" width="58" style="72" customWidth="1"/>
    <col min="13826" max="13826" width="28.140625" style="72" customWidth="1"/>
    <col min="13827" max="13827" width="8.140625" style="72" customWidth="1"/>
    <col min="13828" max="14080" width="9.140625" style="72"/>
    <col min="14081" max="14081" width="58" style="72" customWidth="1"/>
    <col min="14082" max="14082" width="28.140625" style="72" customWidth="1"/>
    <col min="14083" max="14083" width="8.140625" style="72" customWidth="1"/>
    <col min="14084" max="14336" width="9.140625" style="72"/>
    <col min="14337" max="14337" width="58" style="72" customWidth="1"/>
    <col min="14338" max="14338" width="28.140625" style="72" customWidth="1"/>
    <col min="14339" max="14339" width="8.140625" style="72" customWidth="1"/>
    <col min="14340" max="14592" width="9.140625" style="72"/>
    <col min="14593" max="14593" width="58" style="72" customWidth="1"/>
    <col min="14594" max="14594" width="28.140625" style="72" customWidth="1"/>
    <col min="14595" max="14595" width="8.140625" style="72" customWidth="1"/>
    <col min="14596" max="14848" width="9.140625" style="72"/>
    <col min="14849" max="14849" width="58" style="72" customWidth="1"/>
    <col min="14850" max="14850" width="28.140625" style="72" customWidth="1"/>
    <col min="14851" max="14851" width="8.140625" style="72" customWidth="1"/>
    <col min="14852" max="15104" width="9.140625" style="72"/>
    <col min="15105" max="15105" width="58" style="72" customWidth="1"/>
    <col min="15106" max="15106" width="28.140625" style="72" customWidth="1"/>
    <col min="15107" max="15107" width="8.140625" style="72" customWidth="1"/>
    <col min="15108" max="15360" width="9.140625" style="72"/>
    <col min="15361" max="15361" width="58" style="72" customWidth="1"/>
    <col min="15362" max="15362" width="28.140625" style="72" customWidth="1"/>
    <col min="15363" max="15363" width="8.140625" style="72" customWidth="1"/>
    <col min="15364" max="15616" width="9.140625" style="72"/>
    <col min="15617" max="15617" width="58" style="72" customWidth="1"/>
    <col min="15618" max="15618" width="28.140625" style="72" customWidth="1"/>
    <col min="15619" max="15619" width="8.140625" style="72" customWidth="1"/>
    <col min="15620" max="15872" width="9.140625" style="72"/>
    <col min="15873" max="15873" width="58" style="72" customWidth="1"/>
    <col min="15874" max="15874" width="28.140625" style="72" customWidth="1"/>
    <col min="15875" max="15875" width="8.140625" style="72" customWidth="1"/>
    <col min="15876" max="16128" width="9.140625" style="72"/>
    <col min="16129" max="16129" width="58" style="72" customWidth="1"/>
    <col min="16130" max="16130" width="28.140625" style="72" customWidth="1"/>
    <col min="16131" max="16131" width="8.140625" style="72" customWidth="1"/>
    <col min="16132" max="16384" width="9.140625" style="72"/>
  </cols>
  <sheetData>
    <row r="2" spans="1:3" ht="13.5" customHeight="1" x14ac:dyDescent="0.2">
      <c r="A2" s="71">
        <v>2017</v>
      </c>
    </row>
    <row r="3" spans="1:3" ht="13.5" customHeight="1" x14ac:dyDescent="0.2">
      <c r="A3" s="22" t="s">
        <v>392</v>
      </c>
      <c r="B3" s="22" t="s">
        <v>393</v>
      </c>
      <c r="C3" s="22" t="s">
        <v>394</v>
      </c>
    </row>
    <row r="4" spans="1:3" ht="13.5" customHeight="1" x14ac:dyDescent="0.2">
      <c r="A4" s="73" t="s">
        <v>395</v>
      </c>
      <c r="B4" s="73" t="s">
        <v>244</v>
      </c>
      <c r="C4" s="74" t="s">
        <v>396</v>
      </c>
    </row>
    <row r="5" spans="1:3" ht="13.5" customHeight="1" x14ac:dyDescent="0.2">
      <c r="A5" s="73" t="s">
        <v>436</v>
      </c>
      <c r="B5" s="73" t="s">
        <v>250</v>
      </c>
      <c r="C5" s="74" t="s">
        <v>398</v>
      </c>
    </row>
    <row r="6" spans="1:3" ht="13.5" customHeight="1" x14ac:dyDescent="0.2">
      <c r="A6" s="73" t="s">
        <v>399</v>
      </c>
      <c r="B6" s="73" t="s">
        <v>252</v>
      </c>
      <c r="C6" s="74" t="s">
        <v>400</v>
      </c>
    </row>
    <row r="7" spans="1:3" ht="13.5" customHeight="1" x14ac:dyDescent="0.2">
      <c r="A7" s="73" t="s">
        <v>401</v>
      </c>
      <c r="B7" s="73" t="s">
        <v>255</v>
      </c>
      <c r="C7" s="74" t="s">
        <v>402</v>
      </c>
    </row>
    <row r="8" spans="1:3" ht="13.5" customHeight="1" x14ac:dyDescent="0.2">
      <c r="A8" s="73" t="s">
        <v>403</v>
      </c>
      <c r="B8" s="73" t="s">
        <v>245</v>
      </c>
      <c r="C8" s="74" t="s">
        <v>404</v>
      </c>
    </row>
    <row r="9" spans="1:3" ht="13.5" customHeight="1" x14ac:dyDescent="0.2">
      <c r="A9" s="73" t="s">
        <v>405</v>
      </c>
      <c r="B9" s="73" t="s">
        <v>260</v>
      </c>
      <c r="C9" s="74" t="s">
        <v>406</v>
      </c>
    </row>
    <row r="10" spans="1:3" ht="13.5" customHeight="1" x14ac:dyDescent="0.2">
      <c r="A10" s="73" t="s">
        <v>407</v>
      </c>
      <c r="B10" s="73" t="s">
        <v>408</v>
      </c>
      <c r="C10" s="74" t="s">
        <v>409</v>
      </c>
    </row>
    <row r="11" spans="1:3" ht="13.5" customHeight="1" x14ac:dyDescent="0.2">
      <c r="A11" s="73" t="s">
        <v>410</v>
      </c>
      <c r="B11" s="73" t="s">
        <v>411</v>
      </c>
      <c r="C11" s="74" t="s">
        <v>412</v>
      </c>
    </row>
    <row r="12" spans="1:3" ht="13.5" customHeight="1" x14ac:dyDescent="0.2">
      <c r="A12" s="73" t="s">
        <v>413</v>
      </c>
      <c r="B12" s="73" t="s">
        <v>414</v>
      </c>
      <c r="C12" s="74" t="s">
        <v>415</v>
      </c>
    </row>
    <row r="13" spans="1:3" ht="13.5" customHeight="1" x14ac:dyDescent="0.2">
      <c r="A13" s="73" t="s">
        <v>416</v>
      </c>
      <c r="B13" s="73" t="s">
        <v>417</v>
      </c>
      <c r="C13" s="74" t="s">
        <v>418</v>
      </c>
    </row>
    <row r="14" spans="1:3" ht="13.5" customHeight="1" x14ac:dyDescent="0.2">
      <c r="A14" s="73" t="s">
        <v>419</v>
      </c>
      <c r="B14" s="73" t="s">
        <v>420</v>
      </c>
      <c r="C14" s="74" t="s">
        <v>421</v>
      </c>
    </row>
    <row r="15" spans="1:3" ht="13.5" customHeight="1" x14ac:dyDescent="0.2">
      <c r="A15" s="73" t="s">
        <v>422</v>
      </c>
      <c r="B15" s="73" t="s">
        <v>295</v>
      </c>
      <c r="C15" s="74" t="s">
        <v>421</v>
      </c>
    </row>
    <row r="16" spans="1:3" ht="13.5" customHeight="1" x14ac:dyDescent="0.2">
      <c r="A16" s="73" t="s">
        <v>423</v>
      </c>
      <c r="B16" s="73" t="s">
        <v>424</v>
      </c>
      <c r="C16" s="74" t="s">
        <v>425</v>
      </c>
    </row>
    <row r="17" spans="1:3" ht="13.5" customHeight="1" x14ac:dyDescent="0.2">
      <c r="A17" s="73" t="s">
        <v>426</v>
      </c>
      <c r="B17" s="73" t="s">
        <v>346</v>
      </c>
      <c r="C17" s="74" t="s">
        <v>427</v>
      </c>
    </row>
    <row r="18" spans="1:3" ht="13.5" customHeight="1" x14ac:dyDescent="0.2">
      <c r="A18" s="73" t="s">
        <v>428</v>
      </c>
      <c r="B18" s="73" t="s">
        <v>429</v>
      </c>
      <c r="C18" s="74" t="s">
        <v>430</v>
      </c>
    </row>
    <row r="19" spans="1:3" ht="13.5" customHeight="1" x14ac:dyDescent="0.2">
      <c r="A19" s="73" t="s">
        <v>431</v>
      </c>
      <c r="B19" s="73" t="s">
        <v>373</v>
      </c>
      <c r="C19" s="74" t="s">
        <v>430</v>
      </c>
    </row>
    <row r="20" spans="1:3" ht="13.5" customHeight="1" x14ac:dyDescent="0.2">
      <c r="A20" s="73" t="s">
        <v>432</v>
      </c>
      <c r="B20" s="73" t="s">
        <v>433</v>
      </c>
      <c r="C20" s="74" t="s">
        <v>384</v>
      </c>
    </row>
    <row r="21" spans="1:3" ht="13.5" customHeight="1" x14ac:dyDescent="0.2">
      <c r="A21" s="73" t="s">
        <v>434</v>
      </c>
      <c r="B21" s="73" t="s">
        <v>435</v>
      </c>
      <c r="C21" s="74" t="s">
        <v>384</v>
      </c>
    </row>
    <row r="22" spans="1:3" ht="13.5" customHeight="1" x14ac:dyDescent="0.2">
      <c r="A22" s="73" t="s">
        <v>437</v>
      </c>
      <c r="B22" s="73" t="s">
        <v>438</v>
      </c>
      <c r="C22" s="74" t="s">
        <v>439</v>
      </c>
    </row>
    <row r="23" spans="1:3" ht="13.5" customHeight="1" x14ac:dyDescent="0.2">
      <c r="A23" s="73" t="s">
        <v>440</v>
      </c>
      <c r="B23" s="73" t="s">
        <v>441</v>
      </c>
      <c r="C23" s="74" t="s">
        <v>439</v>
      </c>
    </row>
    <row r="24" spans="1:3" ht="13.5" customHeight="1" x14ac:dyDescent="0.2">
      <c r="A24" s="73" t="s">
        <v>442</v>
      </c>
      <c r="B24" s="73" t="s">
        <v>443</v>
      </c>
      <c r="C24" s="74" t="s">
        <v>444</v>
      </c>
    </row>
    <row r="25" spans="1:3" ht="13.5" customHeight="1" x14ac:dyDescent="0.2">
      <c r="A25" s="73" t="s">
        <v>445</v>
      </c>
      <c r="B25" s="73" t="s">
        <v>446</v>
      </c>
      <c r="C25" s="74" t="s">
        <v>447</v>
      </c>
    </row>
    <row r="26" spans="1:3" ht="13.5" customHeight="1" x14ac:dyDescent="0.2">
      <c r="A26" s="73" t="s">
        <v>448</v>
      </c>
      <c r="B26" s="73" t="s">
        <v>449</v>
      </c>
      <c r="C26" s="74" t="s">
        <v>450</v>
      </c>
    </row>
    <row r="27" spans="1:3" ht="13.5" customHeight="1" x14ac:dyDescent="0.2">
      <c r="A27" s="73" t="s">
        <v>451</v>
      </c>
      <c r="B27" s="73" t="s">
        <v>339</v>
      </c>
      <c r="C27" s="74" t="s">
        <v>450</v>
      </c>
    </row>
    <row r="28" spans="1:3" ht="13.5" customHeight="1" x14ac:dyDescent="0.2">
      <c r="A28" s="73" t="s">
        <v>452</v>
      </c>
      <c r="B28" s="73" t="s">
        <v>453</v>
      </c>
      <c r="C28" s="74" t="s">
        <v>454</v>
      </c>
    </row>
    <row r="29" spans="1:3" ht="13.5" customHeight="1" x14ac:dyDescent="0.2">
      <c r="A29" s="73" t="s">
        <v>455</v>
      </c>
      <c r="B29" s="73" t="s">
        <v>456</v>
      </c>
      <c r="C29" s="74" t="s">
        <v>454</v>
      </c>
    </row>
    <row r="30" spans="1:3" ht="13.5" customHeight="1" x14ac:dyDescent="0.2">
      <c r="A30" s="73" t="s">
        <v>457</v>
      </c>
      <c r="B30" s="73" t="s">
        <v>458</v>
      </c>
      <c r="C30" s="74" t="s">
        <v>459</v>
      </c>
    </row>
    <row r="31" spans="1:3" ht="13.5" customHeight="1" x14ac:dyDescent="0.2">
      <c r="A31" s="73" t="s">
        <v>460</v>
      </c>
      <c r="B31" s="73" t="s">
        <v>461</v>
      </c>
      <c r="C31" s="74" t="s">
        <v>462</v>
      </c>
    </row>
    <row r="32" spans="1:3" ht="13.5" customHeight="1" x14ac:dyDescent="0.2">
      <c r="A32" s="73" t="s">
        <v>463</v>
      </c>
      <c r="B32" s="73" t="s">
        <v>464</v>
      </c>
      <c r="C32" s="74" t="s">
        <v>465</v>
      </c>
    </row>
    <row r="33" spans="1:3" ht="13.5" customHeight="1" x14ac:dyDescent="0.2">
      <c r="A33" s="73" t="s">
        <v>524</v>
      </c>
      <c r="B33" s="73" t="s">
        <v>1133</v>
      </c>
      <c r="C33" s="74">
        <v>1867</v>
      </c>
    </row>
    <row r="34" spans="1:3" ht="13.5" customHeight="1" x14ac:dyDescent="0.2">
      <c r="A34" s="73" t="s">
        <v>466</v>
      </c>
      <c r="B34" s="73" t="s">
        <v>467</v>
      </c>
      <c r="C34" s="74" t="s">
        <v>468</v>
      </c>
    </row>
    <row r="35" spans="1:3" ht="13.5" customHeight="1" x14ac:dyDescent="0.2">
      <c r="A35" s="73" t="s">
        <v>469</v>
      </c>
      <c r="B35" s="73" t="s">
        <v>470</v>
      </c>
      <c r="C35" s="74" t="s">
        <v>471</v>
      </c>
    </row>
    <row r="36" spans="1:3" ht="13.5" customHeight="1" x14ac:dyDescent="0.2">
      <c r="A36" s="73" t="s">
        <v>472</v>
      </c>
      <c r="B36" s="73" t="s">
        <v>473</v>
      </c>
      <c r="C36" s="74" t="s">
        <v>471</v>
      </c>
    </row>
    <row r="37" spans="1:3" ht="13.5" customHeight="1" x14ac:dyDescent="0.2">
      <c r="A37" s="73" t="s">
        <v>474</v>
      </c>
      <c r="B37" s="73" t="s">
        <v>475</v>
      </c>
      <c r="C37" s="74" t="s">
        <v>471</v>
      </c>
    </row>
    <row r="38" spans="1:3" ht="13.5" customHeight="1" x14ac:dyDescent="0.2">
      <c r="A38" s="73" t="s">
        <v>476</v>
      </c>
      <c r="B38" s="73" t="s">
        <v>477</v>
      </c>
      <c r="C38" s="74" t="s">
        <v>478</v>
      </c>
    </row>
    <row r="39" spans="1:3" ht="13.5" customHeight="1" x14ac:dyDescent="0.2">
      <c r="A39" s="73" t="s">
        <v>479</v>
      </c>
      <c r="B39" s="73" t="s">
        <v>480</v>
      </c>
      <c r="C39" s="74" t="s">
        <v>481</v>
      </c>
    </row>
    <row r="40" spans="1:3" ht="13.5" customHeight="1" x14ac:dyDescent="0.2">
      <c r="A40" s="73" t="s">
        <v>482</v>
      </c>
      <c r="B40" s="73" t="s">
        <v>483</v>
      </c>
      <c r="C40" s="74" t="s">
        <v>484</v>
      </c>
    </row>
    <row r="41" spans="1:3" ht="13.5" customHeight="1" x14ac:dyDescent="0.2">
      <c r="A41" s="73" t="s">
        <v>485</v>
      </c>
      <c r="B41" s="73" t="s">
        <v>486</v>
      </c>
      <c r="C41" s="74" t="s">
        <v>484</v>
      </c>
    </row>
    <row r="42" spans="1:3" ht="13.5" customHeight="1" x14ac:dyDescent="0.2">
      <c r="A42" s="73" t="s">
        <v>487</v>
      </c>
      <c r="B42" s="73" t="s">
        <v>488</v>
      </c>
      <c r="C42" s="74" t="s">
        <v>489</v>
      </c>
    </row>
    <row r="43" spans="1:3" ht="13.5" customHeight="1" x14ac:dyDescent="0.2">
      <c r="A43" s="73" t="s">
        <v>490</v>
      </c>
      <c r="B43" s="73" t="s">
        <v>491</v>
      </c>
      <c r="C43" s="74" t="s">
        <v>489</v>
      </c>
    </row>
    <row r="44" spans="1:3" ht="13.5" customHeight="1" x14ac:dyDescent="0.2">
      <c r="A44" s="73" t="s">
        <v>492</v>
      </c>
      <c r="B44" s="73" t="s">
        <v>493</v>
      </c>
      <c r="C44" s="74" t="s">
        <v>494</v>
      </c>
    </row>
    <row r="45" spans="1:3" ht="13.5" customHeight="1" x14ac:dyDescent="0.2">
      <c r="A45" s="73" t="s">
        <v>495</v>
      </c>
      <c r="B45" s="73" t="s">
        <v>496</v>
      </c>
      <c r="C45" s="74" t="s">
        <v>494</v>
      </c>
    </row>
    <row r="46" spans="1:3" ht="13.5" customHeight="1" x14ac:dyDescent="0.2">
      <c r="A46" s="73" t="s">
        <v>497</v>
      </c>
      <c r="B46" s="73" t="s">
        <v>498</v>
      </c>
      <c r="C46" s="74" t="s">
        <v>499</v>
      </c>
    </row>
    <row r="47" spans="1:3" ht="13.5" customHeight="1" x14ac:dyDescent="0.2">
      <c r="A47" s="73" t="s">
        <v>500</v>
      </c>
      <c r="B47" s="73" t="s">
        <v>501</v>
      </c>
      <c r="C47" s="74" t="s">
        <v>502</v>
      </c>
    </row>
    <row r="48" spans="1:3" ht="13.5" customHeight="1" x14ac:dyDescent="0.2">
      <c r="A48" s="73" t="s">
        <v>503</v>
      </c>
      <c r="B48" s="73" t="s">
        <v>504</v>
      </c>
      <c r="C48" s="74" t="s">
        <v>505</v>
      </c>
    </row>
    <row r="49" spans="1:3" ht="13.5" customHeight="1" x14ac:dyDescent="0.2">
      <c r="A49" s="73" t="s">
        <v>506</v>
      </c>
      <c r="B49" s="73" t="s">
        <v>507</v>
      </c>
      <c r="C49" s="74" t="s">
        <v>505</v>
      </c>
    </row>
    <row r="50" spans="1:3" ht="13.5" customHeight="1" x14ac:dyDescent="0.2">
      <c r="A50" s="73" t="s">
        <v>508</v>
      </c>
      <c r="B50" s="73" t="s">
        <v>509</v>
      </c>
      <c r="C50" s="74" t="s">
        <v>505</v>
      </c>
    </row>
    <row r="51" spans="1:3" ht="13.5" customHeight="1" x14ac:dyDescent="0.2">
      <c r="A51" s="73" t="s">
        <v>510</v>
      </c>
      <c r="B51" s="73" t="s">
        <v>511</v>
      </c>
      <c r="C51" s="74" t="s">
        <v>512</v>
      </c>
    </row>
    <row r="52" spans="1:3" ht="13.5" customHeight="1" x14ac:dyDescent="0.2">
      <c r="A52" s="73" t="s">
        <v>513</v>
      </c>
      <c r="B52" s="73" t="s">
        <v>514</v>
      </c>
      <c r="C52" s="74" t="s">
        <v>515</v>
      </c>
    </row>
    <row r="53" spans="1:3" ht="13.5" customHeight="1" x14ac:dyDescent="0.2">
      <c r="A53" s="73" t="s">
        <v>516</v>
      </c>
      <c r="B53" s="73" t="s">
        <v>517</v>
      </c>
      <c r="C53" s="74" t="s">
        <v>518</v>
      </c>
    </row>
    <row r="54" spans="1:3" ht="13.5" customHeight="1" x14ac:dyDescent="0.2">
      <c r="A54" s="73" t="s">
        <v>519</v>
      </c>
      <c r="B54" s="73" t="s">
        <v>488</v>
      </c>
      <c r="C54" s="74" t="s">
        <v>518</v>
      </c>
    </row>
    <row r="55" spans="1:3" ht="13.5" customHeight="1" x14ac:dyDescent="0.2">
      <c r="A55" s="73" t="s">
        <v>520</v>
      </c>
      <c r="B55" s="73" t="s">
        <v>377</v>
      </c>
      <c r="C55" s="74" t="s">
        <v>521</v>
      </c>
    </row>
    <row r="56" spans="1:3" ht="13.5" customHeight="1" x14ac:dyDescent="0.2">
      <c r="A56" s="73" t="s">
        <v>522</v>
      </c>
      <c r="B56" s="73" t="s">
        <v>523</v>
      </c>
      <c r="C56" s="74" t="s">
        <v>521</v>
      </c>
    </row>
    <row r="57" spans="1:3" ht="13.5" customHeight="1" x14ac:dyDescent="0.2">
      <c r="A57" s="73" t="s">
        <v>525</v>
      </c>
      <c r="B57" s="73" t="s">
        <v>526</v>
      </c>
      <c r="C57" s="74" t="s">
        <v>527</v>
      </c>
    </row>
    <row r="58" spans="1:3" ht="13.5" customHeight="1" x14ac:dyDescent="0.2">
      <c r="A58" s="73" t="s">
        <v>528</v>
      </c>
      <c r="B58" s="73" t="s">
        <v>247</v>
      </c>
      <c r="C58" s="74" t="s">
        <v>529</v>
      </c>
    </row>
    <row r="59" spans="1:3" ht="13.5" customHeight="1" x14ac:dyDescent="0.2">
      <c r="A59" s="73" t="s">
        <v>530</v>
      </c>
      <c r="B59" s="73" t="s">
        <v>531</v>
      </c>
      <c r="C59" s="74" t="s">
        <v>532</v>
      </c>
    </row>
    <row r="60" spans="1:3" ht="13.5" customHeight="1" x14ac:dyDescent="0.2">
      <c r="A60" s="73" t="s">
        <v>533</v>
      </c>
      <c r="B60" s="73" t="s">
        <v>534</v>
      </c>
      <c r="C60" s="74" t="s">
        <v>535</v>
      </c>
    </row>
    <row r="61" spans="1:3" ht="13.5" customHeight="1" x14ac:dyDescent="0.2">
      <c r="A61" s="73" t="s">
        <v>536</v>
      </c>
      <c r="B61" s="73" t="s">
        <v>537</v>
      </c>
      <c r="C61" s="74" t="s">
        <v>538</v>
      </c>
    </row>
    <row r="62" spans="1:3" ht="13.5" customHeight="1" x14ac:dyDescent="0.2">
      <c r="A62" s="73" t="s">
        <v>539</v>
      </c>
      <c r="B62" s="73" t="s">
        <v>540</v>
      </c>
      <c r="C62" s="74" t="s">
        <v>541</v>
      </c>
    </row>
    <row r="63" spans="1:3" ht="13.5" customHeight="1" x14ac:dyDescent="0.2">
      <c r="A63" s="73" t="s">
        <v>542</v>
      </c>
      <c r="B63" s="73" t="s">
        <v>543</v>
      </c>
      <c r="C63" s="74" t="s">
        <v>544</v>
      </c>
    </row>
    <row r="64" spans="1:3" ht="13.5" customHeight="1" x14ac:dyDescent="0.2">
      <c r="A64" s="73" t="s">
        <v>545</v>
      </c>
      <c r="B64" s="73" t="s">
        <v>546</v>
      </c>
      <c r="C64" s="74" t="s">
        <v>544</v>
      </c>
    </row>
    <row r="65" spans="1:3" ht="13.5" customHeight="1" x14ac:dyDescent="0.2">
      <c r="A65" s="73" t="s">
        <v>547</v>
      </c>
      <c r="B65" s="73" t="s">
        <v>314</v>
      </c>
      <c r="C65" s="74" t="s">
        <v>544</v>
      </c>
    </row>
    <row r="66" spans="1:3" ht="13.5" customHeight="1" x14ac:dyDescent="0.2">
      <c r="A66" s="73" t="s">
        <v>548</v>
      </c>
      <c r="B66" s="73" t="s">
        <v>549</v>
      </c>
      <c r="C66" s="74" t="s">
        <v>550</v>
      </c>
    </row>
    <row r="67" spans="1:3" ht="13.5" customHeight="1" x14ac:dyDescent="0.2">
      <c r="A67" s="73" t="s">
        <v>551</v>
      </c>
      <c r="B67" s="73" t="s">
        <v>552</v>
      </c>
      <c r="C67" s="74" t="s">
        <v>550</v>
      </c>
    </row>
    <row r="68" spans="1:3" ht="13.5" customHeight="1" x14ac:dyDescent="0.2">
      <c r="A68" s="73" t="s">
        <v>553</v>
      </c>
      <c r="B68" s="73" t="s">
        <v>554</v>
      </c>
      <c r="C68" s="74" t="s">
        <v>555</v>
      </c>
    </row>
    <row r="69" spans="1:3" ht="13.5" customHeight="1" x14ac:dyDescent="0.2">
      <c r="A69" s="73" t="s">
        <v>556</v>
      </c>
      <c r="B69" s="73" t="s">
        <v>557</v>
      </c>
      <c r="C69" s="74" t="s">
        <v>555</v>
      </c>
    </row>
    <row r="70" spans="1:3" ht="13.5" customHeight="1" x14ac:dyDescent="0.2">
      <c r="A70" s="73" t="s">
        <v>558</v>
      </c>
      <c r="B70" s="73" t="s">
        <v>559</v>
      </c>
      <c r="C70" s="74" t="s">
        <v>560</v>
      </c>
    </row>
    <row r="71" spans="1:3" ht="13.5" customHeight="1" x14ac:dyDescent="0.2">
      <c r="A71" s="73" t="s">
        <v>561</v>
      </c>
      <c r="B71" s="73" t="s">
        <v>562</v>
      </c>
      <c r="C71" s="74" t="s">
        <v>563</v>
      </c>
    </row>
    <row r="72" spans="1:3" ht="13.5" customHeight="1" x14ac:dyDescent="0.2">
      <c r="A72" s="73" t="s">
        <v>564</v>
      </c>
      <c r="B72" s="73" t="s">
        <v>565</v>
      </c>
      <c r="C72" s="74" t="s">
        <v>563</v>
      </c>
    </row>
    <row r="73" spans="1:3" ht="13.5" customHeight="1" x14ac:dyDescent="0.2">
      <c r="A73" s="73" t="s">
        <v>566</v>
      </c>
      <c r="B73" s="73" t="s">
        <v>567</v>
      </c>
      <c r="C73" s="74" t="s">
        <v>568</v>
      </c>
    </row>
    <row r="74" spans="1:3" ht="13.5" customHeight="1" x14ac:dyDescent="0.2">
      <c r="A74" s="73" t="s">
        <v>569</v>
      </c>
      <c r="B74" s="73" t="s">
        <v>570</v>
      </c>
      <c r="C74" s="74" t="s">
        <v>568</v>
      </c>
    </row>
    <row r="75" spans="1:3" ht="13.5" customHeight="1" x14ac:dyDescent="0.2">
      <c r="A75" s="73" t="s">
        <v>571</v>
      </c>
      <c r="B75" s="73" t="s">
        <v>572</v>
      </c>
      <c r="C75" s="74" t="s">
        <v>573</v>
      </c>
    </row>
    <row r="76" spans="1:3" ht="13.5" customHeight="1" x14ac:dyDescent="0.2">
      <c r="A76" s="73" t="s">
        <v>574</v>
      </c>
      <c r="B76" s="73" t="s">
        <v>575</v>
      </c>
      <c r="C76" s="74" t="s">
        <v>576</v>
      </c>
    </row>
    <row r="77" spans="1:3" ht="13.5" customHeight="1" x14ac:dyDescent="0.2">
      <c r="A77" s="73" t="s">
        <v>577</v>
      </c>
      <c r="B77" s="73" t="s">
        <v>578</v>
      </c>
      <c r="C77" s="74" t="s">
        <v>579</v>
      </c>
    </row>
    <row r="78" spans="1:3" ht="13.5" customHeight="1" x14ac:dyDescent="0.2">
      <c r="A78" s="73" t="s">
        <v>580</v>
      </c>
      <c r="B78" s="73" t="s">
        <v>581</v>
      </c>
      <c r="C78" s="74" t="s">
        <v>579</v>
      </c>
    </row>
    <row r="79" spans="1:3" ht="13.5" customHeight="1" x14ac:dyDescent="0.2">
      <c r="A79" s="73" t="s">
        <v>582</v>
      </c>
      <c r="B79" s="73" t="s">
        <v>583</v>
      </c>
      <c r="C79" s="74" t="s">
        <v>584</v>
      </c>
    </row>
    <row r="80" spans="1:3" ht="13.5" customHeight="1" x14ac:dyDescent="0.2">
      <c r="A80" s="73" t="s">
        <v>585</v>
      </c>
      <c r="B80" s="73" t="s">
        <v>586</v>
      </c>
      <c r="C80" s="74" t="s">
        <v>587</v>
      </c>
    </row>
    <row r="81" spans="1:3" ht="13.5" customHeight="1" x14ac:dyDescent="0.2">
      <c r="A81" s="73" t="s">
        <v>588</v>
      </c>
      <c r="B81" s="73" t="s">
        <v>589</v>
      </c>
      <c r="C81" s="74" t="s">
        <v>590</v>
      </c>
    </row>
    <row r="82" spans="1:3" ht="13.5" customHeight="1" x14ac:dyDescent="0.2">
      <c r="A82" s="73" t="s">
        <v>591</v>
      </c>
      <c r="B82" s="73" t="s">
        <v>592</v>
      </c>
      <c r="C82" s="74" t="s">
        <v>593</v>
      </c>
    </row>
    <row r="83" spans="1:3" ht="13.5" customHeight="1" x14ac:dyDescent="0.2">
      <c r="A83" s="73" t="s">
        <v>594</v>
      </c>
      <c r="B83" s="73" t="s">
        <v>595</v>
      </c>
      <c r="C83" s="74" t="s">
        <v>593</v>
      </c>
    </row>
    <row r="84" spans="1:3" ht="13.5" customHeight="1" x14ac:dyDescent="0.2">
      <c r="A84" s="73" t="s">
        <v>596</v>
      </c>
      <c r="B84" s="73" t="s">
        <v>597</v>
      </c>
      <c r="C84" s="74" t="s">
        <v>598</v>
      </c>
    </row>
    <row r="85" spans="1:3" ht="13.5" customHeight="1" x14ac:dyDescent="0.2">
      <c r="A85" s="73" t="s">
        <v>599</v>
      </c>
      <c r="B85" s="73" t="s">
        <v>600</v>
      </c>
      <c r="C85" s="74" t="s">
        <v>601</v>
      </c>
    </row>
    <row r="86" spans="1:3" ht="13.5" customHeight="1" x14ac:dyDescent="0.2">
      <c r="A86" s="73" t="s">
        <v>602</v>
      </c>
      <c r="B86" s="73" t="s">
        <v>496</v>
      </c>
      <c r="C86" s="74" t="s">
        <v>603</v>
      </c>
    </row>
    <row r="87" spans="1:3" ht="13.5" customHeight="1" x14ac:dyDescent="0.2">
      <c r="A87" s="73" t="s">
        <v>604</v>
      </c>
      <c r="B87" s="73" t="s">
        <v>605</v>
      </c>
      <c r="C87" s="74" t="s">
        <v>603</v>
      </c>
    </row>
    <row r="88" spans="1:3" ht="13.5" customHeight="1" x14ac:dyDescent="0.2">
      <c r="A88" s="73" t="s">
        <v>606</v>
      </c>
      <c r="B88" s="73" t="s">
        <v>607</v>
      </c>
      <c r="C88" s="74" t="s">
        <v>603</v>
      </c>
    </row>
    <row r="89" spans="1:3" ht="13.5" customHeight="1" x14ac:dyDescent="0.2">
      <c r="A89" s="73" t="s">
        <v>608</v>
      </c>
      <c r="B89" s="73" t="s">
        <v>609</v>
      </c>
      <c r="C89" s="74" t="s">
        <v>603</v>
      </c>
    </row>
    <row r="90" spans="1:3" ht="13.5" customHeight="1" x14ac:dyDescent="0.2">
      <c r="A90" s="73" t="s">
        <v>610</v>
      </c>
      <c r="B90" s="73" t="s">
        <v>611</v>
      </c>
      <c r="C90" s="74" t="s">
        <v>612</v>
      </c>
    </row>
    <row r="91" spans="1:3" ht="13.5" customHeight="1" x14ac:dyDescent="0.2">
      <c r="A91" s="73" t="s">
        <v>613</v>
      </c>
      <c r="B91" s="73" t="s">
        <v>614</v>
      </c>
      <c r="C91" s="74" t="s">
        <v>615</v>
      </c>
    </row>
    <row r="92" spans="1:3" ht="13.5" customHeight="1" x14ac:dyDescent="0.2">
      <c r="A92" s="73" t="s">
        <v>616</v>
      </c>
      <c r="B92" s="73" t="s">
        <v>617</v>
      </c>
      <c r="C92" s="74" t="s">
        <v>615</v>
      </c>
    </row>
    <row r="93" spans="1:3" ht="13.5" customHeight="1" x14ac:dyDescent="0.2">
      <c r="A93" s="73" t="s">
        <v>618</v>
      </c>
      <c r="B93" s="73" t="s">
        <v>619</v>
      </c>
      <c r="C93" s="74" t="s">
        <v>620</v>
      </c>
    </row>
    <row r="94" spans="1:3" ht="13.5" customHeight="1" x14ac:dyDescent="0.2">
      <c r="A94" s="73" t="s">
        <v>621</v>
      </c>
      <c r="B94" s="73" t="s">
        <v>622</v>
      </c>
      <c r="C94" s="74" t="s">
        <v>623</v>
      </c>
    </row>
    <row r="95" spans="1:3" ht="13.5" customHeight="1" x14ac:dyDescent="0.2">
      <c r="A95" s="73" t="s">
        <v>624</v>
      </c>
      <c r="B95" s="73" t="s">
        <v>625</v>
      </c>
      <c r="C95" s="74" t="s">
        <v>626</v>
      </c>
    </row>
    <row r="96" spans="1:3" ht="13.5" customHeight="1" x14ac:dyDescent="0.2">
      <c r="A96" s="73" t="s">
        <v>627</v>
      </c>
      <c r="B96" s="73" t="s">
        <v>628</v>
      </c>
      <c r="C96" s="74" t="s">
        <v>629</v>
      </c>
    </row>
    <row r="97" spans="1:3" ht="13.5" customHeight="1" x14ac:dyDescent="0.2">
      <c r="A97" s="73" t="s">
        <v>630</v>
      </c>
      <c r="B97" s="73" t="s">
        <v>631</v>
      </c>
      <c r="C97" s="74" t="s">
        <v>629</v>
      </c>
    </row>
    <row r="98" spans="1:3" ht="13.5" customHeight="1" x14ac:dyDescent="0.2">
      <c r="A98" s="73" t="s">
        <v>632</v>
      </c>
      <c r="B98" s="73" t="s">
        <v>633</v>
      </c>
      <c r="C98" s="74" t="s">
        <v>634</v>
      </c>
    </row>
    <row r="99" spans="1:3" ht="13.5" customHeight="1" x14ac:dyDescent="0.2">
      <c r="A99" s="73" t="s">
        <v>635</v>
      </c>
      <c r="B99" s="73" t="s">
        <v>636</v>
      </c>
      <c r="C99" s="74" t="s">
        <v>637</v>
      </c>
    </row>
    <row r="100" spans="1:3" ht="13.5" customHeight="1" x14ac:dyDescent="0.2">
      <c r="A100" s="73" t="s">
        <v>638</v>
      </c>
      <c r="B100" s="73" t="s">
        <v>639</v>
      </c>
      <c r="C100" s="74" t="s">
        <v>640</v>
      </c>
    </row>
    <row r="101" spans="1:3" ht="13.5" customHeight="1" x14ac:dyDescent="0.2">
      <c r="A101" s="73" t="s">
        <v>641</v>
      </c>
      <c r="B101" s="73" t="s">
        <v>642</v>
      </c>
      <c r="C101" s="74" t="s">
        <v>643</v>
      </c>
    </row>
    <row r="102" spans="1:3" ht="13.5" customHeight="1" x14ac:dyDescent="0.2">
      <c r="A102" s="73" t="s">
        <v>644</v>
      </c>
      <c r="B102" s="73" t="s">
        <v>645</v>
      </c>
      <c r="C102" s="74" t="s">
        <v>646</v>
      </c>
    </row>
    <row r="103" spans="1:3" ht="13.5" customHeight="1" x14ac:dyDescent="0.2">
      <c r="A103" s="73" t="s">
        <v>647</v>
      </c>
      <c r="B103" s="73" t="s">
        <v>648</v>
      </c>
      <c r="C103" s="74" t="s">
        <v>649</v>
      </c>
    </row>
    <row r="104" spans="1:3" ht="13.5" customHeight="1" x14ac:dyDescent="0.2">
      <c r="A104" s="73" t="s">
        <v>650</v>
      </c>
      <c r="B104" s="73" t="s">
        <v>651</v>
      </c>
    </row>
    <row r="105" spans="1:3" ht="13.5" customHeight="1" x14ac:dyDescent="0.2">
      <c r="A105" s="73" t="s">
        <v>652</v>
      </c>
    </row>
    <row r="106" spans="1:3" ht="13.5" customHeight="1" x14ac:dyDescent="0.2">
      <c r="A106" s="73" t="s">
        <v>653</v>
      </c>
    </row>
    <row r="107" spans="1:3" ht="13.5" customHeight="1" x14ac:dyDescent="0.2">
      <c r="A107" s="73" t="s">
        <v>654</v>
      </c>
    </row>
    <row r="108" spans="1:3" ht="13.5" customHeight="1" x14ac:dyDescent="0.2">
      <c r="A108" s="73" t="s">
        <v>655</v>
      </c>
    </row>
    <row r="109" spans="1:3" ht="13.5" customHeight="1" x14ac:dyDescent="0.2">
      <c r="A109" s="73" t="s">
        <v>656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A11" sqref="A11"/>
    </sheetView>
  </sheetViews>
  <sheetFormatPr defaultRowHeight="12.75" x14ac:dyDescent="0.2"/>
  <cols>
    <col min="1" max="1" width="50.140625" style="76" customWidth="1"/>
    <col min="2" max="2" width="25.85546875" style="76" customWidth="1"/>
    <col min="3" max="3" width="16.42578125" style="77" customWidth="1"/>
    <col min="4" max="256" width="9.140625" style="76"/>
    <col min="257" max="257" width="50.140625" style="76" customWidth="1"/>
    <col min="258" max="258" width="25.85546875" style="76" customWidth="1"/>
    <col min="259" max="259" width="16.42578125" style="76" customWidth="1"/>
    <col min="260" max="512" width="9.140625" style="76"/>
    <col min="513" max="513" width="50.140625" style="76" customWidth="1"/>
    <col min="514" max="514" width="25.85546875" style="76" customWidth="1"/>
    <col min="515" max="515" width="16.42578125" style="76" customWidth="1"/>
    <col min="516" max="768" width="9.140625" style="76"/>
    <col min="769" max="769" width="50.140625" style="76" customWidth="1"/>
    <col min="770" max="770" width="25.85546875" style="76" customWidth="1"/>
    <col min="771" max="771" width="16.42578125" style="76" customWidth="1"/>
    <col min="772" max="1024" width="9.140625" style="76"/>
    <col min="1025" max="1025" width="50.140625" style="76" customWidth="1"/>
    <col min="1026" max="1026" width="25.85546875" style="76" customWidth="1"/>
    <col min="1027" max="1027" width="16.42578125" style="76" customWidth="1"/>
    <col min="1028" max="1280" width="9.140625" style="76"/>
    <col min="1281" max="1281" width="50.140625" style="76" customWidth="1"/>
    <col min="1282" max="1282" width="25.85546875" style="76" customWidth="1"/>
    <col min="1283" max="1283" width="16.42578125" style="76" customWidth="1"/>
    <col min="1284" max="1536" width="9.140625" style="76"/>
    <col min="1537" max="1537" width="50.140625" style="76" customWidth="1"/>
    <col min="1538" max="1538" width="25.85546875" style="76" customWidth="1"/>
    <col min="1539" max="1539" width="16.42578125" style="76" customWidth="1"/>
    <col min="1540" max="1792" width="9.140625" style="76"/>
    <col min="1793" max="1793" width="50.140625" style="76" customWidth="1"/>
    <col min="1794" max="1794" width="25.85546875" style="76" customWidth="1"/>
    <col min="1795" max="1795" width="16.42578125" style="76" customWidth="1"/>
    <col min="1796" max="2048" width="9.140625" style="76"/>
    <col min="2049" max="2049" width="50.140625" style="76" customWidth="1"/>
    <col min="2050" max="2050" width="25.85546875" style="76" customWidth="1"/>
    <col min="2051" max="2051" width="16.42578125" style="76" customWidth="1"/>
    <col min="2052" max="2304" width="9.140625" style="76"/>
    <col min="2305" max="2305" width="50.140625" style="76" customWidth="1"/>
    <col min="2306" max="2306" width="25.85546875" style="76" customWidth="1"/>
    <col min="2307" max="2307" width="16.42578125" style="76" customWidth="1"/>
    <col min="2308" max="2560" width="9.140625" style="76"/>
    <col min="2561" max="2561" width="50.140625" style="76" customWidth="1"/>
    <col min="2562" max="2562" width="25.85546875" style="76" customWidth="1"/>
    <col min="2563" max="2563" width="16.42578125" style="76" customWidth="1"/>
    <col min="2564" max="2816" width="9.140625" style="76"/>
    <col min="2817" max="2817" width="50.140625" style="76" customWidth="1"/>
    <col min="2818" max="2818" width="25.85546875" style="76" customWidth="1"/>
    <col min="2819" max="2819" width="16.42578125" style="76" customWidth="1"/>
    <col min="2820" max="3072" width="9.140625" style="76"/>
    <col min="3073" max="3073" width="50.140625" style="76" customWidth="1"/>
    <col min="3074" max="3074" width="25.85546875" style="76" customWidth="1"/>
    <col min="3075" max="3075" width="16.42578125" style="76" customWidth="1"/>
    <col min="3076" max="3328" width="9.140625" style="76"/>
    <col min="3329" max="3329" width="50.140625" style="76" customWidth="1"/>
    <col min="3330" max="3330" width="25.85546875" style="76" customWidth="1"/>
    <col min="3331" max="3331" width="16.42578125" style="76" customWidth="1"/>
    <col min="3332" max="3584" width="9.140625" style="76"/>
    <col min="3585" max="3585" width="50.140625" style="76" customWidth="1"/>
    <col min="3586" max="3586" width="25.85546875" style="76" customWidth="1"/>
    <col min="3587" max="3587" width="16.42578125" style="76" customWidth="1"/>
    <col min="3588" max="3840" width="9.140625" style="76"/>
    <col min="3841" max="3841" width="50.140625" style="76" customWidth="1"/>
    <col min="3842" max="3842" width="25.85546875" style="76" customWidth="1"/>
    <col min="3843" max="3843" width="16.42578125" style="76" customWidth="1"/>
    <col min="3844" max="4096" width="9.140625" style="76"/>
    <col min="4097" max="4097" width="50.140625" style="76" customWidth="1"/>
    <col min="4098" max="4098" width="25.85546875" style="76" customWidth="1"/>
    <col min="4099" max="4099" width="16.42578125" style="76" customWidth="1"/>
    <col min="4100" max="4352" width="9.140625" style="76"/>
    <col min="4353" max="4353" width="50.140625" style="76" customWidth="1"/>
    <col min="4354" max="4354" width="25.85546875" style="76" customWidth="1"/>
    <col min="4355" max="4355" width="16.42578125" style="76" customWidth="1"/>
    <col min="4356" max="4608" width="9.140625" style="76"/>
    <col min="4609" max="4609" width="50.140625" style="76" customWidth="1"/>
    <col min="4610" max="4610" width="25.85546875" style="76" customWidth="1"/>
    <col min="4611" max="4611" width="16.42578125" style="76" customWidth="1"/>
    <col min="4612" max="4864" width="9.140625" style="76"/>
    <col min="4865" max="4865" width="50.140625" style="76" customWidth="1"/>
    <col min="4866" max="4866" width="25.85546875" style="76" customWidth="1"/>
    <col min="4867" max="4867" width="16.42578125" style="76" customWidth="1"/>
    <col min="4868" max="5120" width="9.140625" style="76"/>
    <col min="5121" max="5121" width="50.140625" style="76" customWidth="1"/>
    <col min="5122" max="5122" width="25.85546875" style="76" customWidth="1"/>
    <col min="5123" max="5123" width="16.42578125" style="76" customWidth="1"/>
    <col min="5124" max="5376" width="9.140625" style="76"/>
    <col min="5377" max="5377" width="50.140625" style="76" customWidth="1"/>
    <col min="5378" max="5378" width="25.85546875" style="76" customWidth="1"/>
    <col min="5379" max="5379" width="16.42578125" style="76" customWidth="1"/>
    <col min="5380" max="5632" width="9.140625" style="76"/>
    <col min="5633" max="5633" width="50.140625" style="76" customWidth="1"/>
    <col min="5634" max="5634" width="25.85546875" style="76" customWidth="1"/>
    <col min="5635" max="5635" width="16.42578125" style="76" customWidth="1"/>
    <col min="5636" max="5888" width="9.140625" style="76"/>
    <col min="5889" max="5889" width="50.140625" style="76" customWidth="1"/>
    <col min="5890" max="5890" width="25.85546875" style="76" customWidth="1"/>
    <col min="5891" max="5891" width="16.42578125" style="76" customWidth="1"/>
    <col min="5892" max="6144" width="9.140625" style="76"/>
    <col min="6145" max="6145" width="50.140625" style="76" customWidth="1"/>
    <col min="6146" max="6146" width="25.85546875" style="76" customWidth="1"/>
    <col min="6147" max="6147" width="16.42578125" style="76" customWidth="1"/>
    <col min="6148" max="6400" width="9.140625" style="76"/>
    <col min="6401" max="6401" width="50.140625" style="76" customWidth="1"/>
    <col min="6402" max="6402" width="25.85546875" style="76" customWidth="1"/>
    <col min="6403" max="6403" width="16.42578125" style="76" customWidth="1"/>
    <col min="6404" max="6656" width="9.140625" style="76"/>
    <col min="6657" max="6657" width="50.140625" style="76" customWidth="1"/>
    <col min="6658" max="6658" width="25.85546875" style="76" customWidth="1"/>
    <col min="6659" max="6659" width="16.42578125" style="76" customWidth="1"/>
    <col min="6660" max="6912" width="9.140625" style="76"/>
    <col min="6913" max="6913" width="50.140625" style="76" customWidth="1"/>
    <col min="6914" max="6914" width="25.85546875" style="76" customWidth="1"/>
    <col min="6915" max="6915" width="16.42578125" style="76" customWidth="1"/>
    <col min="6916" max="7168" width="9.140625" style="76"/>
    <col min="7169" max="7169" width="50.140625" style="76" customWidth="1"/>
    <col min="7170" max="7170" width="25.85546875" style="76" customWidth="1"/>
    <col min="7171" max="7171" width="16.42578125" style="76" customWidth="1"/>
    <col min="7172" max="7424" width="9.140625" style="76"/>
    <col min="7425" max="7425" width="50.140625" style="76" customWidth="1"/>
    <col min="7426" max="7426" width="25.85546875" style="76" customWidth="1"/>
    <col min="7427" max="7427" width="16.42578125" style="76" customWidth="1"/>
    <col min="7428" max="7680" width="9.140625" style="76"/>
    <col min="7681" max="7681" width="50.140625" style="76" customWidth="1"/>
    <col min="7682" max="7682" width="25.85546875" style="76" customWidth="1"/>
    <col min="7683" max="7683" width="16.42578125" style="76" customWidth="1"/>
    <col min="7684" max="7936" width="9.140625" style="76"/>
    <col min="7937" max="7937" width="50.140625" style="76" customWidth="1"/>
    <col min="7938" max="7938" width="25.85546875" style="76" customWidth="1"/>
    <col min="7939" max="7939" width="16.42578125" style="76" customWidth="1"/>
    <col min="7940" max="8192" width="9.140625" style="76"/>
    <col min="8193" max="8193" width="50.140625" style="76" customWidth="1"/>
    <col min="8194" max="8194" width="25.85546875" style="76" customWidth="1"/>
    <col min="8195" max="8195" width="16.42578125" style="76" customWidth="1"/>
    <col min="8196" max="8448" width="9.140625" style="76"/>
    <col min="8449" max="8449" width="50.140625" style="76" customWidth="1"/>
    <col min="8450" max="8450" width="25.85546875" style="76" customWidth="1"/>
    <col min="8451" max="8451" width="16.42578125" style="76" customWidth="1"/>
    <col min="8452" max="8704" width="9.140625" style="76"/>
    <col min="8705" max="8705" width="50.140625" style="76" customWidth="1"/>
    <col min="8706" max="8706" width="25.85546875" style="76" customWidth="1"/>
    <col min="8707" max="8707" width="16.42578125" style="76" customWidth="1"/>
    <col min="8708" max="8960" width="9.140625" style="76"/>
    <col min="8961" max="8961" width="50.140625" style="76" customWidth="1"/>
    <col min="8962" max="8962" width="25.85546875" style="76" customWidth="1"/>
    <col min="8963" max="8963" width="16.42578125" style="76" customWidth="1"/>
    <col min="8964" max="9216" width="9.140625" style="76"/>
    <col min="9217" max="9217" width="50.140625" style="76" customWidth="1"/>
    <col min="9218" max="9218" width="25.85546875" style="76" customWidth="1"/>
    <col min="9219" max="9219" width="16.42578125" style="76" customWidth="1"/>
    <col min="9220" max="9472" width="9.140625" style="76"/>
    <col min="9473" max="9473" width="50.140625" style="76" customWidth="1"/>
    <col min="9474" max="9474" width="25.85546875" style="76" customWidth="1"/>
    <col min="9475" max="9475" width="16.42578125" style="76" customWidth="1"/>
    <col min="9476" max="9728" width="9.140625" style="76"/>
    <col min="9729" max="9729" width="50.140625" style="76" customWidth="1"/>
    <col min="9730" max="9730" width="25.85546875" style="76" customWidth="1"/>
    <col min="9731" max="9731" width="16.42578125" style="76" customWidth="1"/>
    <col min="9732" max="9984" width="9.140625" style="76"/>
    <col min="9985" max="9985" width="50.140625" style="76" customWidth="1"/>
    <col min="9986" max="9986" width="25.85546875" style="76" customWidth="1"/>
    <col min="9987" max="9987" width="16.42578125" style="76" customWidth="1"/>
    <col min="9988" max="10240" width="9.140625" style="76"/>
    <col min="10241" max="10241" width="50.140625" style="76" customWidth="1"/>
    <col min="10242" max="10242" width="25.85546875" style="76" customWidth="1"/>
    <col min="10243" max="10243" width="16.42578125" style="76" customWidth="1"/>
    <col min="10244" max="10496" width="9.140625" style="76"/>
    <col min="10497" max="10497" width="50.140625" style="76" customWidth="1"/>
    <col min="10498" max="10498" width="25.85546875" style="76" customWidth="1"/>
    <col min="10499" max="10499" width="16.42578125" style="76" customWidth="1"/>
    <col min="10500" max="10752" width="9.140625" style="76"/>
    <col min="10753" max="10753" width="50.140625" style="76" customWidth="1"/>
    <col min="10754" max="10754" width="25.85546875" style="76" customWidth="1"/>
    <col min="10755" max="10755" width="16.42578125" style="76" customWidth="1"/>
    <col min="10756" max="11008" width="9.140625" style="76"/>
    <col min="11009" max="11009" width="50.140625" style="76" customWidth="1"/>
    <col min="11010" max="11010" width="25.85546875" style="76" customWidth="1"/>
    <col min="11011" max="11011" width="16.42578125" style="76" customWidth="1"/>
    <col min="11012" max="11264" width="9.140625" style="76"/>
    <col min="11265" max="11265" width="50.140625" style="76" customWidth="1"/>
    <col min="11266" max="11266" width="25.85546875" style="76" customWidth="1"/>
    <col min="11267" max="11267" width="16.42578125" style="76" customWidth="1"/>
    <col min="11268" max="11520" width="9.140625" style="76"/>
    <col min="11521" max="11521" width="50.140625" style="76" customWidth="1"/>
    <col min="11522" max="11522" width="25.85546875" style="76" customWidth="1"/>
    <col min="11523" max="11523" width="16.42578125" style="76" customWidth="1"/>
    <col min="11524" max="11776" width="9.140625" style="76"/>
    <col min="11777" max="11777" width="50.140625" style="76" customWidth="1"/>
    <col min="11778" max="11778" width="25.85546875" style="76" customWidth="1"/>
    <col min="11779" max="11779" width="16.42578125" style="76" customWidth="1"/>
    <col min="11780" max="12032" width="9.140625" style="76"/>
    <col min="12033" max="12033" width="50.140625" style="76" customWidth="1"/>
    <col min="12034" max="12034" width="25.85546875" style="76" customWidth="1"/>
    <col min="12035" max="12035" width="16.42578125" style="76" customWidth="1"/>
    <col min="12036" max="12288" width="9.140625" style="76"/>
    <col min="12289" max="12289" width="50.140625" style="76" customWidth="1"/>
    <col min="12290" max="12290" width="25.85546875" style="76" customWidth="1"/>
    <col min="12291" max="12291" width="16.42578125" style="76" customWidth="1"/>
    <col min="12292" max="12544" width="9.140625" style="76"/>
    <col min="12545" max="12545" width="50.140625" style="76" customWidth="1"/>
    <col min="12546" max="12546" width="25.85546875" style="76" customWidth="1"/>
    <col min="12547" max="12547" width="16.42578125" style="76" customWidth="1"/>
    <col min="12548" max="12800" width="9.140625" style="76"/>
    <col min="12801" max="12801" width="50.140625" style="76" customWidth="1"/>
    <col min="12802" max="12802" width="25.85546875" style="76" customWidth="1"/>
    <col min="12803" max="12803" width="16.42578125" style="76" customWidth="1"/>
    <col min="12804" max="13056" width="9.140625" style="76"/>
    <col min="13057" max="13057" width="50.140625" style="76" customWidth="1"/>
    <col min="13058" max="13058" width="25.85546875" style="76" customWidth="1"/>
    <col min="13059" max="13059" width="16.42578125" style="76" customWidth="1"/>
    <col min="13060" max="13312" width="9.140625" style="76"/>
    <col min="13313" max="13313" width="50.140625" style="76" customWidth="1"/>
    <col min="13314" max="13314" width="25.85546875" style="76" customWidth="1"/>
    <col min="13315" max="13315" width="16.42578125" style="76" customWidth="1"/>
    <col min="13316" max="13568" width="9.140625" style="76"/>
    <col min="13569" max="13569" width="50.140625" style="76" customWidth="1"/>
    <col min="13570" max="13570" width="25.85546875" style="76" customWidth="1"/>
    <col min="13571" max="13571" width="16.42578125" style="76" customWidth="1"/>
    <col min="13572" max="13824" width="9.140625" style="76"/>
    <col min="13825" max="13825" width="50.140625" style="76" customWidth="1"/>
    <col min="13826" max="13826" width="25.85546875" style="76" customWidth="1"/>
    <col min="13827" max="13827" width="16.42578125" style="76" customWidth="1"/>
    <col min="13828" max="14080" width="9.140625" style="76"/>
    <col min="14081" max="14081" width="50.140625" style="76" customWidth="1"/>
    <col min="14082" max="14082" width="25.85546875" style="76" customWidth="1"/>
    <col min="14083" max="14083" width="16.42578125" style="76" customWidth="1"/>
    <col min="14084" max="14336" width="9.140625" style="76"/>
    <col min="14337" max="14337" width="50.140625" style="76" customWidth="1"/>
    <col min="14338" max="14338" width="25.85546875" style="76" customWidth="1"/>
    <col min="14339" max="14339" width="16.42578125" style="76" customWidth="1"/>
    <col min="14340" max="14592" width="9.140625" style="76"/>
    <col min="14593" max="14593" width="50.140625" style="76" customWidth="1"/>
    <col min="14594" max="14594" width="25.85546875" style="76" customWidth="1"/>
    <col min="14595" max="14595" width="16.42578125" style="76" customWidth="1"/>
    <col min="14596" max="14848" width="9.140625" style="76"/>
    <col min="14849" max="14849" width="50.140625" style="76" customWidth="1"/>
    <col min="14850" max="14850" width="25.85546875" style="76" customWidth="1"/>
    <col min="14851" max="14851" width="16.42578125" style="76" customWidth="1"/>
    <col min="14852" max="15104" width="9.140625" style="76"/>
    <col min="15105" max="15105" width="50.140625" style="76" customWidth="1"/>
    <col min="15106" max="15106" width="25.85546875" style="76" customWidth="1"/>
    <col min="15107" max="15107" width="16.42578125" style="76" customWidth="1"/>
    <col min="15108" max="15360" width="9.140625" style="76"/>
    <col min="15361" max="15361" width="50.140625" style="76" customWidth="1"/>
    <col min="15362" max="15362" width="25.85546875" style="76" customWidth="1"/>
    <col min="15363" max="15363" width="16.42578125" style="76" customWidth="1"/>
    <col min="15364" max="15616" width="9.140625" style="76"/>
    <col min="15617" max="15617" width="50.140625" style="76" customWidth="1"/>
    <col min="15618" max="15618" width="25.85546875" style="76" customWidth="1"/>
    <col min="15619" max="15619" width="16.42578125" style="76" customWidth="1"/>
    <col min="15620" max="15872" width="9.140625" style="76"/>
    <col min="15873" max="15873" width="50.140625" style="76" customWidth="1"/>
    <col min="15874" max="15874" width="25.85546875" style="76" customWidth="1"/>
    <col min="15875" max="15875" width="16.42578125" style="76" customWidth="1"/>
    <col min="15876" max="16128" width="9.140625" style="76"/>
    <col min="16129" max="16129" width="50.140625" style="76" customWidth="1"/>
    <col min="16130" max="16130" width="25.85546875" style="76" customWidth="1"/>
    <col min="16131" max="16131" width="16.42578125" style="76" customWidth="1"/>
    <col min="16132" max="16384" width="9.140625" style="76"/>
  </cols>
  <sheetData>
    <row r="1" spans="1:3" x14ac:dyDescent="0.2">
      <c r="A1" s="75" t="s">
        <v>657</v>
      </c>
    </row>
    <row r="2" spans="1:3" s="8" customFormat="1" ht="15" customHeight="1" x14ac:dyDescent="0.2">
      <c r="A2" s="7">
        <v>2017</v>
      </c>
    </row>
    <row r="3" spans="1:3" s="8" customFormat="1" ht="64.5" customHeight="1" x14ac:dyDescent="0.2">
      <c r="A3" s="164" t="s">
        <v>658</v>
      </c>
      <c r="B3" s="164"/>
      <c r="C3" s="164"/>
    </row>
    <row r="4" spans="1:3" ht="15.75" customHeight="1" x14ac:dyDescent="0.2">
      <c r="A4" s="75" t="s">
        <v>659</v>
      </c>
    </row>
    <row r="5" spans="1:3" ht="15.75" customHeight="1" x14ac:dyDescent="0.2">
      <c r="A5" s="78" t="s">
        <v>241</v>
      </c>
      <c r="B5" s="78" t="s">
        <v>19</v>
      </c>
      <c r="C5" s="79" t="s">
        <v>660</v>
      </c>
    </row>
    <row r="6" spans="1:3" x14ac:dyDescent="0.2">
      <c r="A6" s="76" t="s">
        <v>661</v>
      </c>
      <c r="B6" s="76" t="s">
        <v>662</v>
      </c>
      <c r="C6" s="80">
        <v>30500</v>
      </c>
    </row>
    <row r="7" spans="1:3" x14ac:dyDescent="0.2">
      <c r="A7" s="81" t="s">
        <v>663</v>
      </c>
      <c r="B7" s="76" t="s">
        <v>664</v>
      </c>
      <c r="C7" s="82">
        <v>16306</v>
      </c>
    </row>
    <row r="8" spans="1:3" x14ac:dyDescent="0.2">
      <c r="A8" s="81" t="s">
        <v>665</v>
      </c>
      <c r="B8" s="76" t="s">
        <v>666</v>
      </c>
      <c r="C8" s="83">
        <v>9487</v>
      </c>
    </row>
    <row r="9" spans="1:3" x14ac:dyDescent="0.2">
      <c r="A9" s="84" t="s">
        <v>667</v>
      </c>
      <c r="B9" s="85" t="s">
        <v>668</v>
      </c>
      <c r="C9" s="86">
        <v>9269.82</v>
      </c>
    </row>
    <row r="10" spans="1:3" x14ac:dyDescent="0.2">
      <c r="A10" s="84" t="s">
        <v>669</v>
      </c>
      <c r="B10" s="87" t="s">
        <v>670</v>
      </c>
      <c r="C10" s="88">
        <v>6932</v>
      </c>
    </row>
    <row r="11" spans="1:3" x14ac:dyDescent="0.2">
      <c r="A11" s="84" t="s">
        <v>671</v>
      </c>
      <c r="B11" s="87" t="s">
        <v>672</v>
      </c>
      <c r="C11" s="88">
        <v>6218</v>
      </c>
    </row>
    <row r="12" spans="1:3" x14ac:dyDescent="0.2">
      <c r="A12" s="84" t="s">
        <v>673</v>
      </c>
      <c r="B12" s="87" t="s">
        <v>674</v>
      </c>
      <c r="C12" s="88">
        <v>6190</v>
      </c>
    </row>
    <row r="13" spans="1:3" ht="15" customHeight="1" x14ac:dyDescent="0.2">
      <c r="A13" s="89" t="s">
        <v>675</v>
      </c>
      <c r="B13" s="90" t="s">
        <v>676</v>
      </c>
      <c r="C13" s="88">
        <v>5172.25</v>
      </c>
    </row>
    <row r="14" spans="1:3" x14ac:dyDescent="0.2">
      <c r="A14" s="84" t="s">
        <v>677</v>
      </c>
      <c r="B14" s="85" t="s">
        <v>678</v>
      </c>
      <c r="C14" s="86">
        <v>4786.6000000000004</v>
      </c>
    </row>
    <row r="15" spans="1:3" x14ac:dyDescent="0.2">
      <c r="A15" s="84" t="s">
        <v>679</v>
      </c>
      <c r="B15" s="87" t="s">
        <v>23</v>
      </c>
      <c r="C15" s="88">
        <v>4596</v>
      </c>
    </row>
    <row r="16" spans="1:3" x14ac:dyDescent="0.2">
      <c r="A16" s="91" t="s">
        <v>680</v>
      </c>
      <c r="B16" s="92" t="s">
        <v>681</v>
      </c>
      <c r="C16" s="88">
        <v>4284.34</v>
      </c>
    </row>
    <row r="17" spans="1:3" x14ac:dyDescent="0.2">
      <c r="A17" s="84" t="s">
        <v>682</v>
      </c>
      <c r="B17" s="87" t="s">
        <v>259</v>
      </c>
      <c r="C17" s="88">
        <v>4282</v>
      </c>
    </row>
    <row r="18" spans="1:3" x14ac:dyDescent="0.2">
      <c r="A18" s="84" t="s">
        <v>683</v>
      </c>
      <c r="B18" s="87" t="s">
        <v>684</v>
      </c>
      <c r="C18" s="88">
        <v>4201</v>
      </c>
    </row>
    <row r="19" spans="1:3" x14ac:dyDescent="0.2">
      <c r="A19" s="84" t="s">
        <v>685</v>
      </c>
      <c r="B19" s="87" t="s">
        <v>686</v>
      </c>
      <c r="C19" s="88">
        <v>4108.3807165999997</v>
      </c>
    </row>
    <row r="20" spans="1:3" x14ac:dyDescent="0.2">
      <c r="A20" s="84" t="s">
        <v>687</v>
      </c>
      <c r="B20" s="87" t="s">
        <v>688</v>
      </c>
      <c r="C20" s="88">
        <v>3923.5149299499999</v>
      </c>
    </row>
    <row r="21" spans="1:3" x14ac:dyDescent="0.2">
      <c r="A21" s="84" t="s">
        <v>689</v>
      </c>
      <c r="B21" s="87" t="s">
        <v>666</v>
      </c>
      <c r="C21" s="93">
        <v>3766</v>
      </c>
    </row>
    <row r="22" spans="1:3" x14ac:dyDescent="0.2">
      <c r="A22" s="94" t="s">
        <v>690</v>
      </c>
      <c r="B22" s="95" t="s">
        <v>691</v>
      </c>
      <c r="C22" s="96">
        <v>3629.8109999999997</v>
      </c>
    </row>
    <row r="23" spans="1:3" x14ac:dyDescent="0.2">
      <c r="A23" s="84" t="s">
        <v>692</v>
      </c>
      <c r="B23" s="87" t="s">
        <v>23</v>
      </c>
      <c r="C23" s="88">
        <v>3185.9</v>
      </c>
    </row>
    <row r="24" spans="1:3" x14ac:dyDescent="0.2">
      <c r="A24" s="84" t="s">
        <v>693</v>
      </c>
      <c r="B24" s="87" t="s">
        <v>686</v>
      </c>
      <c r="C24" s="88">
        <v>3180.0391302200001</v>
      </c>
    </row>
    <row r="25" spans="1:3" x14ac:dyDescent="0.2">
      <c r="A25" s="84" t="s">
        <v>694</v>
      </c>
      <c r="B25" s="76" t="s">
        <v>695</v>
      </c>
      <c r="C25" s="93">
        <v>3170</v>
      </c>
    </row>
    <row r="26" spans="1:3" x14ac:dyDescent="0.2">
      <c r="A26" s="84" t="s">
        <v>696</v>
      </c>
      <c r="B26" s="76" t="s">
        <v>697</v>
      </c>
      <c r="C26" s="93">
        <v>3090.5</v>
      </c>
    </row>
    <row r="27" spans="1:3" x14ac:dyDescent="0.2">
      <c r="A27" s="84" t="s">
        <v>698</v>
      </c>
      <c r="B27" s="76" t="s">
        <v>699</v>
      </c>
      <c r="C27" s="93">
        <v>2771.7</v>
      </c>
    </row>
    <row r="28" spans="1:3" x14ac:dyDescent="0.2">
      <c r="A28" s="84" t="s">
        <v>700</v>
      </c>
      <c r="B28" s="76" t="s">
        <v>30</v>
      </c>
      <c r="C28" s="93">
        <v>2494.2800000000002</v>
      </c>
    </row>
    <row r="29" spans="1:3" x14ac:dyDescent="0.2">
      <c r="A29" s="84" t="s">
        <v>701</v>
      </c>
      <c r="B29" s="76" t="s">
        <v>686</v>
      </c>
      <c r="C29" s="93">
        <v>2488.6035792299999</v>
      </c>
    </row>
    <row r="30" spans="1:3" x14ac:dyDescent="0.2">
      <c r="A30" s="84" t="s">
        <v>702</v>
      </c>
      <c r="B30" s="76" t="s">
        <v>703</v>
      </c>
      <c r="C30" s="93">
        <v>2280</v>
      </c>
    </row>
    <row r="31" spans="1:3" x14ac:dyDescent="0.2">
      <c r="A31" s="84" t="s">
        <v>704</v>
      </c>
      <c r="B31" s="76" t="s">
        <v>686</v>
      </c>
      <c r="C31" s="93">
        <v>2233</v>
      </c>
    </row>
    <row r="32" spans="1:3" x14ac:dyDescent="0.2">
      <c r="A32" s="84" t="s">
        <v>705</v>
      </c>
      <c r="B32" s="76" t="s">
        <v>688</v>
      </c>
      <c r="C32" s="93">
        <v>2175</v>
      </c>
    </row>
    <row r="33" spans="1:3" x14ac:dyDescent="0.2">
      <c r="A33" s="84" t="s">
        <v>706</v>
      </c>
      <c r="B33" s="76" t="s">
        <v>249</v>
      </c>
      <c r="C33" s="93">
        <v>2047.2</v>
      </c>
    </row>
    <row r="34" spans="1:3" x14ac:dyDescent="0.2">
      <c r="A34" s="84" t="s">
        <v>707</v>
      </c>
      <c r="B34" s="76" t="s">
        <v>708</v>
      </c>
      <c r="C34" s="93">
        <v>2032</v>
      </c>
    </row>
    <row r="35" spans="1:3" x14ac:dyDescent="0.2">
      <c r="A35" s="84" t="s">
        <v>709</v>
      </c>
      <c r="B35" s="76" t="s">
        <v>684</v>
      </c>
      <c r="C35" s="93">
        <v>2006.9599609375</v>
      </c>
    </row>
    <row r="36" spans="1:3" x14ac:dyDescent="0.2">
      <c r="A36" s="84" t="s">
        <v>710</v>
      </c>
      <c r="B36" s="76" t="s">
        <v>711</v>
      </c>
      <c r="C36" s="93">
        <v>1978</v>
      </c>
    </row>
    <row r="37" spans="1:3" x14ac:dyDescent="0.2">
      <c r="A37" s="84" t="s">
        <v>712</v>
      </c>
      <c r="B37" s="76" t="s">
        <v>674</v>
      </c>
      <c r="C37" s="93">
        <v>1940</v>
      </c>
    </row>
    <row r="38" spans="1:3" x14ac:dyDescent="0.2">
      <c r="A38" s="84" t="s">
        <v>713</v>
      </c>
      <c r="B38" s="76" t="s">
        <v>708</v>
      </c>
      <c r="C38" s="93">
        <v>1919.19785884</v>
      </c>
    </row>
    <row r="39" spans="1:3" x14ac:dyDescent="0.2">
      <c r="A39" s="84" t="s">
        <v>714</v>
      </c>
      <c r="B39" s="76" t="s">
        <v>715</v>
      </c>
      <c r="C39" s="93">
        <v>1832.5650145539</v>
      </c>
    </row>
    <row r="40" spans="1:3" x14ac:dyDescent="0.2">
      <c r="A40" s="84" t="s">
        <v>716</v>
      </c>
      <c r="B40" s="76" t="s">
        <v>717</v>
      </c>
      <c r="C40" s="93">
        <v>1805</v>
      </c>
    </row>
    <row r="41" spans="1:3" x14ac:dyDescent="0.2">
      <c r="A41" s="84" t="s">
        <v>718</v>
      </c>
      <c r="B41" s="76" t="s">
        <v>708</v>
      </c>
      <c r="C41" s="93">
        <v>1759</v>
      </c>
    </row>
    <row r="42" spans="1:3" x14ac:dyDescent="0.2">
      <c r="A42" s="84" t="s">
        <v>719</v>
      </c>
      <c r="B42" s="76" t="s">
        <v>674</v>
      </c>
      <c r="C42" s="93">
        <v>1675</v>
      </c>
    </row>
    <row r="43" spans="1:3" x14ac:dyDescent="0.2">
      <c r="A43" s="84" t="s">
        <v>720</v>
      </c>
      <c r="B43" s="76" t="s">
        <v>666</v>
      </c>
      <c r="C43" s="93">
        <v>1659.15</v>
      </c>
    </row>
    <row r="44" spans="1:3" x14ac:dyDescent="0.2">
      <c r="A44" s="84" t="s">
        <v>721</v>
      </c>
      <c r="B44" s="76" t="s">
        <v>666</v>
      </c>
      <c r="C44" s="93">
        <v>1659</v>
      </c>
    </row>
    <row r="45" spans="1:3" x14ac:dyDescent="0.2">
      <c r="A45" s="84" t="s">
        <v>722</v>
      </c>
      <c r="B45" s="76" t="s">
        <v>711</v>
      </c>
      <c r="C45" s="93">
        <v>1643</v>
      </c>
    </row>
    <row r="46" spans="1:3" x14ac:dyDescent="0.2">
      <c r="A46" s="84" t="s">
        <v>723</v>
      </c>
      <c r="B46" s="76" t="s">
        <v>666</v>
      </c>
      <c r="C46" s="93">
        <v>1595</v>
      </c>
    </row>
    <row r="47" spans="1:3" x14ac:dyDescent="0.2">
      <c r="A47" s="84" t="s">
        <v>724</v>
      </c>
      <c r="B47" s="76" t="s">
        <v>688</v>
      </c>
      <c r="C47" s="93">
        <v>1580.45865817</v>
      </c>
    </row>
    <row r="48" spans="1:3" x14ac:dyDescent="0.2">
      <c r="A48" s="84" t="s">
        <v>725</v>
      </c>
      <c r="B48" s="76" t="s">
        <v>259</v>
      </c>
      <c r="C48" s="93">
        <v>1538.6</v>
      </c>
    </row>
    <row r="49" spans="1:3" x14ac:dyDescent="0.2">
      <c r="A49" s="84" t="s">
        <v>726</v>
      </c>
      <c r="B49" s="76" t="s">
        <v>23</v>
      </c>
      <c r="C49" s="93">
        <v>1527.6</v>
      </c>
    </row>
    <row r="50" spans="1:3" x14ac:dyDescent="0.2">
      <c r="A50" s="84" t="s">
        <v>727</v>
      </c>
      <c r="B50" s="76" t="s">
        <v>688</v>
      </c>
      <c r="C50" s="93">
        <v>1510.66667422</v>
      </c>
    </row>
    <row r="51" spans="1:3" x14ac:dyDescent="0.2">
      <c r="A51" s="84" t="s">
        <v>728</v>
      </c>
      <c r="B51" s="76" t="s">
        <v>678</v>
      </c>
      <c r="C51" s="93">
        <v>1503.68</v>
      </c>
    </row>
    <row r="52" spans="1:3" x14ac:dyDescent="0.2">
      <c r="A52" s="84" t="s">
        <v>729</v>
      </c>
      <c r="B52" s="76" t="s">
        <v>122</v>
      </c>
      <c r="C52" s="93">
        <v>1488.8</v>
      </c>
    </row>
    <row r="53" spans="1:3" x14ac:dyDescent="0.2">
      <c r="A53" s="84" t="s">
        <v>730</v>
      </c>
      <c r="B53" s="76" t="s">
        <v>731</v>
      </c>
      <c r="C53" s="93">
        <v>1467.6</v>
      </c>
    </row>
    <row r="54" spans="1:3" x14ac:dyDescent="0.2">
      <c r="A54" s="84" t="s">
        <v>732</v>
      </c>
      <c r="B54" s="76" t="s">
        <v>259</v>
      </c>
      <c r="C54" s="93">
        <v>1449.4</v>
      </c>
    </row>
    <row r="55" spans="1:3" x14ac:dyDescent="0.2">
      <c r="A55" s="84" t="s">
        <v>733</v>
      </c>
      <c r="B55" s="76" t="s">
        <v>92</v>
      </c>
      <c r="C55" s="93">
        <v>1431</v>
      </c>
    </row>
    <row r="56" spans="1:3" x14ac:dyDescent="0.2">
      <c r="A56" s="84" t="s">
        <v>734</v>
      </c>
      <c r="B56" s="76" t="s">
        <v>290</v>
      </c>
      <c r="C56" s="93">
        <v>1430.377</v>
      </c>
    </row>
    <row r="57" spans="1:3" x14ac:dyDescent="0.2">
      <c r="A57" s="84" t="s">
        <v>735</v>
      </c>
      <c r="B57" s="76" t="s">
        <v>249</v>
      </c>
      <c r="C57" s="93">
        <v>1403.22</v>
      </c>
    </row>
    <row r="58" spans="1:3" x14ac:dyDescent="0.2">
      <c r="A58" s="84" t="s">
        <v>736</v>
      </c>
      <c r="B58" s="76" t="s">
        <v>686</v>
      </c>
      <c r="C58" s="93">
        <v>1371.7926360199999</v>
      </c>
    </row>
    <row r="59" spans="1:3" x14ac:dyDescent="0.2">
      <c r="A59" s="84" t="s">
        <v>737</v>
      </c>
      <c r="B59" s="76" t="s">
        <v>703</v>
      </c>
      <c r="C59" s="93">
        <v>1357.316</v>
      </c>
    </row>
    <row r="60" spans="1:3" x14ac:dyDescent="0.2">
      <c r="A60" s="84" t="s">
        <v>738</v>
      </c>
      <c r="B60" s="76" t="s">
        <v>739</v>
      </c>
      <c r="C60" s="93">
        <v>1326.76</v>
      </c>
    </row>
    <row r="61" spans="1:3" x14ac:dyDescent="0.2">
      <c r="A61" s="84" t="s">
        <v>740</v>
      </c>
      <c r="B61" s="76" t="s">
        <v>708</v>
      </c>
      <c r="C61" s="93">
        <v>1295.48</v>
      </c>
    </row>
    <row r="62" spans="1:3" x14ac:dyDescent="0.2">
      <c r="A62" s="84" t="s">
        <v>741</v>
      </c>
      <c r="B62" s="76" t="s">
        <v>269</v>
      </c>
      <c r="C62" s="93">
        <v>1284.7509217100001</v>
      </c>
    </row>
    <row r="63" spans="1:3" x14ac:dyDescent="0.2">
      <c r="A63" s="84" t="s">
        <v>742</v>
      </c>
      <c r="B63" s="76" t="s">
        <v>739</v>
      </c>
      <c r="C63" s="93">
        <v>1276</v>
      </c>
    </row>
    <row r="64" spans="1:3" x14ac:dyDescent="0.2">
      <c r="A64" s="84" t="s">
        <v>289</v>
      </c>
      <c r="B64" s="76" t="s">
        <v>293</v>
      </c>
      <c r="C64" s="93">
        <v>1216</v>
      </c>
    </row>
    <row r="65" spans="1:3" x14ac:dyDescent="0.2">
      <c r="A65" s="84" t="s">
        <v>743</v>
      </c>
      <c r="B65" s="76" t="s">
        <v>666</v>
      </c>
      <c r="C65" s="93">
        <v>1200</v>
      </c>
    </row>
    <row r="66" spans="1:3" x14ac:dyDescent="0.2">
      <c r="A66" s="84" t="s">
        <v>744</v>
      </c>
      <c r="B66" s="76" t="s">
        <v>715</v>
      </c>
      <c r="C66" s="93">
        <v>1182</v>
      </c>
    </row>
    <row r="67" spans="1:3" x14ac:dyDescent="0.2">
      <c r="A67" s="84" t="s">
        <v>745</v>
      </c>
      <c r="B67" s="76" t="s">
        <v>253</v>
      </c>
      <c r="C67" s="93">
        <v>1165.8</v>
      </c>
    </row>
    <row r="68" spans="1:3" x14ac:dyDescent="0.2">
      <c r="A68" s="84" t="s">
        <v>746</v>
      </c>
      <c r="B68" s="76" t="s">
        <v>30</v>
      </c>
      <c r="C68" s="93">
        <v>1147.02</v>
      </c>
    </row>
    <row r="69" spans="1:3" x14ac:dyDescent="0.2">
      <c r="A69" s="84" t="s">
        <v>747</v>
      </c>
      <c r="B69" s="76" t="s">
        <v>699</v>
      </c>
      <c r="C69" s="93">
        <v>1146.43</v>
      </c>
    </row>
    <row r="70" spans="1:3" x14ac:dyDescent="0.2">
      <c r="A70" s="84" t="s">
        <v>748</v>
      </c>
      <c r="B70" s="76" t="s">
        <v>749</v>
      </c>
      <c r="C70" s="93">
        <v>1119.46</v>
      </c>
    </row>
    <row r="71" spans="1:3" x14ac:dyDescent="0.2">
      <c r="A71" s="84" t="s">
        <v>750</v>
      </c>
      <c r="B71" s="76" t="s">
        <v>30</v>
      </c>
      <c r="C71" s="93">
        <v>1118.6600000000001</v>
      </c>
    </row>
    <row r="72" spans="1:3" x14ac:dyDescent="0.2">
      <c r="A72" s="84" t="s">
        <v>751</v>
      </c>
      <c r="B72" s="76" t="s">
        <v>752</v>
      </c>
      <c r="C72" s="93">
        <v>1116.4667145200001</v>
      </c>
    </row>
    <row r="73" spans="1:3" x14ac:dyDescent="0.2">
      <c r="A73" s="84" t="s">
        <v>753</v>
      </c>
      <c r="B73" s="76" t="s">
        <v>391</v>
      </c>
      <c r="C73" s="93">
        <v>1109.6331498699999</v>
      </c>
    </row>
    <row r="74" spans="1:3" x14ac:dyDescent="0.2">
      <c r="A74" s="84" t="s">
        <v>754</v>
      </c>
      <c r="B74" s="76" t="s">
        <v>686</v>
      </c>
      <c r="C74" s="93">
        <v>1089.4721018299999</v>
      </c>
    </row>
    <row r="75" spans="1:3" x14ac:dyDescent="0.2">
      <c r="A75" s="84" t="s">
        <v>755</v>
      </c>
      <c r="B75" s="76" t="s">
        <v>253</v>
      </c>
      <c r="C75" s="93">
        <v>1074.3</v>
      </c>
    </row>
    <row r="76" spans="1:3" x14ac:dyDescent="0.2">
      <c r="A76" s="84" t="s">
        <v>756</v>
      </c>
      <c r="B76" s="76" t="s">
        <v>757</v>
      </c>
      <c r="C76" s="93">
        <v>1064.6300000000001</v>
      </c>
    </row>
    <row r="77" spans="1:3" x14ac:dyDescent="0.2">
      <c r="A77" s="84" t="s">
        <v>758</v>
      </c>
      <c r="B77" s="76" t="s">
        <v>674</v>
      </c>
      <c r="C77" s="93">
        <v>1054</v>
      </c>
    </row>
    <row r="78" spans="1:3" x14ac:dyDescent="0.2">
      <c r="A78" s="84" t="s">
        <v>759</v>
      </c>
      <c r="B78" s="76" t="s">
        <v>253</v>
      </c>
      <c r="C78" s="93">
        <v>1033.2360000000001</v>
      </c>
    </row>
    <row r="79" spans="1:3" x14ac:dyDescent="0.2">
      <c r="A79" s="84" t="s">
        <v>760</v>
      </c>
      <c r="B79" s="76" t="s">
        <v>761</v>
      </c>
      <c r="C79" s="93">
        <v>1031.9000000000001</v>
      </c>
    </row>
    <row r="80" spans="1:3" x14ac:dyDescent="0.2">
      <c r="A80" s="84" t="s">
        <v>762</v>
      </c>
      <c r="B80" s="76" t="s">
        <v>697</v>
      </c>
      <c r="C80" s="93">
        <v>1029.0999999999999</v>
      </c>
    </row>
    <row r="81" spans="1:3" x14ac:dyDescent="0.2">
      <c r="A81" s="84" t="s">
        <v>763</v>
      </c>
      <c r="B81" s="76" t="s">
        <v>717</v>
      </c>
      <c r="C81" s="93">
        <v>1029.05</v>
      </c>
    </row>
    <row r="82" spans="1:3" x14ac:dyDescent="0.2">
      <c r="A82" s="84" t="s">
        <v>764</v>
      </c>
      <c r="B82" s="76" t="s">
        <v>92</v>
      </c>
      <c r="C82" s="93">
        <v>1023</v>
      </c>
    </row>
    <row r="83" spans="1:3" x14ac:dyDescent="0.2">
      <c r="A83" s="84" t="s">
        <v>765</v>
      </c>
      <c r="B83" s="76" t="s">
        <v>271</v>
      </c>
      <c r="C83" s="93">
        <v>1018.0553</v>
      </c>
    </row>
    <row r="84" spans="1:3" x14ac:dyDescent="0.2">
      <c r="A84" s="84" t="s">
        <v>766</v>
      </c>
      <c r="B84" s="76" t="s">
        <v>253</v>
      </c>
      <c r="C84" s="93">
        <v>1010</v>
      </c>
    </row>
    <row r="85" spans="1:3" x14ac:dyDescent="0.2">
      <c r="A85" s="84" t="s">
        <v>767</v>
      </c>
      <c r="B85" s="76" t="s">
        <v>768</v>
      </c>
      <c r="C85" s="93">
        <v>993.13</v>
      </c>
    </row>
    <row r="86" spans="1:3" x14ac:dyDescent="0.2">
      <c r="A86" s="84" t="s">
        <v>769</v>
      </c>
      <c r="B86" s="76" t="s">
        <v>391</v>
      </c>
      <c r="C86" s="93">
        <v>981</v>
      </c>
    </row>
    <row r="87" spans="1:3" x14ac:dyDescent="0.2">
      <c r="A87" s="84" t="s">
        <v>770</v>
      </c>
      <c r="B87" s="76" t="s">
        <v>253</v>
      </c>
      <c r="C87" s="93">
        <v>976.81510000000003</v>
      </c>
    </row>
    <row r="88" spans="1:3" x14ac:dyDescent="0.2">
      <c r="A88" s="84" t="s">
        <v>771</v>
      </c>
      <c r="B88" s="76" t="s">
        <v>686</v>
      </c>
      <c r="C88" s="93">
        <v>966.73085235400004</v>
      </c>
    </row>
    <row r="89" spans="1:3" x14ac:dyDescent="0.2">
      <c r="A89" s="84" t="s">
        <v>772</v>
      </c>
      <c r="B89" s="76" t="s">
        <v>666</v>
      </c>
      <c r="C89" s="93">
        <v>965.99</v>
      </c>
    </row>
    <row r="90" spans="1:3" x14ac:dyDescent="0.2">
      <c r="A90" s="84" t="s">
        <v>773</v>
      </c>
      <c r="B90" s="76" t="s">
        <v>717</v>
      </c>
      <c r="C90" s="93">
        <v>955.45</v>
      </c>
    </row>
    <row r="91" spans="1:3" x14ac:dyDescent="0.2">
      <c r="A91" s="84" t="s">
        <v>774</v>
      </c>
      <c r="B91" s="76" t="s">
        <v>30</v>
      </c>
      <c r="C91" s="93">
        <v>919.40899999999999</v>
      </c>
    </row>
    <row r="92" spans="1:3" x14ac:dyDescent="0.2">
      <c r="A92" s="84" t="s">
        <v>775</v>
      </c>
      <c r="B92" s="76" t="s">
        <v>699</v>
      </c>
      <c r="C92" s="93">
        <v>913.32</v>
      </c>
    </row>
    <row r="93" spans="1:3" x14ac:dyDescent="0.2">
      <c r="A93" s="84" t="s">
        <v>776</v>
      </c>
      <c r="B93" s="76" t="s">
        <v>699</v>
      </c>
      <c r="C93" s="93">
        <v>897.69</v>
      </c>
    </row>
    <row r="94" spans="1:3" x14ac:dyDescent="0.2">
      <c r="A94" s="84" t="s">
        <v>777</v>
      </c>
      <c r="B94" s="76" t="s">
        <v>296</v>
      </c>
      <c r="C94" s="93">
        <v>864.97449576700001</v>
      </c>
    </row>
    <row r="95" spans="1:3" x14ac:dyDescent="0.2">
      <c r="A95" s="84" t="s">
        <v>778</v>
      </c>
      <c r="B95" s="76" t="s">
        <v>686</v>
      </c>
      <c r="C95" s="93">
        <v>852.28285962999996</v>
      </c>
    </row>
    <row r="96" spans="1:3" x14ac:dyDescent="0.2">
      <c r="A96" s="84" t="s">
        <v>779</v>
      </c>
      <c r="B96" s="76" t="s">
        <v>686</v>
      </c>
      <c r="C96" s="93">
        <v>851.75359431499999</v>
      </c>
    </row>
    <row r="97" spans="1:3" x14ac:dyDescent="0.2">
      <c r="A97" s="84" t="s">
        <v>780</v>
      </c>
      <c r="B97" s="76" t="s">
        <v>249</v>
      </c>
      <c r="C97" s="93">
        <v>851.48</v>
      </c>
    </row>
    <row r="98" spans="1:3" x14ac:dyDescent="0.2">
      <c r="A98" s="84" t="s">
        <v>781</v>
      </c>
      <c r="B98" s="76" t="s">
        <v>715</v>
      </c>
      <c r="C98" s="93">
        <v>848.403864527</v>
      </c>
    </row>
    <row r="99" spans="1:3" x14ac:dyDescent="0.2">
      <c r="A99" s="84" t="s">
        <v>782</v>
      </c>
      <c r="B99" s="76" t="s">
        <v>699</v>
      </c>
      <c r="C99" s="93">
        <v>844</v>
      </c>
    </row>
    <row r="100" spans="1:3" x14ac:dyDescent="0.2">
      <c r="A100" s="84" t="s">
        <v>633</v>
      </c>
      <c r="B100" s="76" t="s">
        <v>699</v>
      </c>
      <c r="C100" s="93">
        <v>844</v>
      </c>
    </row>
    <row r="101" spans="1:3" x14ac:dyDescent="0.2">
      <c r="A101" s="84" t="s">
        <v>783</v>
      </c>
      <c r="B101" s="76" t="s">
        <v>717</v>
      </c>
      <c r="C101" s="93">
        <v>838.5</v>
      </c>
    </row>
    <row r="102" spans="1:3" x14ac:dyDescent="0.2">
      <c r="A102" s="84"/>
      <c r="C102" s="93"/>
    </row>
    <row r="103" spans="1:3" x14ac:dyDescent="0.2">
      <c r="A103" s="75" t="s">
        <v>784</v>
      </c>
    </row>
    <row r="104" spans="1:3" x14ac:dyDescent="0.2">
      <c r="A104" s="78" t="s">
        <v>241</v>
      </c>
      <c r="B104" s="78" t="s">
        <v>19</v>
      </c>
      <c r="C104" s="79" t="s">
        <v>660</v>
      </c>
    </row>
    <row r="105" spans="1:3" x14ac:dyDescent="0.2">
      <c r="A105" s="76" t="s">
        <v>785</v>
      </c>
      <c r="B105" s="76" t="s">
        <v>678</v>
      </c>
      <c r="C105" s="77">
        <v>8043</v>
      </c>
    </row>
    <row r="106" spans="1:3" x14ac:dyDescent="0.2">
      <c r="A106" s="76" t="s">
        <v>786</v>
      </c>
      <c r="B106" s="76" t="s">
        <v>717</v>
      </c>
      <c r="C106" s="77">
        <v>3308</v>
      </c>
    </row>
    <row r="107" spans="1:3" x14ac:dyDescent="0.2">
      <c r="A107" s="76" t="s">
        <v>787</v>
      </c>
      <c r="B107" s="76" t="s">
        <v>276</v>
      </c>
      <c r="C107" s="77">
        <v>3200</v>
      </c>
    </row>
    <row r="108" spans="1:3" x14ac:dyDescent="0.2">
      <c r="A108" s="76" t="s">
        <v>788</v>
      </c>
      <c r="B108" s="76" t="s">
        <v>678</v>
      </c>
      <c r="C108" s="77">
        <v>3067</v>
      </c>
    </row>
    <row r="109" spans="1:3" x14ac:dyDescent="0.2">
      <c r="A109" s="76" t="s">
        <v>789</v>
      </c>
      <c r="B109" s="76" t="s">
        <v>790</v>
      </c>
      <c r="C109" s="77">
        <v>2473.5700000000002</v>
      </c>
    </row>
    <row r="110" spans="1:3" x14ac:dyDescent="0.2">
      <c r="A110" s="76" t="s">
        <v>791</v>
      </c>
      <c r="B110" s="76" t="s">
        <v>792</v>
      </c>
      <c r="C110" s="77">
        <v>2086</v>
      </c>
    </row>
    <row r="111" spans="1:3" x14ac:dyDescent="0.2">
      <c r="A111" s="97" t="s">
        <v>793</v>
      </c>
      <c r="B111" s="76" t="s">
        <v>711</v>
      </c>
      <c r="C111" s="77">
        <v>1978</v>
      </c>
    </row>
    <row r="112" spans="1:3" x14ac:dyDescent="0.2">
      <c r="A112" s="97" t="s">
        <v>794</v>
      </c>
      <c r="B112" s="76" t="s">
        <v>795</v>
      </c>
      <c r="C112" s="77">
        <v>1837</v>
      </c>
    </row>
    <row r="113" spans="1:3" x14ac:dyDescent="0.2">
      <c r="A113" s="76" t="s">
        <v>796</v>
      </c>
      <c r="B113" s="76" t="s">
        <v>797</v>
      </c>
      <c r="C113" s="77">
        <v>1746</v>
      </c>
    </row>
    <row r="114" spans="1:3" x14ac:dyDescent="0.2">
      <c r="A114" s="76" t="s">
        <v>798</v>
      </c>
      <c r="B114" s="76" t="s">
        <v>686</v>
      </c>
      <c r="C114" s="77">
        <v>1710</v>
      </c>
    </row>
    <row r="115" spans="1:3" x14ac:dyDescent="0.2">
      <c r="A115" s="76" t="s">
        <v>799</v>
      </c>
      <c r="B115" s="76" t="s">
        <v>259</v>
      </c>
      <c r="C115" s="77">
        <v>1628.7</v>
      </c>
    </row>
    <row r="116" spans="1:3" x14ac:dyDescent="0.2">
      <c r="A116" s="76" t="s">
        <v>800</v>
      </c>
      <c r="B116" s="76" t="s">
        <v>666</v>
      </c>
      <c r="C116" s="77">
        <v>1519</v>
      </c>
    </row>
    <row r="117" spans="1:3" x14ac:dyDescent="0.2">
      <c r="A117" s="76" t="s">
        <v>801</v>
      </c>
      <c r="B117" s="76" t="s">
        <v>790</v>
      </c>
      <c r="C117" s="77">
        <v>1439</v>
      </c>
    </row>
    <row r="118" spans="1:3" x14ac:dyDescent="0.2">
      <c r="A118" s="76" t="s">
        <v>802</v>
      </c>
      <c r="B118" s="76" t="s">
        <v>792</v>
      </c>
      <c r="C118" s="77">
        <v>1246.6400000000001</v>
      </c>
    </row>
    <row r="119" spans="1:3" x14ac:dyDescent="0.2">
      <c r="A119" s="76" t="s">
        <v>803</v>
      </c>
      <c r="B119" s="76" t="s">
        <v>792</v>
      </c>
      <c r="C119" s="77">
        <v>1237.98</v>
      </c>
    </row>
    <row r="120" spans="1:3" x14ac:dyDescent="0.2">
      <c r="A120" s="76" t="s">
        <v>804</v>
      </c>
      <c r="B120" s="76" t="s">
        <v>684</v>
      </c>
      <c r="C120" s="77">
        <v>1220.3050000000001</v>
      </c>
    </row>
    <row r="121" spans="1:3" x14ac:dyDescent="0.2">
      <c r="A121" s="76" t="s">
        <v>805</v>
      </c>
      <c r="B121" s="76" t="s">
        <v>806</v>
      </c>
      <c r="C121" s="77">
        <v>1202.2427819330001</v>
      </c>
    </row>
    <row r="122" spans="1:3" x14ac:dyDescent="0.2">
      <c r="A122" s="76" t="s">
        <v>807</v>
      </c>
      <c r="B122" s="76" t="s">
        <v>717</v>
      </c>
      <c r="C122" s="77">
        <v>1172</v>
      </c>
    </row>
    <row r="123" spans="1:3" x14ac:dyDescent="0.2">
      <c r="A123" s="76" t="s">
        <v>808</v>
      </c>
      <c r="B123" s="76" t="s">
        <v>287</v>
      </c>
      <c r="C123" s="77">
        <v>1133</v>
      </c>
    </row>
    <row r="124" spans="1:3" x14ac:dyDescent="0.2">
      <c r="A124" s="76" t="s">
        <v>809</v>
      </c>
      <c r="B124" s="76" t="s">
        <v>810</v>
      </c>
      <c r="C124" s="77">
        <v>1049</v>
      </c>
    </row>
    <row r="125" spans="1:3" x14ac:dyDescent="0.2">
      <c r="A125" s="76" t="s">
        <v>811</v>
      </c>
      <c r="B125" s="76" t="s">
        <v>259</v>
      </c>
      <c r="C125" s="77">
        <v>1015</v>
      </c>
    </row>
    <row r="126" spans="1:3" x14ac:dyDescent="0.2">
      <c r="A126" s="76" t="s">
        <v>812</v>
      </c>
      <c r="B126" s="76" t="s">
        <v>813</v>
      </c>
      <c r="C126" s="77">
        <v>948</v>
      </c>
    </row>
    <row r="127" spans="1:3" x14ac:dyDescent="0.2">
      <c r="A127" s="76" t="s">
        <v>814</v>
      </c>
      <c r="B127" s="76" t="s">
        <v>684</v>
      </c>
      <c r="C127" s="77">
        <v>883</v>
      </c>
    </row>
    <row r="129" spans="1:3" x14ac:dyDescent="0.2">
      <c r="A129" s="75" t="s">
        <v>815</v>
      </c>
    </row>
    <row r="130" spans="1:3" x14ac:dyDescent="0.2">
      <c r="A130" s="78" t="s">
        <v>241</v>
      </c>
      <c r="B130" s="78" t="s">
        <v>19</v>
      </c>
      <c r="C130" s="79" t="s">
        <v>660</v>
      </c>
    </row>
    <row r="131" spans="1:3" x14ac:dyDescent="0.2">
      <c r="A131" s="76" t="s">
        <v>816</v>
      </c>
      <c r="B131" s="76" t="s">
        <v>688</v>
      </c>
      <c r="C131" s="77">
        <v>464317.61161199998</v>
      </c>
    </row>
    <row r="132" spans="1:3" x14ac:dyDescent="0.2">
      <c r="A132" s="76" t="s">
        <v>817</v>
      </c>
      <c r="B132" s="76" t="s">
        <v>818</v>
      </c>
      <c r="C132" s="77">
        <v>25809</v>
      </c>
    </row>
    <row r="133" spans="1:3" x14ac:dyDescent="0.2">
      <c r="A133" s="76" t="s">
        <v>819</v>
      </c>
      <c r="B133" s="76" t="s">
        <v>820</v>
      </c>
      <c r="C133" s="80">
        <v>9951</v>
      </c>
    </row>
    <row r="134" spans="1:3" x14ac:dyDescent="0.2">
      <c r="A134" s="76" t="s">
        <v>821</v>
      </c>
      <c r="B134" s="76" t="s">
        <v>259</v>
      </c>
      <c r="C134" s="80">
        <v>8872.9680000000008</v>
      </c>
    </row>
    <row r="135" spans="1:3" x14ac:dyDescent="0.2">
      <c r="A135" s="76" t="s">
        <v>822</v>
      </c>
      <c r="B135" s="76" t="s">
        <v>684</v>
      </c>
      <c r="C135" s="80">
        <v>8322</v>
      </c>
    </row>
    <row r="136" spans="1:3" x14ac:dyDescent="0.2">
      <c r="A136" s="76" t="s">
        <v>823</v>
      </c>
      <c r="B136" s="76" t="s">
        <v>757</v>
      </c>
      <c r="C136" s="80">
        <v>5571</v>
      </c>
    </row>
    <row r="137" spans="1:3" x14ac:dyDescent="0.2">
      <c r="A137" s="76" t="s">
        <v>824</v>
      </c>
      <c r="B137" s="76" t="s">
        <v>749</v>
      </c>
      <c r="C137" s="80">
        <v>4321</v>
      </c>
    </row>
    <row r="138" spans="1:3" x14ac:dyDescent="0.2">
      <c r="A138" s="76" t="s">
        <v>825</v>
      </c>
      <c r="B138" s="76" t="s">
        <v>826</v>
      </c>
      <c r="C138" s="80">
        <v>4218.5</v>
      </c>
    </row>
    <row r="139" spans="1:3" x14ac:dyDescent="0.2">
      <c r="A139" s="76" t="s">
        <v>827</v>
      </c>
      <c r="B139" s="76" t="s">
        <v>684</v>
      </c>
      <c r="C139" s="80">
        <v>3994</v>
      </c>
    </row>
    <row r="140" spans="1:3" x14ac:dyDescent="0.2">
      <c r="A140" s="76" t="s">
        <v>828</v>
      </c>
      <c r="B140" s="76" t="s">
        <v>829</v>
      </c>
      <c r="C140" s="80">
        <v>3770.3332721199999</v>
      </c>
    </row>
    <row r="141" spans="1:3" x14ac:dyDescent="0.2">
      <c r="A141" s="76" t="s">
        <v>830</v>
      </c>
      <c r="B141" s="76" t="s">
        <v>711</v>
      </c>
      <c r="C141" s="80">
        <v>3766</v>
      </c>
    </row>
    <row r="142" spans="1:3" x14ac:dyDescent="0.2">
      <c r="A142" s="76" t="s">
        <v>831</v>
      </c>
      <c r="B142" s="76" t="s">
        <v>749</v>
      </c>
      <c r="C142" s="80">
        <v>3441</v>
      </c>
    </row>
    <row r="143" spans="1:3" x14ac:dyDescent="0.2">
      <c r="A143" s="76" t="s">
        <v>832</v>
      </c>
      <c r="B143" s="76" t="s">
        <v>749</v>
      </c>
      <c r="C143" s="80">
        <v>3410</v>
      </c>
    </row>
    <row r="144" spans="1:3" x14ac:dyDescent="0.2">
      <c r="A144" s="76" t="s">
        <v>833</v>
      </c>
      <c r="B144" s="76" t="s">
        <v>686</v>
      </c>
      <c r="C144" s="80">
        <v>1800</v>
      </c>
    </row>
    <row r="145" spans="1:3" x14ac:dyDescent="0.2">
      <c r="A145" s="76" t="s">
        <v>834</v>
      </c>
      <c r="B145" s="76" t="s">
        <v>749</v>
      </c>
      <c r="C145" s="80">
        <v>1546</v>
      </c>
    </row>
    <row r="146" spans="1:3" x14ac:dyDescent="0.2">
      <c r="A146" s="76" t="s">
        <v>835</v>
      </c>
      <c r="B146" s="76" t="s">
        <v>684</v>
      </c>
      <c r="C146" s="80">
        <v>1459</v>
      </c>
    </row>
    <row r="147" spans="1:3" x14ac:dyDescent="0.2">
      <c r="A147" s="76" t="s">
        <v>836</v>
      </c>
      <c r="B147" s="76" t="s">
        <v>266</v>
      </c>
      <c r="C147" s="80">
        <v>1188</v>
      </c>
    </row>
    <row r="148" spans="1:3" x14ac:dyDescent="0.2">
      <c r="A148" s="76" t="s">
        <v>837</v>
      </c>
      <c r="B148" s="76" t="s">
        <v>739</v>
      </c>
      <c r="C148" s="80">
        <v>1160</v>
      </c>
    </row>
    <row r="149" spans="1:3" x14ac:dyDescent="0.2">
      <c r="A149" s="76" t="s">
        <v>838</v>
      </c>
      <c r="B149" s="76" t="s">
        <v>276</v>
      </c>
      <c r="C149" s="77">
        <v>1138</v>
      </c>
    </row>
    <row r="150" spans="1:3" x14ac:dyDescent="0.2">
      <c r="A150" s="76" t="s">
        <v>839</v>
      </c>
      <c r="B150" s="76" t="s">
        <v>840</v>
      </c>
      <c r="C150" s="80">
        <v>1010</v>
      </c>
    </row>
    <row r="151" spans="1:3" x14ac:dyDescent="0.2">
      <c r="A151" s="76" t="s">
        <v>841</v>
      </c>
      <c r="B151" s="76" t="s">
        <v>842</v>
      </c>
      <c r="C151" s="80">
        <v>758</v>
      </c>
    </row>
    <row r="152" spans="1:3" x14ac:dyDescent="0.2">
      <c r="A152" s="76" t="s">
        <v>843</v>
      </c>
      <c r="B152" s="76" t="s">
        <v>30</v>
      </c>
      <c r="C152" s="80">
        <v>725</v>
      </c>
    </row>
    <row r="154" spans="1:3" x14ac:dyDescent="0.2">
      <c r="A154" s="75" t="s">
        <v>844</v>
      </c>
    </row>
    <row r="155" spans="1:3" x14ac:dyDescent="0.2">
      <c r="A155" s="78" t="s">
        <v>241</v>
      </c>
      <c r="B155" s="78" t="s">
        <v>19</v>
      </c>
      <c r="C155" s="79" t="s">
        <v>660</v>
      </c>
    </row>
    <row r="156" spans="1:3" x14ac:dyDescent="0.2">
      <c r="A156" s="97" t="s">
        <v>845</v>
      </c>
      <c r="B156" s="97" t="s">
        <v>846</v>
      </c>
      <c r="C156" s="80">
        <v>245652.96846800001</v>
      </c>
    </row>
    <row r="157" spans="1:3" x14ac:dyDescent="0.2">
      <c r="A157" s="97" t="s">
        <v>847</v>
      </c>
      <c r="B157" s="97" t="s">
        <v>846</v>
      </c>
      <c r="C157" s="80">
        <v>192192.03073500001</v>
      </c>
    </row>
    <row r="158" spans="1:3" x14ac:dyDescent="0.2">
      <c r="A158" s="97" t="s">
        <v>848</v>
      </c>
      <c r="B158" s="97" t="s">
        <v>829</v>
      </c>
      <c r="C158" s="80">
        <v>50468.682566099997</v>
      </c>
    </row>
    <row r="159" spans="1:3" x14ac:dyDescent="0.2">
      <c r="A159" s="97" t="s">
        <v>849</v>
      </c>
      <c r="B159" s="97" t="s">
        <v>684</v>
      </c>
      <c r="C159" s="80">
        <v>31485.560219499999</v>
      </c>
    </row>
    <row r="160" spans="1:3" x14ac:dyDescent="0.2">
      <c r="A160" s="97" t="s">
        <v>850</v>
      </c>
      <c r="B160" s="97" t="s">
        <v>287</v>
      </c>
      <c r="C160" s="80">
        <v>25361.411050999999</v>
      </c>
    </row>
    <row r="161" spans="1:3" x14ac:dyDescent="0.2">
      <c r="A161" s="97" t="s">
        <v>851</v>
      </c>
      <c r="B161" s="97" t="s">
        <v>749</v>
      </c>
      <c r="C161" s="80">
        <v>9180</v>
      </c>
    </row>
    <row r="162" spans="1:3" x14ac:dyDescent="0.2">
      <c r="A162" s="97" t="s">
        <v>852</v>
      </c>
      <c r="B162" s="97" t="s">
        <v>699</v>
      </c>
      <c r="C162" s="80">
        <v>7683</v>
      </c>
    </row>
    <row r="163" spans="1:3" x14ac:dyDescent="0.2">
      <c r="A163" s="97" t="s">
        <v>853</v>
      </c>
      <c r="B163" s="97" t="s">
        <v>790</v>
      </c>
      <c r="C163" s="80">
        <v>6800</v>
      </c>
    </row>
    <row r="164" spans="1:3" x14ac:dyDescent="0.2">
      <c r="A164" s="76" t="s">
        <v>854</v>
      </c>
      <c r="B164" s="76" t="s">
        <v>23</v>
      </c>
      <c r="C164" s="77">
        <v>5164</v>
      </c>
    </row>
    <row r="165" spans="1:3" x14ac:dyDescent="0.2">
      <c r="A165" s="76" t="s">
        <v>855</v>
      </c>
      <c r="B165" s="76" t="s">
        <v>259</v>
      </c>
      <c r="C165" s="77">
        <v>3696</v>
      </c>
    </row>
    <row r="166" spans="1:3" x14ac:dyDescent="0.2">
      <c r="A166" s="76" t="s">
        <v>856</v>
      </c>
      <c r="B166" s="76" t="s">
        <v>120</v>
      </c>
      <c r="C166" s="77">
        <v>2044</v>
      </c>
    </row>
    <row r="167" spans="1:3" x14ac:dyDescent="0.2">
      <c r="A167" s="76" t="s">
        <v>857</v>
      </c>
      <c r="B167" s="76" t="s">
        <v>684</v>
      </c>
      <c r="C167" s="77">
        <v>1693</v>
      </c>
    </row>
    <row r="168" spans="1:3" x14ac:dyDescent="0.2">
      <c r="A168" s="76" t="s">
        <v>858</v>
      </c>
      <c r="B168" s="76" t="s">
        <v>684</v>
      </c>
      <c r="C168" s="77">
        <v>1680</v>
      </c>
    </row>
    <row r="169" spans="1:3" x14ac:dyDescent="0.2">
      <c r="A169" s="76" t="s">
        <v>859</v>
      </c>
      <c r="B169" s="76" t="s">
        <v>120</v>
      </c>
      <c r="C169" s="77">
        <v>1271</v>
      </c>
    </row>
    <row r="170" spans="1:3" x14ac:dyDescent="0.2">
      <c r="A170" s="76" t="s">
        <v>860</v>
      </c>
      <c r="B170" s="76" t="s">
        <v>761</v>
      </c>
      <c r="C170" s="77">
        <v>1104</v>
      </c>
    </row>
    <row r="171" spans="1:3" x14ac:dyDescent="0.2">
      <c r="A171" s="76" t="s">
        <v>861</v>
      </c>
      <c r="B171" s="76" t="s">
        <v>761</v>
      </c>
      <c r="C171" s="77">
        <v>839</v>
      </c>
    </row>
    <row r="172" spans="1:3" x14ac:dyDescent="0.2">
      <c r="A172" s="76" t="s">
        <v>862</v>
      </c>
      <c r="B172" s="76" t="s">
        <v>684</v>
      </c>
      <c r="C172" s="77">
        <v>806</v>
      </c>
    </row>
    <row r="173" spans="1:3" x14ac:dyDescent="0.2">
      <c r="A173" s="76" t="s">
        <v>863</v>
      </c>
      <c r="B173" s="76" t="s">
        <v>749</v>
      </c>
      <c r="C173" s="77">
        <v>804</v>
      </c>
    </row>
  </sheetData>
  <mergeCells count="1">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
  <sheetViews>
    <sheetView workbookViewId="0">
      <selection activeCell="D21" sqref="D21"/>
    </sheetView>
  </sheetViews>
  <sheetFormatPr defaultRowHeight="12.75" x14ac:dyDescent="0.2"/>
  <cols>
    <col min="1" max="1" width="27.85546875" style="1" bestFit="1" customWidth="1"/>
    <col min="2" max="2" width="16.85546875" style="1" bestFit="1" customWidth="1"/>
    <col min="3" max="3" width="33.5703125" style="1" customWidth="1"/>
    <col min="4" max="4" width="44.7109375" style="1" customWidth="1"/>
    <col min="5" max="5" width="40.7109375" style="1" bestFit="1" customWidth="1"/>
    <col min="6" max="16384" width="9.140625" style="1"/>
  </cols>
  <sheetData>
    <row r="1" spans="1:5" ht="15.75" x14ac:dyDescent="0.25">
      <c r="A1" s="113" t="s">
        <v>2</v>
      </c>
    </row>
    <row r="3" spans="1:5" x14ac:dyDescent="0.2">
      <c r="A3" s="4" t="s">
        <v>19</v>
      </c>
      <c r="B3" s="4" t="s">
        <v>125</v>
      </c>
      <c r="C3" s="4" t="s">
        <v>126</v>
      </c>
      <c r="D3" s="4" t="s">
        <v>127</v>
      </c>
      <c r="E3" s="4" t="s">
        <v>128</v>
      </c>
    </row>
    <row r="4" spans="1:5" x14ac:dyDescent="0.2">
      <c r="A4" s="5" t="s">
        <v>129</v>
      </c>
      <c r="B4" s="114">
        <v>567516</v>
      </c>
      <c r="C4" s="114">
        <v>120147</v>
      </c>
      <c r="D4" s="114">
        <v>116051</v>
      </c>
      <c r="E4" s="6">
        <v>4.7</v>
      </c>
    </row>
    <row r="5" spans="1:5" x14ac:dyDescent="0.2">
      <c r="A5" s="5" t="s">
        <v>130</v>
      </c>
      <c r="B5" s="114">
        <v>359456</v>
      </c>
      <c r="C5" s="114">
        <v>31895</v>
      </c>
      <c r="D5" s="114">
        <v>31890</v>
      </c>
      <c r="E5" s="6">
        <v>11.3</v>
      </c>
    </row>
    <row r="6" spans="1:5" x14ac:dyDescent="0.2">
      <c r="A6" s="5" t="s">
        <v>131</v>
      </c>
      <c r="B6" s="114">
        <v>303152</v>
      </c>
      <c r="C6" s="114">
        <v>1090997</v>
      </c>
      <c r="D6" s="114">
        <v>1086019</v>
      </c>
      <c r="E6" s="6">
        <v>0.3</v>
      </c>
    </row>
    <row r="7" spans="1:5" x14ac:dyDescent="0.2">
      <c r="A7" s="5" t="s">
        <v>132</v>
      </c>
      <c r="B7" s="114">
        <v>383549</v>
      </c>
      <c r="C7" s="114">
        <v>61364</v>
      </c>
      <c r="D7" s="114">
        <v>60876</v>
      </c>
      <c r="E7" s="6">
        <v>6.3</v>
      </c>
    </row>
    <row r="8" spans="1:5" x14ac:dyDescent="0.2">
      <c r="A8" s="5" t="s">
        <v>133</v>
      </c>
      <c r="B8" s="114">
        <v>227929</v>
      </c>
      <c r="C8" s="114">
        <v>16623</v>
      </c>
      <c r="D8" s="114">
        <v>15878</v>
      </c>
      <c r="E8" s="6">
        <v>13.7</v>
      </c>
    </row>
    <row r="9" spans="1:5" x14ac:dyDescent="0.2">
      <c r="A9" s="5" t="s">
        <v>134</v>
      </c>
      <c r="B9" s="114">
        <v>464043</v>
      </c>
      <c r="C9" s="114">
        <v>85217</v>
      </c>
      <c r="D9" s="114">
        <v>84250</v>
      </c>
      <c r="E9" s="6">
        <v>5.4</v>
      </c>
    </row>
    <row r="10" spans="1:5" x14ac:dyDescent="0.2">
      <c r="A10" s="5" t="s">
        <v>135</v>
      </c>
      <c r="B10" s="114">
        <v>368200</v>
      </c>
      <c r="C10" s="114">
        <v>99030</v>
      </c>
      <c r="D10" s="114">
        <v>98788</v>
      </c>
      <c r="E10" s="6">
        <v>3.7</v>
      </c>
    </row>
    <row r="11" spans="1:5" x14ac:dyDescent="0.2">
      <c r="A11" s="5" t="s">
        <v>136</v>
      </c>
      <c r="B11" s="114">
        <v>935806</v>
      </c>
      <c r="C11" s="114">
        <v>190653</v>
      </c>
      <c r="D11" s="114">
        <v>186902</v>
      </c>
      <c r="E11" s="6">
        <v>4.9000000000000004</v>
      </c>
    </row>
    <row r="12" spans="1:5" x14ac:dyDescent="0.2">
      <c r="A12" s="5" t="s">
        <v>137</v>
      </c>
      <c r="B12" s="114">
        <v>381201</v>
      </c>
      <c r="C12" s="114">
        <v>90985</v>
      </c>
      <c r="D12" s="114">
        <v>90527</v>
      </c>
      <c r="E12" s="6">
        <v>4.2</v>
      </c>
    </row>
    <row r="13" spans="1:5" x14ac:dyDescent="0.2">
      <c r="A13" s="5" t="s">
        <v>138</v>
      </c>
      <c r="B13" s="114">
        <v>620488</v>
      </c>
      <c r="C13" s="114">
        <v>51804</v>
      </c>
      <c r="D13" s="114">
        <v>51318</v>
      </c>
      <c r="E13" s="6">
        <v>12</v>
      </c>
    </row>
    <row r="14" spans="1:5" x14ac:dyDescent="0.2">
      <c r="A14" s="5" t="s">
        <v>139</v>
      </c>
      <c r="B14" s="114">
        <v>230559</v>
      </c>
      <c r="C14" s="114">
        <v>49246</v>
      </c>
      <c r="D14" s="114">
        <v>48353</v>
      </c>
      <c r="E14" s="6">
        <v>4.7</v>
      </c>
    </row>
    <row r="15" spans="1:5" x14ac:dyDescent="0.2">
      <c r="A15" s="5" t="s">
        <v>140</v>
      </c>
      <c r="B15" s="114">
        <v>225405</v>
      </c>
      <c r="C15" s="114">
        <v>50793</v>
      </c>
      <c r="D15" s="114">
        <v>48343</v>
      </c>
      <c r="E15" s="6">
        <v>4.4000000000000004</v>
      </c>
    </row>
    <row r="16" spans="1:5" x14ac:dyDescent="0.2">
      <c r="A16" s="5" t="s">
        <v>141</v>
      </c>
      <c r="B16" s="114">
        <v>661977</v>
      </c>
      <c r="C16" s="114">
        <v>30897</v>
      </c>
      <c r="D16" s="114">
        <v>29175</v>
      </c>
      <c r="E16" s="6">
        <v>21.4</v>
      </c>
    </row>
    <row r="17" spans="1:5" x14ac:dyDescent="0.2">
      <c r="A17" s="5" t="s">
        <v>142</v>
      </c>
      <c r="B17" s="114">
        <v>260428</v>
      </c>
      <c r="C17" s="114">
        <v>25846</v>
      </c>
      <c r="D17" s="114">
        <v>25308</v>
      </c>
      <c r="E17" s="6">
        <v>10.1</v>
      </c>
    </row>
    <row r="18" spans="1:5" x14ac:dyDescent="0.2">
      <c r="A18" s="5" t="s">
        <v>143</v>
      </c>
      <c r="B18" s="114">
        <v>267322</v>
      </c>
      <c r="C18" s="114">
        <v>41224</v>
      </c>
      <c r="D18" s="114">
        <v>40941</v>
      </c>
      <c r="E18" s="6">
        <v>6.5</v>
      </c>
    </row>
    <row r="19" spans="1:5" x14ac:dyDescent="0.2">
      <c r="A19" s="5" t="s">
        <v>144</v>
      </c>
      <c r="B19" s="114">
        <v>1063054</v>
      </c>
      <c r="C19" s="114">
        <v>335259</v>
      </c>
      <c r="D19" s="114">
        <v>332295</v>
      </c>
      <c r="E19" s="6">
        <v>3.2</v>
      </c>
    </row>
    <row r="20" spans="1:5" x14ac:dyDescent="0.2">
      <c r="A20" s="5" t="s">
        <v>145</v>
      </c>
      <c r="B20" s="114">
        <v>242617</v>
      </c>
      <c r="C20" s="114">
        <v>218112</v>
      </c>
      <c r="D20" s="114">
        <v>216639</v>
      </c>
      <c r="E20" s="6">
        <v>1.1000000000000001</v>
      </c>
    </row>
    <row r="21" spans="1:5" x14ac:dyDescent="0.2">
      <c r="A21" s="5" t="s">
        <v>146</v>
      </c>
      <c r="B21" s="114">
        <v>2781116</v>
      </c>
      <c r="C21" s="114">
        <v>145686</v>
      </c>
      <c r="D21" s="114">
        <v>136796</v>
      </c>
      <c r="E21" s="6">
        <v>19.100000000000001</v>
      </c>
    </row>
    <row r="22" spans="1:5" x14ac:dyDescent="0.2">
      <c r="A22" s="5" t="s">
        <v>147</v>
      </c>
      <c r="B22" s="114">
        <v>269552</v>
      </c>
      <c r="C22" s="114">
        <v>31764</v>
      </c>
      <c r="D22" s="114">
        <v>31764</v>
      </c>
      <c r="E22" s="6">
        <v>8.5</v>
      </c>
    </row>
    <row r="23" spans="1:5" x14ac:dyDescent="0.2">
      <c r="A23" s="5" t="s">
        <v>148</v>
      </c>
      <c r="B23" s="114">
        <v>309190</v>
      </c>
      <c r="C23" s="114">
        <v>49883</v>
      </c>
      <c r="D23" s="114">
        <v>48724</v>
      </c>
      <c r="E23" s="6">
        <v>6.2</v>
      </c>
    </row>
    <row r="24" spans="1:5" x14ac:dyDescent="0.2">
      <c r="A24" s="5" t="s">
        <v>149</v>
      </c>
      <c r="B24" s="114">
        <v>383649</v>
      </c>
      <c r="C24" s="114">
        <v>49726</v>
      </c>
      <c r="D24" s="114">
        <v>46880</v>
      </c>
      <c r="E24" s="6">
        <v>7.7</v>
      </c>
    </row>
    <row r="25" spans="1:5" x14ac:dyDescent="0.2">
      <c r="A25" s="5" t="s">
        <v>150</v>
      </c>
      <c r="B25" s="114">
        <v>459681</v>
      </c>
      <c r="C25" s="114">
        <v>124506</v>
      </c>
      <c r="D25" s="114">
        <v>118043</v>
      </c>
      <c r="E25" s="6">
        <v>3.7</v>
      </c>
    </row>
    <row r="26" spans="1:5" x14ac:dyDescent="0.2">
      <c r="A26" s="5" t="s">
        <v>151</v>
      </c>
      <c r="B26" s="114">
        <v>871273</v>
      </c>
      <c r="C26" s="114">
        <v>138988</v>
      </c>
      <c r="D26" s="114">
        <v>133309</v>
      </c>
      <c r="E26" s="6">
        <v>6.3</v>
      </c>
    </row>
    <row r="27" spans="1:5" x14ac:dyDescent="0.2">
      <c r="A27" s="5" t="s">
        <v>152</v>
      </c>
      <c r="B27" s="114">
        <v>332403</v>
      </c>
      <c r="C27" s="114">
        <v>102791</v>
      </c>
      <c r="D27" s="114">
        <v>100553</v>
      </c>
      <c r="E27" s="6">
        <v>3.2</v>
      </c>
    </row>
    <row r="28" spans="1:5" x14ac:dyDescent="0.2">
      <c r="A28" s="5" t="s">
        <v>153</v>
      </c>
      <c r="B28" s="114">
        <v>1323651</v>
      </c>
      <c r="C28" s="114">
        <v>217932</v>
      </c>
      <c r="D28" s="114">
        <v>215676</v>
      </c>
      <c r="E28" s="6">
        <v>6.1</v>
      </c>
    </row>
    <row r="29" spans="1:5" x14ac:dyDescent="0.2">
      <c r="A29" s="5" t="s">
        <v>154</v>
      </c>
      <c r="B29" s="114">
        <v>699521</v>
      </c>
      <c r="C29" s="114">
        <v>97920</v>
      </c>
      <c r="D29" s="114">
        <v>74797</v>
      </c>
      <c r="E29" s="6">
        <v>7.1</v>
      </c>
    </row>
    <row r="30" spans="1:5" x14ac:dyDescent="0.2">
      <c r="A30" s="5" t="s">
        <v>155</v>
      </c>
      <c r="B30" s="114">
        <v>656087</v>
      </c>
      <c r="C30" s="114">
        <v>88800</v>
      </c>
      <c r="D30" s="114">
        <v>87844</v>
      </c>
      <c r="E30" s="6">
        <v>7.4</v>
      </c>
    </row>
    <row r="31" spans="1:5" x14ac:dyDescent="0.2">
      <c r="A31" s="5" t="s">
        <v>156</v>
      </c>
      <c r="B31" s="114">
        <v>265510</v>
      </c>
      <c r="C31" s="114">
        <v>68717</v>
      </c>
      <c r="D31" s="114">
        <v>68678</v>
      </c>
      <c r="E31" s="6">
        <v>3.9</v>
      </c>
    </row>
    <row r="32" spans="1:5" x14ac:dyDescent="0.2">
      <c r="A32" s="5" t="s">
        <v>157</v>
      </c>
      <c r="B32" s="114">
        <v>693738</v>
      </c>
      <c r="C32" s="114">
        <v>163351</v>
      </c>
      <c r="D32" s="114">
        <v>159763</v>
      </c>
      <c r="E32" s="6">
        <v>4.2</v>
      </c>
    </row>
    <row r="33" spans="1:5" x14ac:dyDescent="0.2">
      <c r="A33" s="5" t="s">
        <v>158</v>
      </c>
      <c r="B33" s="114">
        <v>263854</v>
      </c>
      <c r="C33" s="114">
        <v>70796</v>
      </c>
      <c r="D33" s="114">
        <v>69318</v>
      </c>
      <c r="E33" s="6">
        <v>3.7</v>
      </c>
    </row>
    <row r="34" spans="1:5" x14ac:dyDescent="0.2">
      <c r="A34" s="5" t="s">
        <v>159</v>
      </c>
      <c r="B34" s="114">
        <v>851362</v>
      </c>
      <c r="C34" s="114">
        <v>217484</v>
      </c>
      <c r="D34" s="114">
        <v>214065</v>
      </c>
      <c r="E34" s="6">
        <v>3.9</v>
      </c>
    </row>
    <row r="35" spans="1:5" x14ac:dyDescent="0.2">
      <c r="A35" s="5" t="s">
        <v>160</v>
      </c>
      <c r="B35" s="114">
        <v>231808</v>
      </c>
      <c r="C35" s="114">
        <v>49574</v>
      </c>
      <c r="D35" s="114">
        <v>49516</v>
      </c>
      <c r="E35" s="6">
        <v>4.7</v>
      </c>
    </row>
    <row r="36" spans="1:5" x14ac:dyDescent="0.2">
      <c r="A36" s="5" t="s">
        <v>161</v>
      </c>
      <c r="B36" s="114">
        <v>525594</v>
      </c>
      <c r="C36" s="114">
        <v>73004</v>
      </c>
      <c r="D36" s="114">
        <v>71486</v>
      </c>
      <c r="E36" s="6">
        <v>7.2</v>
      </c>
    </row>
    <row r="37" spans="1:5" x14ac:dyDescent="0.2">
      <c r="A37" s="5" t="s">
        <v>162</v>
      </c>
      <c r="B37" s="114">
        <v>245080</v>
      </c>
      <c r="C37" s="114">
        <v>36534</v>
      </c>
      <c r="D37" s="114">
        <v>36520</v>
      </c>
      <c r="E37" s="6">
        <v>6.7</v>
      </c>
    </row>
    <row r="38" spans="1:5" x14ac:dyDescent="0.2">
      <c r="A38" s="5" t="s">
        <v>163</v>
      </c>
      <c r="B38" s="114">
        <v>254859</v>
      </c>
      <c r="C38" s="114">
        <v>43496</v>
      </c>
      <c r="D38" s="114">
        <v>43496</v>
      </c>
      <c r="E38" s="6">
        <v>5.9</v>
      </c>
    </row>
    <row r="39" spans="1:5" x14ac:dyDescent="0.2">
      <c r="A39" s="5" t="s">
        <v>164</v>
      </c>
      <c r="B39" s="114">
        <v>247440</v>
      </c>
      <c r="C39" s="114">
        <v>38385</v>
      </c>
      <c r="D39" s="114">
        <v>38196</v>
      </c>
      <c r="E39" s="6">
        <v>6.4</v>
      </c>
    </row>
    <row r="40" spans="1:5" x14ac:dyDescent="0.2">
      <c r="A40" s="5" t="s">
        <v>165</v>
      </c>
      <c r="B40" s="114">
        <v>286435</v>
      </c>
      <c r="C40" s="114">
        <v>80970</v>
      </c>
      <c r="D40" s="114">
        <v>80844</v>
      </c>
      <c r="E40" s="6">
        <v>3.5</v>
      </c>
    </row>
    <row r="41" spans="1:5" x14ac:dyDescent="0.2">
      <c r="A41" s="5" t="s">
        <v>166</v>
      </c>
      <c r="B41" s="114">
        <v>290567</v>
      </c>
      <c r="C41" s="114">
        <v>68948</v>
      </c>
      <c r="D41" s="114">
        <v>68542</v>
      </c>
      <c r="E41" s="6">
        <v>4.2</v>
      </c>
    </row>
    <row r="42" spans="1:5" x14ac:dyDescent="0.2">
      <c r="A42" s="5" t="s">
        <v>167</v>
      </c>
      <c r="B42" s="114">
        <v>234049</v>
      </c>
      <c r="C42" s="114">
        <v>13728</v>
      </c>
      <c r="D42" s="114">
        <v>13666</v>
      </c>
      <c r="E42" s="6">
        <v>17</v>
      </c>
    </row>
    <row r="43" spans="1:5" x14ac:dyDescent="0.2">
      <c r="A43" s="5" t="s">
        <v>168</v>
      </c>
      <c r="B43" s="114">
        <v>1014211</v>
      </c>
      <c r="C43" s="114">
        <v>38720</v>
      </c>
      <c r="D43" s="114">
        <v>379885</v>
      </c>
      <c r="E43" s="6">
        <v>26.2</v>
      </c>
    </row>
    <row r="44" spans="1:5" x14ac:dyDescent="0.2">
      <c r="A44" s="5" t="s">
        <v>169</v>
      </c>
      <c r="B44" s="114">
        <v>2333285</v>
      </c>
      <c r="C44" s="114">
        <v>383737</v>
      </c>
      <c r="D44" s="114">
        <v>370271</v>
      </c>
      <c r="E44" s="6">
        <v>6.1</v>
      </c>
    </row>
    <row r="45" spans="1:5" x14ac:dyDescent="0.2">
      <c r="A45" s="5" t="s">
        <v>170</v>
      </c>
      <c r="B45" s="114">
        <v>864712</v>
      </c>
      <c r="C45" s="114">
        <v>231317</v>
      </c>
      <c r="D45" s="114">
        <v>225965</v>
      </c>
      <c r="E45" s="6">
        <v>3.7</v>
      </c>
    </row>
    <row r="46" spans="1:5" x14ac:dyDescent="0.2">
      <c r="A46" s="5" t="s">
        <v>171</v>
      </c>
      <c r="B46" s="114">
        <v>253395</v>
      </c>
      <c r="C46" s="114">
        <v>42308</v>
      </c>
      <c r="D46" s="114">
        <v>42308</v>
      </c>
      <c r="E46" s="6">
        <v>6</v>
      </c>
    </row>
    <row r="47" spans="1:5" x14ac:dyDescent="0.2">
      <c r="A47" s="5" t="s">
        <v>172</v>
      </c>
      <c r="B47" s="114">
        <v>240260</v>
      </c>
      <c r="C47" s="114">
        <v>42891</v>
      </c>
      <c r="D47" s="114">
        <v>37060</v>
      </c>
      <c r="E47" s="6">
        <v>5.6</v>
      </c>
    </row>
    <row r="48" spans="1:5" x14ac:dyDescent="0.2">
      <c r="A48" s="5" t="s">
        <v>173</v>
      </c>
      <c r="B48" s="114">
        <v>886969</v>
      </c>
      <c r="C48" s="114">
        <v>478082</v>
      </c>
      <c r="D48" s="114">
        <v>467298</v>
      </c>
      <c r="E48" s="6">
        <v>1.9</v>
      </c>
    </row>
    <row r="49" spans="1:5" x14ac:dyDescent="0.2">
      <c r="A49" s="5" t="s">
        <v>174</v>
      </c>
      <c r="B49" s="114">
        <v>271566</v>
      </c>
      <c r="C49" s="114">
        <v>9468</v>
      </c>
      <c r="D49" s="114">
        <v>9261</v>
      </c>
      <c r="E49" s="6">
        <v>28.7</v>
      </c>
    </row>
    <row r="50" spans="1:5" x14ac:dyDescent="0.2">
      <c r="A50" s="5" t="s">
        <v>175</v>
      </c>
      <c r="B50" s="114">
        <v>488023</v>
      </c>
      <c r="C50" s="114">
        <v>201568</v>
      </c>
      <c r="D50" s="114">
        <v>195245</v>
      </c>
      <c r="E50" s="6">
        <v>2.4</v>
      </c>
    </row>
    <row r="51" spans="1:5" x14ac:dyDescent="0.2">
      <c r="A51" s="5" t="s">
        <v>176</v>
      </c>
      <c r="B51" s="114">
        <v>264978</v>
      </c>
      <c r="C51" s="114">
        <v>56901</v>
      </c>
      <c r="D51" s="114">
        <v>55391</v>
      </c>
      <c r="E51" s="6">
        <v>4.7</v>
      </c>
    </row>
    <row r="52" spans="1:5" x14ac:dyDescent="0.2">
      <c r="A52" s="5" t="s">
        <v>177</v>
      </c>
      <c r="B52" s="114">
        <v>642798</v>
      </c>
      <c r="C52" s="114">
        <v>86921</v>
      </c>
      <c r="D52" s="114">
        <v>86921</v>
      </c>
      <c r="E52" s="6">
        <v>7.4</v>
      </c>
    </row>
    <row r="53" spans="1:5" x14ac:dyDescent="0.2">
      <c r="A53" s="5" t="s">
        <v>178</v>
      </c>
      <c r="B53" s="114">
        <v>318319</v>
      </c>
      <c r="C53" s="114">
        <v>181536</v>
      </c>
      <c r="D53" s="114">
        <v>180899</v>
      </c>
      <c r="E53" s="6">
        <v>1.8</v>
      </c>
    </row>
    <row r="54" spans="1:5" x14ac:dyDescent="0.2">
      <c r="A54" s="5" t="s">
        <v>179</v>
      </c>
      <c r="B54" s="114">
        <v>283989</v>
      </c>
      <c r="C54" s="114">
        <v>57033</v>
      </c>
      <c r="D54" s="114">
        <v>53666</v>
      </c>
      <c r="E54" s="6">
        <v>5</v>
      </c>
    </row>
    <row r="55" spans="1:5" x14ac:dyDescent="0.2">
      <c r="A55" s="5" t="s">
        <v>180</v>
      </c>
      <c r="B55" s="114">
        <v>481144</v>
      </c>
      <c r="C55" s="114">
        <v>32188</v>
      </c>
      <c r="D55" s="114">
        <v>31066</v>
      </c>
      <c r="E55" s="6">
        <v>14.9</v>
      </c>
    </row>
    <row r="56" spans="1:5" x14ac:dyDescent="0.2">
      <c r="A56" s="5" t="s">
        <v>181</v>
      </c>
      <c r="B56" s="114">
        <v>3986442</v>
      </c>
      <c r="C56" s="114">
        <v>299949</v>
      </c>
      <c r="D56" s="114">
        <v>295015</v>
      </c>
      <c r="E56" s="6">
        <v>13.3</v>
      </c>
    </row>
    <row r="57" spans="1:5" x14ac:dyDescent="0.2">
      <c r="A57" s="5" t="s">
        <v>182</v>
      </c>
      <c r="B57" s="114">
        <v>769866</v>
      </c>
      <c r="C57" s="114">
        <v>243466</v>
      </c>
      <c r="D57" s="114">
        <v>240264</v>
      </c>
      <c r="E57" s="6">
        <v>1</v>
      </c>
    </row>
    <row r="58" spans="1:5" x14ac:dyDescent="0.2">
      <c r="A58" s="5" t="s">
        <v>183</v>
      </c>
      <c r="B58" s="114">
        <v>253910</v>
      </c>
      <c r="C58" s="114">
        <v>78343</v>
      </c>
      <c r="D58" s="114">
        <v>76929</v>
      </c>
      <c r="E58" s="6">
        <v>3.2</v>
      </c>
    </row>
    <row r="59" spans="1:5" x14ac:dyDescent="0.2">
      <c r="A59" s="5" t="s">
        <v>184</v>
      </c>
      <c r="B59" s="114">
        <v>250805</v>
      </c>
      <c r="C59" s="114">
        <v>49145</v>
      </c>
      <c r="D59" s="114">
        <v>47519</v>
      </c>
      <c r="E59" s="6">
        <v>5.0999999999999996</v>
      </c>
    </row>
    <row r="60" spans="1:5" x14ac:dyDescent="0.2">
      <c r="A60" s="5" t="s">
        <v>185</v>
      </c>
      <c r="B60" s="114">
        <v>668228</v>
      </c>
      <c r="C60" s="114">
        <v>201635</v>
      </c>
      <c r="D60" s="114">
        <v>196098</v>
      </c>
      <c r="E60" s="6">
        <v>3.3</v>
      </c>
    </row>
    <row r="61" spans="1:5" x14ac:dyDescent="0.2">
      <c r="A61" s="5" t="s">
        <v>186</v>
      </c>
      <c r="B61" s="114">
        <v>493089</v>
      </c>
      <c r="C61" s="114">
        <v>87330</v>
      </c>
      <c r="D61" s="114">
        <v>83578</v>
      </c>
      <c r="E61" s="6">
        <v>5.6</v>
      </c>
    </row>
    <row r="62" spans="1:5" x14ac:dyDescent="0.2">
      <c r="A62" s="5" t="s">
        <v>187</v>
      </c>
      <c r="B62" s="114">
        <v>449517</v>
      </c>
      <c r="C62" s="114">
        <v>22957</v>
      </c>
      <c r="D62" s="114">
        <v>22949</v>
      </c>
      <c r="E62" s="6">
        <v>19.600000000000001</v>
      </c>
    </row>
    <row r="63" spans="1:5" x14ac:dyDescent="0.2">
      <c r="A63" s="5" t="s">
        <v>188</v>
      </c>
      <c r="B63" s="114">
        <v>591865</v>
      </c>
      <c r="C63" s="114">
        <v>61518</v>
      </c>
      <c r="D63" s="114">
        <v>59126</v>
      </c>
      <c r="E63" s="6">
        <v>9.6</v>
      </c>
    </row>
    <row r="64" spans="1:5" x14ac:dyDescent="0.2">
      <c r="A64" s="5" t="s">
        <v>189</v>
      </c>
      <c r="B64" s="114">
        <v>415852</v>
      </c>
      <c r="C64" s="114">
        <v>34543</v>
      </c>
      <c r="D64" s="114">
        <v>33958</v>
      </c>
      <c r="E64" s="6">
        <v>12</v>
      </c>
    </row>
    <row r="65" spans="1:5" x14ac:dyDescent="0.2">
      <c r="A65" s="5" t="s">
        <v>190</v>
      </c>
      <c r="B65" s="114">
        <v>672371</v>
      </c>
      <c r="C65" s="114">
        <v>322581</v>
      </c>
      <c r="D65" s="114">
        <v>318562</v>
      </c>
      <c r="E65" s="6">
        <v>2.1</v>
      </c>
    </row>
    <row r="66" spans="1:5" x14ac:dyDescent="0.2">
      <c r="A66" s="5" t="s">
        <v>85</v>
      </c>
      <c r="B66" s="114">
        <v>378952</v>
      </c>
      <c r="C66" s="114">
        <v>108431</v>
      </c>
      <c r="D66" s="114">
        <v>107655</v>
      </c>
      <c r="E66" s="6">
        <v>3.5</v>
      </c>
    </row>
    <row r="67" spans="1:5" x14ac:dyDescent="0.2">
      <c r="A67" s="5" t="s">
        <v>191</v>
      </c>
      <c r="B67" s="114">
        <v>8691599</v>
      </c>
      <c r="C67" s="114">
        <v>193692</v>
      </c>
      <c r="D67" s="114">
        <v>187946</v>
      </c>
      <c r="E67" s="6">
        <v>44.9</v>
      </c>
    </row>
    <row r="68" spans="1:5" x14ac:dyDescent="0.2">
      <c r="A68" s="5" t="s">
        <v>192</v>
      </c>
      <c r="B68" s="114">
        <v>285064</v>
      </c>
      <c r="C68" s="114">
        <v>15480</v>
      </c>
      <c r="D68" s="114">
        <v>14054</v>
      </c>
      <c r="E68" s="6">
        <v>18.399999999999999</v>
      </c>
    </row>
    <row r="69" spans="1:5" x14ac:dyDescent="0.2">
      <c r="A69" s="5" t="s">
        <v>193</v>
      </c>
      <c r="B69" s="114">
        <v>248958</v>
      </c>
      <c r="C69" s="114">
        <v>34637</v>
      </c>
      <c r="D69" s="114">
        <v>33186</v>
      </c>
      <c r="E69" s="6">
        <v>7.2</v>
      </c>
    </row>
    <row r="70" spans="1:5" x14ac:dyDescent="0.2">
      <c r="A70" s="5" t="s">
        <v>194</v>
      </c>
      <c r="B70" s="114">
        <v>244004</v>
      </c>
      <c r="C70" s="114">
        <v>64861</v>
      </c>
      <c r="D70" s="114">
        <v>63941</v>
      </c>
      <c r="E70" s="6">
        <v>3.8</v>
      </c>
    </row>
    <row r="71" spans="1:5" x14ac:dyDescent="0.2">
      <c r="A71" s="5" t="s">
        <v>195</v>
      </c>
      <c r="B71" s="114">
        <v>424072</v>
      </c>
      <c r="C71" s="114">
        <v>35703</v>
      </c>
      <c r="D71" s="114">
        <v>33181</v>
      </c>
      <c r="E71" s="6">
        <v>11.9</v>
      </c>
    </row>
    <row r="72" spans="1:5" x14ac:dyDescent="0.2">
      <c r="A72" s="5" t="s">
        <v>196</v>
      </c>
      <c r="B72" s="114">
        <v>665635</v>
      </c>
      <c r="C72" s="114">
        <v>388103</v>
      </c>
      <c r="D72" s="114">
        <v>378472</v>
      </c>
      <c r="E72" s="6">
        <v>1.7</v>
      </c>
    </row>
    <row r="73" spans="1:5" x14ac:dyDescent="0.2">
      <c r="A73" s="5" t="s">
        <v>197</v>
      </c>
      <c r="B73" s="114">
        <v>447804</v>
      </c>
      <c r="C73" s="114">
        <v>81337</v>
      </c>
      <c r="D73" s="114">
        <v>78087</v>
      </c>
      <c r="E73" s="6">
        <v>5.5</v>
      </c>
    </row>
    <row r="74" spans="1:5" x14ac:dyDescent="0.2">
      <c r="A74" s="5" t="s">
        <v>198</v>
      </c>
      <c r="B74" s="114">
        <v>283852</v>
      </c>
      <c r="C74" s="114">
        <v>65533</v>
      </c>
      <c r="D74" s="114">
        <v>54494</v>
      </c>
      <c r="E74" s="6">
        <v>4.3</v>
      </c>
    </row>
    <row r="75" spans="1:5" x14ac:dyDescent="0.2">
      <c r="A75" s="5" t="s">
        <v>199</v>
      </c>
      <c r="B75" s="114">
        <v>1587761</v>
      </c>
      <c r="C75" s="114">
        <v>85825</v>
      </c>
      <c r="D75" s="114">
        <v>82913</v>
      </c>
      <c r="E75" s="6">
        <v>18.5</v>
      </c>
    </row>
    <row r="76" spans="1:5" x14ac:dyDescent="0.2">
      <c r="A76" s="5" t="s">
        <v>200</v>
      </c>
      <c r="B76" s="114">
        <v>1601381</v>
      </c>
      <c r="C76" s="114">
        <v>330690</v>
      </c>
      <c r="D76" s="114">
        <v>327729</v>
      </c>
      <c r="E76" s="6">
        <v>4.8</v>
      </c>
    </row>
    <row r="77" spans="1:5" x14ac:dyDescent="0.2">
      <c r="A77" s="5" t="s">
        <v>96</v>
      </c>
      <c r="B77" s="114">
        <v>309419</v>
      </c>
      <c r="C77" s="114">
        <v>35435</v>
      </c>
      <c r="D77" s="114">
        <v>35349</v>
      </c>
      <c r="E77" s="6">
        <v>8.6999999999999993</v>
      </c>
    </row>
    <row r="78" spans="1:5" x14ac:dyDescent="0.2">
      <c r="A78" s="5" t="s">
        <v>201</v>
      </c>
      <c r="B78" s="114">
        <v>287950</v>
      </c>
      <c r="C78" s="114">
        <v>45812</v>
      </c>
      <c r="D78" s="114">
        <v>45812</v>
      </c>
      <c r="E78" s="6">
        <v>6.3</v>
      </c>
    </row>
    <row r="79" spans="1:5" x14ac:dyDescent="0.2">
      <c r="A79" s="5" t="s">
        <v>98</v>
      </c>
      <c r="B79" s="114">
        <v>637683</v>
      </c>
      <c r="C79" s="114">
        <v>85393</v>
      </c>
      <c r="D79" s="114">
        <v>81625</v>
      </c>
      <c r="E79" s="6">
        <v>7.5</v>
      </c>
    </row>
    <row r="80" spans="1:5" x14ac:dyDescent="0.2">
      <c r="A80" s="5" t="s">
        <v>202</v>
      </c>
      <c r="B80" s="114">
        <v>457182</v>
      </c>
      <c r="C80" s="114">
        <v>91458</v>
      </c>
      <c r="D80" s="114">
        <v>91399</v>
      </c>
      <c r="E80" s="6">
        <v>5</v>
      </c>
    </row>
    <row r="81" spans="1:5" x14ac:dyDescent="0.2">
      <c r="A81" s="5" t="s">
        <v>203</v>
      </c>
      <c r="B81" s="114">
        <v>248815</v>
      </c>
      <c r="C81" s="114">
        <v>65926</v>
      </c>
      <c r="D81" s="114">
        <v>63001</v>
      </c>
      <c r="E81" s="6">
        <v>3.8</v>
      </c>
    </row>
    <row r="82" spans="1:5" x14ac:dyDescent="0.2">
      <c r="A82" s="5" t="s">
        <v>204</v>
      </c>
      <c r="B82" s="114">
        <v>223942</v>
      </c>
      <c r="C82" s="114">
        <v>38278</v>
      </c>
      <c r="D82" s="114">
        <v>38278</v>
      </c>
      <c r="E82" s="6">
        <v>5.9</v>
      </c>
    </row>
    <row r="83" spans="1:5" x14ac:dyDescent="0.2">
      <c r="A83" s="5" t="s">
        <v>205</v>
      </c>
      <c r="B83" s="114">
        <v>319466</v>
      </c>
      <c r="C83" s="114">
        <v>51930</v>
      </c>
      <c r="D83" s="114">
        <v>51568</v>
      </c>
      <c r="E83" s="6">
        <v>6.2</v>
      </c>
    </row>
    <row r="84" spans="1:5" x14ac:dyDescent="0.2">
      <c r="A84" s="5" t="s">
        <v>206</v>
      </c>
      <c r="B84" s="114">
        <v>494322</v>
      </c>
      <c r="C84" s="114">
        <v>62666</v>
      </c>
      <c r="D84" s="114">
        <v>61972</v>
      </c>
      <c r="E84" s="6">
        <v>7.9</v>
      </c>
    </row>
    <row r="85" spans="1:5" x14ac:dyDescent="0.2">
      <c r="A85" s="5" t="s">
        <v>207</v>
      </c>
      <c r="B85" s="114">
        <v>1442472</v>
      </c>
      <c r="C85" s="114">
        <v>294997</v>
      </c>
      <c r="D85" s="114">
        <v>292298</v>
      </c>
      <c r="E85" s="6">
        <v>4.9000000000000004</v>
      </c>
    </row>
    <row r="86" spans="1:5" x14ac:dyDescent="0.2">
      <c r="A86" s="5" t="s">
        <v>208</v>
      </c>
      <c r="B86" s="114">
        <v>1397856</v>
      </c>
      <c r="C86" s="114">
        <v>208120</v>
      </c>
      <c r="D86" s="114">
        <v>205918</v>
      </c>
      <c r="E86" s="6">
        <v>6.7</v>
      </c>
    </row>
    <row r="87" spans="1:5" x14ac:dyDescent="0.2">
      <c r="A87" s="5" t="s">
        <v>209</v>
      </c>
      <c r="B87" s="114">
        <v>871042</v>
      </c>
      <c r="C87" s="114">
        <v>29999</v>
      </c>
      <c r="D87" s="114">
        <v>29980</v>
      </c>
      <c r="E87" s="6">
        <v>29</v>
      </c>
    </row>
    <row r="88" spans="1:5" x14ac:dyDescent="0.2">
      <c r="A88" s="5" t="s">
        <v>210</v>
      </c>
      <c r="B88" s="114">
        <v>1042940</v>
      </c>
      <c r="C88" s="114">
        <v>112977</v>
      </c>
      <c r="D88" s="114">
        <v>111953</v>
      </c>
      <c r="E88" s="6">
        <v>9.1999999999999993</v>
      </c>
    </row>
    <row r="89" spans="1:5" x14ac:dyDescent="0.2">
      <c r="A89" s="5" t="s">
        <v>211</v>
      </c>
      <c r="B89" s="114">
        <v>341747</v>
      </c>
      <c r="C89" s="114">
        <v>17453</v>
      </c>
      <c r="D89" s="114">
        <v>17453</v>
      </c>
      <c r="E89" s="6">
        <v>19.600000000000001</v>
      </c>
    </row>
    <row r="90" spans="1:5" x14ac:dyDescent="0.2">
      <c r="A90" s="5" t="s">
        <v>212</v>
      </c>
      <c r="B90" s="114">
        <v>239959</v>
      </c>
      <c r="C90" s="114">
        <v>117709</v>
      </c>
      <c r="D90" s="114">
        <v>117089</v>
      </c>
      <c r="E90" s="6">
        <v>2</v>
      </c>
    </row>
    <row r="91" spans="1:5" x14ac:dyDescent="0.2">
      <c r="A91" s="5" t="s">
        <v>213</v>
      </c>
      <c r="B91" s="114">
        <v>687870</v>
      </c>
      <c r="C91" s="114">
        <v>53723</v>
      </c>
      <c r="D91" s="114">
        <v>52765</v>
      </c>
      <c r="E91" s="6">
        <v>12.8</v>
      </c>
    </row>
    <row r="92" spans="1:5" x14ac:dyDescent="0.2">
      <c r="A92" s="5" t="s">
        <v>214</v>
      </c>
      <c r="B92" s="114">
        <v>316262</v>
      </c>
      <c r="C92" s="114">
        <v>39622</v>
      </c>
      <c r="D92" s="114">
        <v>39090</v>
      </c>
      <c r="E92" s="6">
        <v>8</v>
      </c>
    </row>
    <row r="93" spans="1:5" x14ac:dyDescent="0.2">
      <c r="A93" s="5" t="s">
        <v>215</v>
      </c>
      <c r="B93" s="114">
        <v>304055</v>
      </c>
      <c r="C93" s="114">
        <v>33266</v>
      </c>
      <c r="D93" s="114">
        <v>32363</v>
      </c>
      <c r="E93" s="6">
        <v>9.1</v>
      </c>
    </row>
    <row r="94" spans="1:5" x14ac:dyDescent="0.2">
      <c r="A94" s="5" t="s">
        <v>216</v>
      </c>
      <c r="B94" s="114">
        <v>258449</v>
      </c>
      <c r="C94" s="114">
        <v>39515</v>
      </c>
      <c r="D94" s="114">
        <v>39375</v>
      </c>
      <c r="E94" s="6">
        <v>6.5</v>
      </c>
    </row>
    <row r="95" spans="1:5" x14ac:dyDescent="0.2">
      <c r="A95" s="5" t="s">
        <v>217</v>
      </c>
      <c r="B95" s="114">
        <v>312272</v>
      </c>
      <c r="C95" s="114">
        <v>39469</v>
      </c>
      <c r="D95" s="114">
        <v>38918</v>
      </c>
      <c r="E95" s="6">
        <v>7.9</v>
      </c>
    </row>
    <row r="96" spans="1:5" x14ac:dyDescent="0.2">
      <c r="A96" s="5" t="s">
        <v>218</v>
      </c>
      <c r="B96" s="114">
        <v>370224</v>
      </c>
      <c r="C96" s="114">
        <v>72582</v>
      </c>
      <c r="D96" s="114">
        <v>70089</v>
      </c>
      <c r="E96" s="6">
        <v>5.0999999999999996</v>
      </c>
    </row>
    <row r="97" spans="1:5" x14ac:dyDescent="0.2">
      <c r="A97" s="5" t="s">
        <v>219</v>
      </c>
      <c r="B97" s="114">
        <v>279019</v>
      </c>
      <c r="C97" s="114">
        <v>51643</v>
      </c>
      <c r="D97" s="114">
        <v>51169</v>
      </c>
      <c r="E97" s="6">
        <v>5.4</v>
      </c>
    </row>
    <row r="98" spans="1:5" x14ac:dyDescent="0.2">
      <c r="A98" s="5" t="s">
        <v>220</v>
      </c>
      <c r="B98" s="114">
        <v>539162</v>
      </c>
      <c r="C98" s="114">
        <v>145094</v>
      </c>
      <c r="D98" s="114">
        <v>147320.20000000001</v>
      </c>
      <c r="E98" s="6">
        <v>3.7</v>
      </c>
    </row>
    <row r="99" spans="1:5" x14ac:dyDescent="0.2">
      <c r="A99" s="5" t="s">
        <v>221</v>
      </c>
      <c r="B99" s="114">
        <v>419494</v>
      </c>
      <c r="C99" s="114">
        <v>125923</v>
      </c>
      <c r="D99" s="114">
        <v>123993</v>
      </c>
      <c r="E99" s="6">
        <v>3.3</v>
      </c>
    </row>
    <row r="100" spans="1:5" x14ac:dyDescent="0.2">
      <c r="A100" s="5" t="s">
        <v>222</v>
      </c>
      <c r="B100" s="114">
        <v>461663</v>
      </c>
      <c r="C100" s="114">
        <v>159370</v>
      </c>
      <c r="D100" s="114">
        <v>159341</v>
      </c>
      <c r="E100" s="6">
        <v>2.9</v>
      </c>
    </row>
    <row r="101" spans="1:5" x14ac:dyDescent="0.2">
      <c r="A101" s="5" t="s">
        <v>223</v>
      </c>
      <c r="B101" s="114">
        <v>674875</v>
      </c>
      <c r="C101" s="114">
        <v>39071</v>
      </c>
      <c r="D101" s="114">
        <v>38955</v>
      </c>
      <c r="E101" s="6">
        <v>17.3</v>
      </c>
    </row>
    <row r="102" spans="1:5" x14ac:dyDescent="0.2">
      <c r="A102" s="5" t="s">
        <v>224</v>
      </c>
      <c r="B102" s="114">
        <v>399072</v>
      </c>
      <c r="C102" s="114">
        <v>101949</v>
      </c>
      <c r="D102" s="114">
        <v>98973</v>
      </c>
      <c r="E102" s="6">
        <v>3.9</v>
      </c>
    </row>
    <row r="103" spans="1:5" x14ac:dyDescent="0.2">
      <c r="A103" s="5" t="s">
        <v>225</v>
      </c>
      <c r="B103" s="114">
        <v>244338</v>
      </c>
      <c r="C103" s="114">
        <v>84767</v>
      </c>
      <c r="D103" s="114">
        <v>83917</v>
      </c>
      <c r="E103" s="6">
        <v>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7"/>
  <sheetViews>
    <sheetView topLeftCell="A62" zoomScaleNormal="100" workbookViewId="0">
      <selection activeCell="F86" sqref="F86"/>
    </sheetView>
  </sheetViews>
  <sheetFormatPr defaultRowHeight="12.75" x14ac:dyDescent="0.2"/>
  <cols>
    <col min="1" max="1" width="105.85546875" style="13" bestFit="1" customWidth="1"/>
    <col min="2" max="2" width="18.28515625" style="8" bestFit="1" customWidth="1"/>
    <col min="3" max="3" width="14.7109375" style="8" bestFit="1" customWidth="1"/>
    <col min="4" max="4" width="31" style="116" bestFit="1" customWidth="1"/>
    <col min="5" max="5" width="10.28515625" style="8" bestFit="1" customWidth="1"/>
    <col min="6" max="256" width="9.140625" style="8"/>
    <col min="257" max="257" width="105.85546875" style="8" bestFit="1" customWidth="1"/>
    <col min="258" max="258" width="22.28515625" style="8" bestFit="1" customWidth="1"/>
    <col min="259" max="259" width="17.85546875" style="8" bestFit="1" customWidth="1"/>
    <col min="260" max="260" width="35.42578125" style="8" bestFit="1" customWidth="1"/>
    <col min="261" max="261" width="10.28515625" style="8" bestFit="1" customWidth="1"/>
    <col min="262" max="512" width="9.140625" style="8"/>
    <col min="513" max="513" width="105.85546875" style="8" bestFit="1" customWidth="1"/>
    <col min="514" max="514" width="22.28515625" style="8" bestFit="1" customWidth="1"/>
    <col min="515" max="515" width="17.85546875" style="8" bestFit="1" customWidth="1"/>
    <col min="516" max="516" width="35.42578125" style="8" bestFit="1" customWidth="1"/>
    <col min="517" max="517" width="10.28515625" style="8" bestFit="1" customWidth="1"/>
    <col min="518" max="768" width="9.140625" style="8"/>
    <col min="769" max="769" width="105.85546875" style="8" bestFit="1" customWidth="1"/>
    <col min="770" max="770" width="22.28515625" style="8" bestFit="1" customWidth="1"/>
    <col min="771" max="771" width="17.85546875" style="8" bestFit="1" customWidth="1"/>
    <col min="772" max="772" width="35.42578125" style="8" bestFit="1" customWidth="1"/>
    <col min="773" max="773" width="10.28515625" style="8" bestFit="1" customWidth="1"/>
    <col min="774" max="1024" width="9.140625" style="8"/>
    <col min="1025" max="1025" width="105.85546875" style="8" bestFit="1" customWidth="1"/>
    <col min="1026" max="1026" width="22.28515625" style="8" bestFit="1" customWidth="1"/>
    <col min="1027" max="1027" width="17.85546875" style="8" bestFit="1" customWidth="1"/>
    <col min="1028" max="1028" width="35.42578125" style="8" bestFit="1" customWidth="1"/>
    <col min="1029" max="1029" width="10.28515625" style="8" bestFit="1" customWidth="1"/>
    <col min="1030" max="1280" width="9.140625" style="8"/>
    <col min="1281" max="1281" width="105.85546875" style="8" bestFit="1" customWidth="1"/>
    <col min="1282" max="1282" width="22.28515625" style="8" bestFit="1" customWidth="1"/>
    <col min="1283" max="1283" width="17.85546875" style="8" bestFit="1" customWidth="1"/>
    <col min="1284" max="1284" width="35.42578125" style="8" bestFit="1" customWidth="1"/>
    <col min="1285" max="1285" width="10.28515625" style="8" bestFit="1" customWidth="1"/>
    <col min="1286" max="1536" width="9.140625" style="8"/>
    <col min="1537" max="1537" width="105.85546875" style="8" bestFit="1" customWidth="1"/>
    <col min="1538" max="1538" width="22.28515625" style="8" bestFit="1" customWidth="1"/>
    <col min="1539" max="1539" width="17.85546875" style="8" bestFit="1" customWidth="1"/>
    <col min="1540" max="1540" width="35.42578125" style="8" bestFit="1" customWidth="1"/>
    <col min="1541" max="1541" width="10.28515625" style="8" bestFit="1" customWidth="1"/>
    <col min="1542" max="1792" width="9.140625" style="8"/>
    <col min="1793" max="1793" width="105.85546875" style="8" bestFit="1" customWidth="1"/>
    <col min="1794" max="1794" width="22.28515625" style="8" bestFit="1" customWidth="1"/>
    <col min="1795" max="1795" width="17.85546875" style="8" bestFit="1" customWidth="1"/>
    <col min="1796" max="1796" width="35.42578125" style="8" bestFit="1" customWidth="1"/>
    <col min="1797" max="1797" width="10.28515625" style="8" bestFit="1" customWidth="1"/>
    <col min="1798" max="2048" width="9.140625" style="8"/>
    <col min="2049" max="2049" width="105.85546875" style="8" bestFit="1" customWidth="1"/>
    <col min="2050" max="2050" width="22.28515625" style="8" bestFit="1" customWidth="1"/>
    <col min="2051" max="2051" width="17.85546875" style="8" bestFit="1" customWidth="1"/>
    <col min="2052" max="2052" width="35.42578125" style="8" bestFit="1" customWidth="1"/>
    <col min="2053" max="2053" width="10.28515625" style="8" bestFit="1" customWidth="1"/>
    <col min="2054" max="2304" width="9.140625" style="8"/>
    <col min="2305" max="2305" width="105.85546875" style="8" bestFit="1" customWidth="1"/>
    <col min="2306" max="2306" width="22.28515625" style="8" bestFit="1" customWidth="1"/>
    <col min="2307" max="2307" width="17.85546875" style="8" bestFit="1" customWidth="1"/>
    <col min="2308" max="2308" width="35.42578125" style="8" bestFit="1" customWidth="1"/>
    <col min="2309" max="2309" width="10.28515625" style="8" bestFit="1" customWidth="1"/>
    <col min="2310" max="2560" width="9.140625" style="8"/>
    <col min="2561" max="2561" width="105.85546875" style="8" bestFit="1" customWidth="1"/>
    <col min="2562" max="2562" width="22.28515625" style="8" bestFit="1" customWidth="1"/>
    <col min="2563" max="2563" width="17.85546875" style="8" bestFit="1" customWidth="1"/>
    <col min="2564" max="2564" width="35.42578125" style="8" bestFit="1" customWidth="1"/>
    <col min="2565" max="2565" width="10.28515625" style="8" bestFit="1" customWidth="1"/>
    <col min="2566" max="2816" width="9.140625" style="8"/>
    <col min="2817" max="2817" width="105.85546875" style="8" bestFit="1" customWidth="1"/>
    <col min="2818" max="2818" width="22.28515625" style="8" bestFit="1" customWidth="1"/>
    <col min="2819" max="2819" width="17.85546875" style="8" bestFit="1" customWidth="1"/>
    <col min="2820" max="2820" width="35.42578125" style="8" bestFit="1" customWidth="1"/>
    <col min="2821" max="2821" width="10.28515625" style="8" bestFit="1" customWidth="1"/>
    <col min="2822" max="3072" width="9.140625" style="8"/>
    <col min="3073" max="3073" width="105.85546875" style="8" bestFit="1" customWidth="1"/>
    <col min="3074" max="3074" width="22.28515625" style="8" bestFit="1" customWidth="1"/>
    <col min="3075" max="3075" width="17.85546875" style="8" bestFit="1" customWidth="1"/>
    <col min="3076" max="3076" width="35.42578125" style="8" bestFit="1" customWidth="1"/>
    <col min="3077" max="3077" width="10.28515625" style="8" bestFit="1" customWidth="1"/>
    <col min="3078" max="3328" width="9.140625" style="8"/>
    <col min="3329" max="3329" width="105.85546875" style="8" bestFit="1" customWidth="1"/>
    <col min="3330" max="3330" width="22.28515625" style="8" bestFit="1" customWidth="1"/>
    <col min="3331" max="3331" width="17.85546875" style="8" bestFit="1" customWidth="1"/>
    <col min="3332" max="3332" width="35.42578125" style="8" bestFit="1" customWidth="1"/>
    <col min="3333" max="3333" width="10.28515625" style="8" bestFit="1" customWidth="1"/>
    <col min="3334" max="3584" width="9.140625" style="8"/>
    <col min="3585" max="3585" width="105.85546875" style="8" bestFit="1" customWidth="1"/>
    <col min="3586" max="3586" width="22.28515625" style="8" bestFit="1" customWidth="1"/>
    <col min="3587" max="3587" width="17.85546875" style="8" bestFit="1" customWidth="1"/>
    <col min="3588" max="3588" width="35.42578125" style="8" bestFit="1" customWidth="1"/>
    <col min="3589" max="3589" width="10.28515625" style="8" bestFit="1" customWidth="1"/>
    <col min="3590" max="3840" width="9.140625" style="8"/>
    <col min="3841" max="3841" width="105.85546875" style="8" bestFit="1" customWidth="1"/>
    <col min="3842" max="3842" width="22.28515625" style="8" bestFit="1" customWidth="1"/>
    <col min="3843" max="3843" width="17.85546875" style="8" bestFit="1" customWidth="1"/>
    <col min="3844" max="3844" width="35.42578125" style="8" bestFit="1" customWidth="1"/>
    <col min="3845" max="3845" width="10.28515625" style="8" bestFit="1" customWidth="1"/>
    <col min="3846" max="4096" width="9.140625" style="8"/>
    <col min="4097" max="4097" width="105.85546875" style="8" bestFit="1" customWidth="1"/>
    <col min="4098" max="4098" width="22.28515625" style="8" bestFit="1" customWidth="1"/>
    <col min="4099" max="4099" width="17.85546875" style="8" bestFit="1" customWidth="1"/>
    <col min="4100" max="4100" width="35.42578125" style="8" bestFit="1" customWidth="1"/>
    <col min="4101" max="4101" width="10.28515625" style="8" bestFit="1" customWidth="1"/>
    <col min="4102" max="4352" width="9.140625" style="8"/>
    <col min="4353" max="4353" width="105.85546875" style="8" bestFit="1" customWidth="1"/>
    <col min="4354" max="4354" width="22.28515625" style="8" bestFit="1" customWidth="1"/>
    <col min="4355" max="4355" width="17.85546875" style="8" bestFit="1" customWidth="1"/>
    <col min="4356" max="4356" width="35.42578125" style="8" bestFit="1" customWidth="1"/>
    <col min="4357" max="4357" width="10.28515625" style="8" bestFit="1" customWidth="1"/>
    <col min="4358" max="4608" width="9.140625" style="8"/>
    <col min="4609" max="4609" width="105.85546875" style="8" bestFit="1" customWidth="1"/>
    <col min="4610" max="4610" width="22.28515625" style="8" bestFit="1" customWidth="1"/>
    <col min="4611" max="4611" width="17.85546875" style="8" bestFit="1" customWidth="1"/>
    <col min="4612" max="4612" width="35.42578125" style="8" bestFit="1" customWidth="1"/>
    <col min="4613" max="4613" width="10.28515625" style="8" bestFit="1" customWidth="1"/>
    <col min="4614" max="4864" width="9.140625" style="8"/>
    <col min="4865" max="4865" width="105.85546875" style="8" bestFit="1" customWidth="1"/>
    <col min="4866" max="4866" width="22.28515625" style="8" bestFit="1" customWidth="1"/>
    <col min="4867" max="4867" width="17.85546875" style="8" bestFit="1" customWidth="1"/>
    <col min="4868" max="4868" width="35.42578125" style="8" bestFit="1" customWidth="1"/>
    <col min="4869" max="4869" width="10.28515625" style="8" bestFit="1" customWidth="1"/>
    <col min="4870" max="5120" width="9.140625" style="8"/>
    <col min="5121" max="5121" width="105.85546875" style="8" bestFit="1" customWidth="1"/>
    <col min="5122" max="5122" width="22.28515625" style="8" bestFit="1" customWidth="1"/>
    <col min="5123" max="5123" width="17.85546875" style="8" bestFit="1" customWidth="1"/>
    <col min="5124" max="5124" width="35.42578125" style="8" bestFit="1" customWidth="1"/>
    <col min="5125" max="5125" width="10.28515625" style="8" bestFit="1" customWidth="1"/>
    <col min="5126" max="5376" width="9.140625" style="8"/>
    <col min="5377" max="5377" width="105.85546875" style="8" bestFit="1" customWidth="1"/>
    <col min="5378" max="5378" width="22.28515625" style="8" bestFit="1" customWidth="1"/>
    <col min="5379" max="5379" width="17.85546875" style="8" bestFit="1" customWidth="1"/>
    <col min="5380" max="5380" width="35.42578125" style="8" bestFit="1" customWidth="1"/>
    <col min="5381" max="5381" width="10.28515625" style="8" bestFit="1" customWidth="1"/>
    <col min="5382" max="5632" width="9.140625" style="8"/>
    <col min="5633" max="5633" width="105.85546875" style="8" bestFit="1" customWidth="1"/>
    <col min="5634" max="5634" width="22.28515625" style="8" bestFit="1" customWidth="1"/>
    <col min="5635" max="5635" width="17.85546875" style="8" bestFit="1" customWidth="1"/>
    <col min="5636" max="5636" width="35.42578125" style="8" bestFit="1" customWidth="1"/>
    <col min="5637" max="5637" width="10.28515625" style="8" bestFit="1" customWidth="1"/>
    <col min="5638" max="5888" width="9.140625" style="8"/>
    <col min="5889" max="5889" width="105.85546875" style="8" bestFit="1" customWidth="1"/>
    <col min="5890" max="5890" width="22.28515625" style="8" bestFit="1" customWidth="1"/>
    <col min="5891" max="5891" width="17.85546875" style="8" bestFit="1" customWidth="1"/>
    <col min="5892" max="5892" width="35.42578125" style="8" bestFit="1" customWidth="1"/>
    <col min="5893" max="5893" width="10.28515625" style="8" bestFit="1" customWidth="1"/>
    <col min="5894" max="6144" width="9.140625" style="8"/>
    <col min="6145" max="6145" width="105.85546875" style="8" bestFit="1" customWidth="1"/>
    <col min="6146" max="6146" width="22.28515625" style="8" bestFit="1" customWidth="1"/>
    <col min="6147" max="6147" width="17.85546875" style="8" bestFit="1" customWidth="1"/>
    <col min="6148" max="6148" width="35.42578125" style="8" bestFit="1" customWidth="1"/>
    <col min="6149" max="6149" width="10.28515625" style="8" bestFit="1" customWidth="1"/>
    <col min="6150" max="6400" width="9.140625" style="8"/>
    <col min="6401" max="6401" width="105.85546875" style="8" bestFit="1" customWidth="1"/>
    <col min="6402" max="6402" width="22.28515625" style="8" bestFit="1" customWidth="1"/>
    <col min="6403" max="6403" width="17.85546875" style="8" bestFit="1" customWidth="1"/>
    <col min="6404" max="6404" width="35.42578125" style="8" bestFit="1" customWidth="1"/>
    <col min="6405" max="6405" width="10.28515625" style="8" bestFit="1" customWidth="1"/>
    <col min="6406" max="6656" width="9.140625" style="8"/>
    <col min="6657" max="6657" width="105.85546875" style="8" bestFit="1" customWidth="1"/>
    <col min="6658" max="6658" width="22.28515625" style="8" bestFit="1" customWidth="1"/>
    <col min="6659" max="6659" width="17.85546875" style="8" bestFit="1" customWidth="1"/>
    <col min="6660" max="6660" width="35.42578125" style="8" bestFit="1" customWidth="1"/>
    <col min="6661" max="6661" width="10.28515625" style="8" bestFit="1" customWidth="1"/>
    <col min="6662" max="6912" width="9.140625" style="8"/>
    <col min="6913" max="6913" width="105.85546875" style="8" bestFit="1" customWidth="1"/>
    <col min="6914" max="6914" width="22.28515625" style="8" bestFit="1" customWidth="1"/>
    <col min="6915" max="6915" width="17.85546875" style="8" bestFit="1" customWidth="1"/>
    <col min="6916" max="6916" width="35.42578125" style="8" bestFit="1" customWidth="1"/>
    <col min="6917" max="6917" width="10.28515625" style="8" bestFit="1" customWidth="1"/>
    <col min="6918" max="7168" width="9.140625" style="8"/>
    <col min="7169" max="7169" width="105.85546875" style="8" bestFit="1" customWidth="1"/>
    <col min="7170" max="7170" width="22.28515625" style="8" bestFit="1" customWidth="1"/>
    <col min="7171" max="7171" width="17.85546875" style="8" bestFit="1" customWidth="1"/>
    <col min="7172" max="7172" width="35.42578125" style="8" bestFit="1" customWidth="1"/>
    <col min="7173" max="7173" width="10.28515625" style="8" bestFit="1" customWidth="1"/>
    <col min="7174" max="7424" width="9.140625" style="8"/>
    <col min="7425" max="7425" width="105.85546875" style="8" bestFit="1" customWidth="1"/>
    <col min="7426" max="7426" width="22.28515625" style="8" bestFit="1" customWidth="1"/>
    <col min="7427" max="7427" width="17.85546875" style="8" bestFit="1" customWidth="1"/>
    <col min="7428" max="7428" width="35.42578125" style="8" bestFit="1" customWidth="1"/>
    <col min="7429" max="7429" width="10.28515625" style="8" bestFit="1" customWidth="1"/>
    <col min="7430" max="7680" width="9.140625" style="8"/>
    <col min="7681" max="7681" width="105.85546875" style="8" bestFit="1" customWidth="1"/>
    <col min="7682" max="7682" width="22.28515625" style="8" bestFit="1" customWidth="1"/>
    <col min="7683" max="7683" width="17.85546875" style="8" bestFit="1" customWidth="1"/>
    <col min="7684" max="7684" width="35.42578125" style="8" bestFit="1" customWidth="1"/>
    <col min="7685" max="7685" width="10.28515625" style="8" bestFit="1" customWidth="1"/>
    <col min="7686" max="7936" width="9.140625" style="8"/>
    <col min="7937" max="7937" width="105.85546875" style="8" bestFit="1" customWidth="1"/>
    <col min="7938" max="7938" width="22.28515625" style="8" bestFit="1" customWidth="1"/>
    <col min="7939" max="7939" width="17.85546875" style="8" bestFit="1" customWidth="1"/>
    <col min="7940" max="7940" width="35.42578125" style="8" bestFit="1" customWidth="1"/>
    <col min="7941" max="7941" width="10.28515625" style="8" bestFit="1" customWidth="1"/>
    <col min="7942" max="8192" width="9.140625" style="8"/>
    <col min="8193" max="8193" width="105.85546875" style="8" bestFit="1" customWidth="1"/>
    <col min="8194" max="8194" width="22.28515625" style="8" bestFit="1" customWidth="1"/>
    <col min="8195" max="8195" width="17.85546875" style="8" bestFit="1" customWidth="1"/>
    <col min="8196" max="8196" width="35.42578125" style="8" bestFit="1" customWidth="1"/>
    <col min="8197" max="8197" width="10.28515625" style="8" bestFit="1" customWidth="1"/>
    <col min="8198" max="8448" width="9.140625" style="8"/>
    <col min="8449" max="8449" width="105.85546875" style="8" bestFit="1" customWidth="1"/>
    <col min="8450" max="8450" width="22.28515625" style="8" bestFit="1" customWidth="1"/>
    <col min="8451" max="8451" width="17.85546875" style="8" bestFit="1" customWidth="1"/>
    <col min="8452" max="8452" width="35.42578125" style="8" bestFit="1" customWidth="1"/>
    <col min="8453" max="8453" width="10.28515625" style="8" bestFit="1" customWidth="1"/>
    <col min="8454" max="8704" width="9.140625" style="8"/>
    <col min="8705" max="8705" width="105.85546875" style="8" bestFit="1" customWidth="1"/>
    <col min="8706" max="8706" width="22.28515625" style="8" bestFit="1" customWidth="1"/>
    <col min="8707" max="8707" width="17.85546875" style="8" bestFit="1" customWidth="1"/>
    <col min="8708" max="8708" width="35.42578125" style="8" bestFit="1" customWidth="1"/>
    <col min="8709" max="8709" width="10.28515625" style="8" bestFit="1" customWidth="1"/>
    <col min="8710" max="8960" width="9.140625" style="8"/>
    <col min="8961" max="8961" width="105.85546875" style="8" bestFit="1" customWidth="1"/>
    <col min="8962" max="8962" width="22.28515625" style="8" bestFit="1" customWidth="1"/>
    <col min="8963" max="8963" width="17.85546875" style="8" bestFit="1" customWidth="1"/>
    <col min="8964" max="8964" width="35.42578125" style="8" bestFit="1" customWidth="1"/>
    <col min="8965" max="8965" width="10.28515625" style="8" bestFit="1" customWidth="1"/>
    <col min="8966" max="9216" width="9.140625" style="8"/>
    <col min="9217" max="9217" width="105.85546875" style="8" bestFit="1" customWidth="1"/>
    <col min="9218" max="9218" width="22.28515625" style="8" bestFit="1" customWidth="1"/>
    <col min="9219" max="9219" width="17.85546875" style="8" bestFit="1" customWidth="1"/>
    <col min="9220" max="9220" width="35.42578125" style="8" bestFit="1" customWidth="1"/>
    <col min="9221" max="9221" width="10.28515625" style="8" bestFit="1" customWidth="1"/>
    <col min="9222" max="9472" width="9.140625" style="8"/>
    <col min="9473" max="9473" width="105.85546875" style="8" bestFit="1" customWidth="1"/>
    <col min="9474" max="9474" width="22.28515625" style="8" bestFit="1" customWidth="1"/>
    <col min="9475" max="9475" width="17.85546875" style="8" bestFit="1" customWidth="1"/>
    <col min="9476" max="9476" width="35.42578125" style="8" bestFit="1" customWidth="1"/>
    <col min="9477" max="9477" width="10.28515625" style="8" bestFit="1" customWidth="1"/>
    <col min="9478" max="9728" width="9.140625" style="8"/>
    <col min="9729" max="9729" width="105.85546875" style="8" bestFit="1" customWidth="1"/>
    <col min="9730" max="9730" width="22.28515625" style="8" bestFit="1" customWidth="1"/>
    <col min="9731" max="9731" width="17.85546875" style="8" bestFit="1" customWidth="1"/>
    <col min="9732" max="9732" width="35.42578125" style="8" bestFit="1" customWidth="1"/>
    <col min="9733" max="9733" width="10.28515625" style="8" bestFit="1" customWidth="1"/>
    <col min="9734" max="9984" width="9.140625" style="8"/>
    <col min="9985" max="9985" width="105.85546875" style="8" bestFit="1" customWidth="1"/>
    <col min="9986" max="9986" width="22.28515625" style="8" bestFit="1" customWidth="1"/>
    <col min="9987" max="9987" width="17.85546875" style="8" bestFit="1" customWidth="1"/>
    <col min="9988" max="9988" width="35.42578125" style="8" bestFit="1" customWidth="1"/>
    <col min="9989" max="9989" width="10.28515625" style="8" bestFit="1" customWidth="1"/>
    <col min="9990" max="10240" width="9.140625" style="8"/>
    <col min="10241" max="10241" width="105.85546875" style="8" bestFit="1" customWidth="1"/>
    <col min="10242" max="10242" width="22.28515625" style="8" bestFit="1" customWidth="1"/>
    <col min="10243" max="10243" width="17.85546875" style="8" bestFit="1" customWidth="1"/>
    <col min="10244" max="10244" width="35.42578125" style="8" bestFit="1" customWidth="1"/>
    <col min="10245" max="10245" width="10.28515625" style="8" bestFit="1" customWidth="1"/>
    <col min="10246" max="10496" width="9.140625" style="8"/>
    <col min="10497" max="10497" width="105.85546875" style="8" bestFit="1" customWidth="1"/>
    <col min="10498" max="10498" width="22.28515625" style="8" bestFit="1" customWidth="1"/>
    <col min="10499" max="10499" width="17.85546875" style="8" bestFit="1" customWidth="1"/>
    <col min="10500" max="10500" width="35.42578125" style="8" bestFit="1" customWidth="1"/>
    <col min="10501" max="10501" width="10.28515625" style="8" bestFit="1" customWidth="1"/>
    <col min="10502" max="10752" width="9.140625" style="8"/>
    <col min="10753" max="10753" width="105.85546875" style="8" bestFit="1" customWidth="1"/>
    <col min="10754" max="10754" width="22.28515625" style="8" bestFit="1" customWidth="1"/>
    <col min="10755" max="10755" width="17.85546875" style="8" bestFit="1" customWidth="1"/>
    <col min="10756" max="10756" width="35.42578125" style="8" bestFit="1" customWidth="1"/>
    <col min="10757" max="10757" width="10.28515625" style="8" bestFit="1" customWidth="1"/>
    <col min="10758" max="11008" width="9.140625" style="8"/>
    <col min="11009" max="11009" width="105.85546875" style="8" bestFit="1" customWidth="1"/>
    <col min="11010" max="11010" width="22.28515625" style="8" bestFit="1" customWidth="1"/>
    <col min="11011" max="11011" width="17.85546875" style="8" bestFit="1" customWidth="1"/>
    <col min="11012" max="11012" width="35.42578125" style="8" bestFit="1" customWidth="1"/>
    <col min="11013" max="11013" width="10.28515625" style="8" bestFit="1" customWidth="1"/>
    <col min="11014" max="11264" width="9.140625" style="8"/>
    <col min="11265" max="11265" width="105.85546875" style="8" bestFit="1" customWidth="1"/>
    <col min="11266" max="11266" width="22.28515625" style="8" bestFit="1" customWidth="1"/>
    <col min="11267" max="11267" width="17.85546875" style="8" bestFit="1" customWidth="1"/>
    <col min="11268" max="11268" width="35.42578125" style="8" bestFit="1" customWidth="1"/>
    <col min="11269" max="11269" width="10.28515625" style="8" bestFit="1" customWidth="1"/>
    <col min="11270" max="11520" width="9.140625" style="8"/>
    <col min="11521" max="11521" width="105.85546875" style="8" bestFit="1" customWidth="1"/>
    <col min="11522" max="11522" width="22.28515625" style="8" bestFit="1" customWidth="1"/>
    <col min="11523" max="11523" width="17.85546875" style="8" bestFit="1" customWidth="1"/>
    <col min="11524" max="11524" width="35.42578125" style="8" bestFit="1" customWidth="1"/>
    <col min="11525" max="11525" width="10.28515625" style="8" bestFit="1" customWidth="1"/>
    <col min="11526" max="11776" width="9.140625" style="8"/>
    <col min="11777" max="11777" width="105.85546875" style="8" bestFit="1" customWidth="1"/>
    <col min="11778" max="11778" width="22.28515625" style="8" bestFit="1" customWidth="1"/>
    <col min="11779" max="11779" width="17.85546875" style="8" bestFit="1" customWidth="1"/>
    <col min="11780" max="11780" width="35.42578125" style="8" bestFit="1" customWidth="1"/>
    <col min="11781" max="11781" width="10.28515625" style="8" bestFit="1" customWidth="1"/>
    <col min="11782" max="12032" width="9.140625" style="8"/>
    <col min="12033" max="12033" width="105.85546875" style="8" bestFit="1" customWidth="1"/>
    <col min="12034" max="12034" width="22.28515625" style="8" bestFit="1" customWidth="1"/>
    <col min="12035" max="12035" width="17.85546875" style="8" bestFit="1" customWidth="1"/>
    <col min="12036" max="12036" width="35.42578125" style="8" bestFit="1" customWidth="1"/>
    <col min="12037" max="12037" width="10.28515625" style="8" bestFit="1" customWidth="1"/>
    <col min="12038" max="12288" width="9.140625" style="8"/>
    <col min="12289" max="12289" width="105.85546875" style="8" bestFit="1" customWidth="1"/>
    <col min="12290" max="12290" width="22.28515625" style="8" bestFit="1" customWidth="1"/>
    <col min="12291" max="12291" width="17.85546875" style="8" bestFit="1" customWidth="1"/>
    <col min="12292" max="12292" width="35.42578125" style="8" bestFit="1" customWidth="1"/>
    <col min="12293" max="12293" width="10.28515625" style="8" bestFit="1" customWidth="1"/>
    <col min="12294" max="12544" width="9.140625" style="8"/>
    <col min="12545" max="12545" width="105.85546875" style="8" bestFit="1" customWidth="1"/>
    <col min="12546" max="12546" width="22.28515625" style="8" bestFit="1" customWidth="1"/>
    <col min="12547" max="12547" width="17.85546875" style="8" bestFit="1" customWidth="1"/>
    <col min="12548" max="12548" width="35.42578125" style="8" bestFit="1" customWidth="1"/>
    <col min="12549" max="12549" width="10.28515625" style="8" bestFit="1" customWidth="1"/>
    <col min="12550" max="12800" width="9.140625" style="8"/>
    <col min="12801" max="12801" width="105.85546875" style="8" bestFit="1" customWidth="1"/>
    <col min="12802" max="12802" width="22.28515625" style="8" bestFit="1" customWidth="1"/>
    <col min="12803" max="12803" width="17.85546875" style="8" bestFit="1" customWidth="1"/>
    <col min="12804" max="12804" width="35.42578125" style="8" bestFit="1" customWidth="1"/>
    <col min="12805" max="12805" width="10.28515625" style="8" bestFit="1" customWidth="1"/>
    <col min="12806" max="13056" width="9.140625" style="8"/>
    <col min="13057" max="13057" width="105.85546875" style="8" bestFit="1" customWidth="1"/>
    <col min="13058" max="13058" width="22.28515625" style="8" bestFit="1" customWidth="1"/>
    <col min="13059" max="13059" width="17.85546875" style="8" bestFit="1" customWidth="1"/>
    <col min="13060" max="13060" width="35.42578125" style="8" bestFit="1" customWidth="1"/>
    <col min="13061" max="13061" width="10.28515625" style="8" bestFit="1" customWidth="1"/>
    <col min="13062" max="13312" width="9.140625" style="8"/>
    <col min="13313" max="13313" width="105.85546875" style="8" bestFit="1" customWidth="1"/>
    <col min="13314" max="13314" width="22.28515625" style="8" bestFit="1" customWidth="1"/>
    <col min="13315" max="13315" width="17.85546875" style="8" bestFit="1" customWidth="1"/>
    <col min="13316" max="13316" width="35.42578125" style="8" bestFit="1" customWidth="1"/>
    <col min="13317" max="13317" width="10.28515625" style="8" bestFit="1" customWidth="1"/>
    <col min="13318" max="13568" width="9.140625" style="8"/>
    <col min="13569" max="13569" width="105.85546875" style="8" bestFit="1" customWidth="1"/>
    <col min="13570" max="13570" width="22.28515625" style="8" bestFit="1" customWidth="1"/>
    <col min="13571" max="13571" width="17.85546875" style="8" bestFit="1" customWidth="1"/>
    <col min="13572" max="13572" width="35.42578125" style="8" bestFit="1" customWidth="1"/>
    <col min="13573" max="13573" width="10.28515625" style="8" bestFit="1" customWidth="1"/>
    <col min="13574" max="13824" width="9.140625" style="8"/>
    <col min="13825" max="13825" width="105.85546875" style="8" bestFit="1" customWidth="1"/>
    <col min="13826" max="13826" width="22.28515625" style="8" bestFit="1" customWidth="1"/>
    <col min="13827" max="13827" width="17.85546875" style="8" bestFit="1" customWidth="1"/>
    <col min="13828" max="13828" width="35.42578125" style="8" bestFit="1" customWidth="1"/>
    <col min="13829" max="13829" width="10.28515625" style="8" bestFit="1" customWidth="1"/>
    <col min="13830" max="14080" width="9.140625" style="8"/>
    <col min="14081" max="14081" width="105.85546875" style="8" bestFit="1" customWidth="1"/>
    <col min="14082" max="14082" width="22.28515625" style="8" bestFit="1" customWidth="1"/>
    <col min="14083" max="14083" width="17.85546875" style="8" bestFit="1" customWidth="1"/>
    <col min="14084" max="14084" width="35.42578125" style="8" bestFit="1" customWidth="1"/>
    <col min="14085" max="14085" width="10.28515625" style="8" bestFit="1" customWidth="1"/>
    <col min="14086" max="14336" width="9.140625" style="8"/>
    <col min="14337" max="14337" width="105.85546875" style="8" bestFit="1" customWidth="1"/>
    <col min="14338" max="14338" width="22.28515625" style="8" bestFit="1" customWidth="1"/>
    <col min="14339" max="14339" width="17.85546875" style="8" bestFit="1" customWidth="1"/>
    <col min="14340" max="14340" width="35.42578125" style="8" bestFit="1" customWidth="1"/>
    <col min="14341" max="14341" width="10.28515625" style="8" bestFit="1" customWidth="1"/>
    <col min="14342" max="14592" width="9.140625" style="8"/>
    <col min="14593" max="14593" width="105.85546875" style="8" bestFit="1" customWidth="1"/>
    <col min="14594" max="14594" width="22.28515625" style="8" bestFit="1" customWidth="1"/>
    <col min="14595" max="14595" width="17.85546875" style="8" bestFit="1" customWidth="1"/>
    <col min="14596" max="14596" width="35.42578125" style="8" bestFit="1" customWidth="1"/>
    <col min="14597" max="14597" width="10.28515625" style="8" bestFit="1" customWidth="1"/>
    <col min="14598" max="14848" width="9.140625" style="8"/>
    <col min="14849" max="14849" width="105.85546875" style="8" bestFit="1" customWidth="1"/>
    <col min="14850" max="14850" width="22.28515625" style="8" bestFit="1" customWidth="1"/>
    <col min="14851" max="14851" width="17.85546875" style="8" bestFit="1" customWidth="1"/>
    <col min="14852" max="14852" width="35.42578125" style="8" bestFit="1" customWidth="1"/>
    <col min="14853" max="14853" width="10.28515625" style="8" bestFit="1" customWidth="1"/>
    <col min="14854" max="15104" width="9.140625" style="8"/>
    <col min="15105" max="15105" width="105.85546875" style="8" bestFit="1" customWidth="1"/>
    <col min="15106" max="15106" width="22.28515625" style="8" bestFit="1" customWidth="1"/>
    <col min="15107" max="15107" width="17.85546875" style="8" bestFit="1" customWidth="1"/>
    <col min="15108" max="15108" width="35.42578125" style="8" bestFit="1" customWidth="1"/>
    <col min="15109" max="15109" width="10.28515625" style="8" bestFit="1" customWidth="1"/>
    <col min="15110" max="15360" width="9.140625" style="8"/>
    <col min="15361" max="15361" width="105.85546875" style="8" bestFit="1" customWidth="1"/>
    <col min="15362" max="15362" width="22.28515625" style="8" bestFit="1" customWidth="1"/>
    <col min="15363" max="15363" width="17.85546875" style="8" bestFit="1" customWidth="1"/>
    <col min="15364" max="15364" width="35.42578125" style="8" bestFit="1" customWidth="1"/>
    <col min="15365" max="15365" width="10.28515625" style="8" bestFit="1" customWidth="1"/>
    <col min="15366" max="15616" width="9.140625" style="8"/>
    <col min="15617" max="15617" width="105.85546875" style="8" bestFit="1" customWidth="1"/>
    <col min="15618" max="15618" width="22.28515625" style="8" bestFit="1" customWidth="1"/>
    <col min="15619" max="15619" width="17.85546875" style="8" bestFit="1" customWidth="1"/>
    <col min="15620" max="15620" width="35.42578125" style="8" bestFit="1" customWidth="1"/>
    <col min="15621" max="15621" width="10.28515625" style="8" bestFit="1" customWidth="1"/>
    <col min="15622" max="15872" width="9.140625" style="8"/>
    <col min="15873" max="15873" width="105.85546875" style="8" bestFit="1" customWidth="1"/>
    <col min="15874" max="15874" width="22.28515625" style="8" bestFit="1" customWidth="1"/>
    <col min="15875" max="15875" width="17.85546875" style="8" bestFit="1" customWidth="1"/>
    <col min="15876" max="15876" width="35.42578125" style="8" bestFit="1" customWidth="1"/>
    <col min="15877" max="15877" width="10.28515625" style="8" bestFit="1" customWidth="1"/>
    <col min="15878" max="16128" width="9.140625" style="8"/>
    <col min="16129" max="16129" width="105.85546875" style="8" bestFit="1" customWidth="1"/>
    <col min="16130" max="16130" width="22.28515625" style="8" bestFit="1" customWidth="1"/>
    <col min="16131" max="16131" width="17.85546875" style="8" bestFit="1" customWidth="1"/>
    <col min="16132" max="16132" width="35.42578125" style="8" bestFit="1" customWidth="1"/>
    <col min="16133" max="16133" width="10.28515625" style="8" bestFit="1" customWidth="1"/>
    <col min="16134" max="16384" width="9.140625" style="8"/>
  </cols>
  <sheetData>
    <row r="1" spans="1:5" ht="15" customHeight="1" x14ac:dyDescent="0.25">
      <c r="A1" s="155" t="s">
        <v>3</v>
      </c>
    </row>
    <row r="2" spans="1:5" ht="15" customHeight="1" x14ac:dyDescent="0.2">
      <c r="A2" s="7">
        <v>2017</v>
      </c>
    </row>
    <row r="3" spans="1:5" ht="15" customHeight="1" x14ac:dyDescent="0.2">
      <c r="A3" s="7"/>
    </row>
    <row r="4" spans="1:5" s="9" customFormat="1" ht="15" customHeight="1" x14ac:dyDescent="0.2">
      <c r="A4" s="7" t="s">
        <v>19</v>
      </c>
      <c r="B4" s="9" t="s">
        <v>229</v>
      </c>
      <c r="C4" s="9" t="s">
        <v>20</v>
      </c>
      <c r="D4" s="115" t="s">
        <v>946</v>
      </c>
    </row>
    <row r="5" spans="1:5" s="9" customFormat="1" ht="15" customHeight="1" x14ac:dyDescent="0.2">
      <c r="A5" s="7" t="s">
        <v>129</v>
      </c>
      <c r="B5" s="10">
        <v>120147</v>
      </c>
      <c r="C5" s="10">
        <v>567516</v>
      </c>
      <c r="D5" s="115">
        <f>SUM(D6:D8)</f>
        <v>26974</v>
      </c>
    </row>
    <row r="6" spans="1:5" ht="15" customHeight="1" x14ac:dyDescent="0.2">
      <c r="A6" s="11" t="s">
        <v>542</v>
      </c>
      <c r="D6" s="35">
        <v>21091</v>
      </c>
    </row>
    <row r="7" spans="1:5" ht="15" customHeight="1" x14ac:dyDescent="0.2">
      <c r="A7" s="11" t="s">
        <v>947</v>
      </c>
      <c r="D7" s="35">
        <v>5164</v>
      </c>
    </row>
    <row r="8" spans="1:5" ht="15" customHeight="1" x14ac:dyDescent="0.2">
      <c r="A8" s="11" t="s">
        <v>948</v>
      </c>
      <c r="D8" s="35">
        <v>719</v>
      </c>
    </row>
    <row r="9" spans="1:5" ht="15" customHeight="1" x14ac:dyDescent="0.2">
      <c r="E9" s="12"/>
    </row>
    <row r="10" spans="1:5" s="9" customFormat="1" ht="15" customHeight="1" x14ac:dyDescent="0.2">
      <c r="A10" s="7" t="s">
        <v>130</v>
      </c>
      <c r="B10" s="10">
        <v>31895</v>
      </c>
      <c r="C10" s="10">
        <v>359456</v>
      </c>
      <c r="D10" s="115">
        <f>SUM(D11:D13)</f>
        <v>2618</v>
      </c>
    </row>
    <row r="11" spans="1:5" ht="15" customHeight="1" x14ac:dyDescent="0.2">
      <c r="A11" s="11" t="s">
        <v>949</v>
      </c>
      <c r="D11" s="35">
        <v>1283</v>
      </c>
    </row>
    <row r="12" spans="1:5" ht="15" customHeight="1" x14ac:dyDescent="0.2">
      <c r="A12" s="11" t="s">
        <v>610</v>
      </c>
      <c r="D12" s="35">
        <v>687</v>
      </c>
    </row>
    <row r="13" spans="1:5" ht="15" customHeight="1" x14ac:dyDescent="0.2">
      <c r="A13" s="11" t="s">
        <v>950</v>
      </c>
      <c r="D13" s="35">
        <v>648</v>
      </c>
    </row>
    <row r="14" spans="1:5" ht="15" customHeight="1" x14ac:dyDescent="0.2">
      <c r="E14" s="12"/>
    </row>
    <row r="15" spans="1:5" s="9" customFormat="1" ht="15" customHeight="1" x14ac:dyDescent="0.2">
      <c r="A15" s="7" t="s">
        <v>131</v>
      </c>
      <c r="B15" s="10">
        <v>1090997</v>
      </c>
      <c r="C15" s="10">
        <v>303152</v>
      </c>
      <c r="D15" s="115">
        <f>SUM(D16:D20)</f>
        <v>914138</v>
      </c>
    </row>
    <row r="16" spans="1:5" ht="15" customHeight="1" x14ac:dyDescent="0.2">
      <c r="A16" s="11" t="s">
        <v>951</v>
      </c>
      <c r="D16" s="35">
        <v>464318</v>
      </c>
    </row>
    <row r="17" spans="1:5" ht="15" customHeight="1" x14ac:dyDescent="0.2">
      <c r="A17" s="11" t="s">
        <v>952</v>
      </c>
      <c r="D17" s="35">
        <v>245653</v>
      </c>
    </row>
    <row r="18" spans="1:5" ht="15" customHeight="1" x14ac:dyDescent="0.2">
      <c r="A18" s="11" t="s">
        <v>953</v>
      </c>
      <c r="D18" s="35">
        <v>192192</v>
      </c>
    </row>
    <row r="19" spans="1:5" ht="15" customHeight="1" x14ac:dyDescent="0.2">
      <c r="A19" s="11" t="s">
        <v>588</v>
      </c>
      <c r="D19" s="35">
        <v>11454</v>
      </c>
    </row>
    <row r="20" spans="1:5" ht="15" customHeight="1" x14ac:dyDescent="0.2">
      <c r="A20" s="11" t="s">
        <v>954</v>
      </c>
      <c r="D20" s="35">
        <v>521</v>
      </c>
    </row>
    <row r="21" spans="1:5" ht="15" customHeight="1" x14ac:dyDescent="0.2">
      <c r="E21" s="12"/>
    </row>
    <row r="22" spans="1:5" s="9" customFormat="1" ht="15" customHeight="1" x14ac:dyDescent="0.2">
      <c r="A22" s="7" t="s">
        <v>132</v>
      </c>
      <c r="B22" s="10">
        <v>61364</v>
      </c>
      <c r="C22" s="10">
        <v>383549</v>
      </c>
      <c r="D22" s="115">
        <f>SUM(D23)</f>
        <v>4714</v>
      </c>
    </row>
    <row r="23" spans="1:5" ht="15" customHeight="1" x14ac:dyDescent="0.2">
      <c r="A23" s="11" t="s">
        <v>599</v>
      </c>
      <c r="D23" s="35">
        <v>4714</v>
      </c>
    </row>
    <row r="24" spans="1:5" ht="15" customHeight="1" x14ac:dyDescent="0.2">
      <c r="E24" s="12"/>
    </row>
    <row r="25" spans="1:5" s="9" customFormat="1" ht="15" customHeight="1" x14ac:dyDescent="0.2">
      <c r="A25" s="7" t="s">
        <v>133</v>
      </c>
      <c r="B25" s="10">
        <v>16623</v>
      </c>
      <c r="C25" s="10">
        <v>227929</v>
      </c>
      <c r="D25" s="115">
        <f>SUM(D26:D28)</f>
        <v>1767</v>
      </c>
    </row>
    <row r="26" spans="1:5" ht="15" customHeight="1" x14ac:dyDescent="0.2">
      <c r="A26" s="11" t="s">
        <v>621</v>
      </c>
      <c r="D26" s="35">
        <v>932</v>
      </c>
    </row>
    <row r="27" spans="1:5" ht="15" customHeight="1" x14ac:dyDescent="0.2">
      <c r="A27" s="11" t="s">
        <v>955</v>
      </c>
      <c r="D27" s="35">
        <v>700</v>
      </c>
    </row>
    <row r="28" spans="1:5" ht="15" customHeight="1" x14ac:dyDescent="0.2">
      <c r="A28" s="11" t="s">
        <v>956</v>
      </c>
      <c r="D28" s="35">
        <v>135</v>
      </c>
    </row>
    <row r="29" spans="1:5" ht="15" customHeight="1" x14ac:dyDescent="0.2">
      <c r="E29" s="12"/>
    </row>
    <row r="30" spans="1:5" s="9" customFormat="1" ht="15" customHeight="1" x14ac:dyDescent="0.2">
      <c r="A30" s="7" t="s">
        <v>134</v>
      </c>
      <c r="B30" s="10">
        <v>85217</v>
      </c>
      <c r="C30" s="10">
        <v>464043</v>
      </c>
      <c r="D30" s="115">
        <f>SUM(D31:D33)</f>
        <v>5002</v>
      </c>
    </row>
    <row r="31" spans="1:5" ht="15" customHeight="1" x14ac:dyDescent="0.2">
      <c r="A31" s="11" t="s">
        <v>432</v>
      </c>
      <c r="D31" s="35">
        <v>4817</v>
      </c>
    </row>
    <row r="32" spans="1:5" ht="15" customHeight="1" x14ac:dyDescent="0.2">
      <c r="A32" s="11" t="s">
        <v>957</v>
      </c>
      <c r="D32" s="35">
        <v>164</v>
      </c>
    </row>
    <row r="33" spans="1:4" ht="15" customHeight="1" x14ac:dyDescent="0.2">
      <c r="A33" s="11" t="s">
        <v>958</v>
      </c>
      <c r="D33" s="35">
        <v>21</v>
      </c>
    </row>
    <row r="34" spans="1:4" ht="15" customHeight="1" x14ac:dyDescent="0.2">
      <c r="D34" s="35"/>
    </row>
    <row r="35" spans="1:4" s="9" customFormat="1" ht="15" customHeight="1" x14ac:dyDescent="0.2">
      <c r="A35" s="7" t="s">
        <v>135</v>
      </c>
      <c r="B35" s="10">
        <v>99030</v>
      </c>
      <c r="C35" s="10">
        <v>368200</v>
      </c>
      <c r="D35" s="115">
        <f>SUM(D36)</f>
        <v>10541</v>
      </c>
    </row>
    <row r="36" spans="1:4" ht="15" customHeight="1" x14ac:dyDescent="0.2">
      <c r="A36" s="11" t="s">
        <v>602</v>
      </c>
      <c r="D36" s="35">
        <v>10541</v>
      </c>
    </row>
    <row r="37" spans="1:4" ht="15" customHeight="1" x14ac:dyDescent="0.2">
      <c r="D37" s="35"/>
    </row>
    <row r="38" spans="1:4" s="9" customFormat="1" ht="15" customHeight="1" x14ac:dyDescent="0.2">
      <c r="A38" s="7" t="s">
        <v>136</v>
      </c>
      <c r="B38" s="10">
        <v>190653</v>
      </c>
      <c r="C38" s="10">
        <v>935806</v>
      </c>
      <c r="D38" s="115">
        <f>SUM(D39:D40)</f>
        <v>19171</v>
      </c>
    </row>
    <row r="39" spans="1:4" ht="15" customHeight="1" x14ac:dyDescent="0.2">
      <c r="A39" s="11" t="s">
        <v>492</v>
      </c>
      <c r="D39" s="35">
        <v>18439</v>
      </c>
    </row>
    <row r="40" spans="1:4" ht="15" customHeight="1" x14ac:dyDescent="0.2">
      <c r="A40" s="11" t="s">
        <v>959</v>
      </c>
      <c r="D40" s="35">
        <v>732</v>
      </c>
    </row>
    <row r="41" spans="1:4" ht="15" customHeight="1" x14ac:dyDescent="0.2">
      <c r="D41" s="35"/>
    </row>
    <row r="42" spans="1:4" s="9" customFormat="1" ht="15" customHeight="1" x14ac:dyDescent="0.2">
      <c r="A42" s="7" t="s">
        <v>137</v>
      </c>
      <c r="B42" s="10">
        <v>90985</v>
      </c>
      <c r="C42" s="10">
        <v>381201</v>
      </c>
      <c r="D42" s="115">
        <f>SUM(D43:D45)</f>
        <v>5362</v>
      </c>
    </row>
    <row r="43" spans="1:4" ht="15" customHeight="1" x14ac:dyDescent="0.2">
      <c r="A43" s="11" t="s">
        <v>571</v>
      </c>
      <c r="D43" s="35">
        <v>4999</v>
      </c>
    </row>
    <row r="44" spans="1:4" ht="15" customHeight="1" x14ac:dyDescent="0.2">
      <c r="A44" s="11" t="s">
        <v>960</v>
      </c>
      <c r="D44" s="35">
        <v>185</v>
      </c>
    </row>
    <row r="45" spans="1:4" ht="15" customHeight="1" x14ac:dyDescent="0.2">
      <c r="A45" s="11" t="s">
        <v>961</v>
      </c>
      <c r="D45" s="35">
        <v>178</v>
      </c>
    </row>
    <row r="46" spans="1:4" ht="15" customHeight="1" x14ac:dyDescent="0.2">
      <c r="D46" s="35"/>
    </row>
    <row r="47" spans="1:4" s="9" customFormat="1" ht="15" customHeight="1" x14ac:dyDescent="0.2">
      <c r="A47" s="7" t="s">
        <v>138</v>
      </c>
      <c r="B47" s="10">
        <v>51804</v>
      </c>
      <c r="C47" s="10">
        <v>620488</v>
      </c>
      <c r="D47" s="115">
        <f>SUM(D48:D49)</f>
        <v>4917</v>
      </c>
    </row>
    <row r="48" spans="1:4" ht="15" customHeight="1" x14ac:dyDescent="0.2">
      <c r="A48" s="11" t="s">
        <v>416</v>
      </c>
      <c r="D48" s="35">
        <v>4874</v>
      </c>
    </row>
    <row r="49" spans="1:4" ht="15" customHeight="1" x14ac:dyDescent="0.2">
      <c r="A49" s="11" t="s">
        <v>962</v>
      </c>
      <c r="D49" s="35">
        <v>43</v>
      </c>
    </row>
    <row r="50" spans="1:4" ht="15" customHeight="1" x14ac:dyDescent="0.2">
      <c r="D50" s="35"/>
    </row>
    <row r="51" spans="1:4" s="9" customFormat="1" ht="15" customHeight="1" x14ac:dyDescent="0.2">
      <c r="A51" s="7" t="s">
        <v>139</v>
      </c>
      <c r="B51" s="10">
        <v>49246</v>
      </c>
      <c r="C51" s="10">
        <v>230559</v>
      </c>
      <c r="D51" s="115">
        <f>SUM(D52:D52)</f>
        <v>1436</v>
      </c>
    </row>
    <row r="52" spans="1:4" ht="15" customHeight="1" x14ac:dyDescent="0.2">
      <c r="A52" s="11" t="s">
        <v>608</v>
      </c>
      <c r="D52" s="35">
        <v>1436</v>
      </c>
    </row>
    <row r="53" spans="1:4" ht="15" customHeight="1" x14ac:dyDescent="0.2">
      <c r="D53" s="35"/>
    </row>
    <row r="54" spans="1:4" s="9" customFormat="1" ht="15" customHeight="1" x14ac:dyDescent="0.2">
      <c r="A54" s="7" t="s">
        <v>140</v>
      </c>
      <c r="B54" s="10">
        <v>50793</v>
      </c>
      <c r="C54" s="10">
        <v>225405</v>
      </c>
      <c r="D54" s="115">
        <f>SUM(D55:D56)</f>
        <v>4193</v>
      </c>
    </row>
    <row r="55" spans="1:4" ht="15" customHeight="1" x14ac:dyDescent="0.2">
      <c r="A55" s="11" t="s">
        <v>566</v>
      </c>
      <c r="D55" s="35">
        <v>3878</v>
      </c>
    </row>
    <row r="56" spans="1:4" ht="15" customHeight="1" x14ac:dyDescent="0.2">
      <c r="A56" s="11" t="s">
        <v>963</v>
      </c>
      <c r="D56" s="35">
        <v>315</v>
      </c>
    </row>
    <row r="57" spans="1:4" ht="15" customHeight="1" x14ac:dyDescent="0.2">
      <c r="A57" s="8"/>
      <c r="D57" s="35"/>
    </row>
    <row r="58" spans="1:4" s="9" customFormat="1" ht="15" customHeight="1" x14ac:dyDescent="0.2">
      <c r="A58" s="7" t="s">
        <v>141</v>
      </c>
      <c r="B58" s="10">
        <v>30897</v>
      </c>
      <c r="C58" s="10">
        <v>661977</v>
      </c>
      <c r="D58" s="115">
        <f>SUM(D59:D63)</f>
        <v>5089</v>
      </c>
    </row>
    <row r="59" spans="1:4" ht="15" customHeight="1" x14ac:dyDescent="0.2">
      <c r="A59" s="11" t="s">
        <v>530</v>
      </c>
      <c r="D59" s="35">
        <v>2807</v>
      </c>
    </row>
    <row r="60" spans="1:4" ht="15" customHeight="1" x14ac:dyDescent="0.2">
      <c r="A60" s="11" t="s">
        <v>395</v>
      </c>
      <c r="D60" s="35">
        <v>2107</v>
      </c>
    </row>
    <row r="61" spans="1:4" ht="15" customHeight="1" x14ac:dyDescent="0.2">
      <c r="A61" s="11" t="s">
        <v>964</v>
      </c>
      <c r="D61" s="35">
        <v>133</v>
      </c>
    </row>
    <row r="62" spans="1:4" ht="15" customHeight="1" x14ac:dyDescent="0.2">
      <c r="A62" s="11" t="s">
        <v>965</v>
      </c>
      <c r="D62" s="35">
        <v>35</v>
      </c>
    </row>
    <row r="63" spans="1:4" ht="15" customHeight="1" x14ac:dyDescent="0.2">
      <c r="A63" s="11" t="s">
        <v>966</v>
      </c>
      <c r="D63" s="35">
        <v>7</v>
      </c>
    </row>
    <row r="64" spans="1:4" ht="15" customHeight="1" x14ac:dyDescent="0.2">
      <c r="D64" s="35"/>
    </row>
    <row r="65" spans="1:4" s="9" customFormat="1" ht="15" customHeight="1" x14ac:dyDescent="0.2">
      <c r="A65" s="7" t="s">
        <v>142</v>
      </c>
      <c r="B65" s="10">
        <v>25846</v>
      </c>
      <c r="C65" s="10">
        <v>260428</v>
      </c>
      <c r="D65" s="115">
        <f>SUM(D66:D68)</f>
        <v>1913</v>
      </c>
    </row>
    <row r="66" spans="1:4" ht="15" customHeight="1" x14ac:dyDescent="0.2">
      <c r="A66" s="11" t="s">
        <v>500</v>
      </c>
      <c r="D66" s="35">
        <v>1842</v>
      </c>
    </row>
    <row r="67" spans="1:4" ht="15" customHeight="1" x14ac:dyDescent="0.2">
      <c r="A67" s="11" t="s">
        <v>967</v>
      </c>
      <c r="D67" s="35">
        <v>70</v>
      </c>
    </row>
    <row r="68" spans="1:4" ht="15" customHeight="1" x14ac:dyDescent="0.2">
      <c r="A68" s="11" t="s">
        <v>968</v>
      </c>
      <c r="D68" s="35">
        <v>1</v>
      </c>
    </row>
    <row r="69" spans="1:4" ht="15" customHeight="1" x14ac:dyDescent="0.2">
      <c r="D69" s="35"/>
    </row>
    <row r="70" spans="1:4" s="9" customFormat="1" ht="15" customHeight="1" x14ac:dyDescent="0.2">
      <c r="A70" s="7" t="s">
        <v>143</v>
      </c>
      <c r="B70" s="10">
        <v>41224</v>
      </c>
      <c r="C70" s="10">
        <v>267322</v>
      </c>
      <c r="D70" s="115">
        <f>SUM(D71)</f>
        <v>1542</v>
      </c>
    </row>
    <row r="71" spans="1:4" ht="15" customHeight="1" x14ac:dyDescent="0.2">
      <c r="A71" s="11" t="s">
        <v>591</v>
      </c>
      <c r="D71" s="35">
        <v>1542</v>
      </c>
    </row>
    <row r="72" spans="1:4" ht="15" customHeight="1" x14ac:dyDescent="0.2">
      <c r="D72" s="35"/>
    </row>
    <row r="73" spans="1:4" s="9" customFormat="1" ht="15" customHeight="1" x14ac:dyDescent="0.2">
      <c r="A73" s="7" t="s">
        <v>144</v>
      </c>
      <c r="B73" s="10">
        <v>335259</v>
      </c>
      <c r="C73" s="10">
        <v>1063054</v>
      </c>
      <c r="D73" s="115">
        <f>SUM(D74)</f>
        <v>13990</v>
      </c>
    </row>
    <row r="74" spans="1:4" ht="15" customHeight="1" x14ac:dyDescent="0.2">
      <c r="A74" s="11" t="s">
        <v>525</v>
      </c>
      <c r="D74" s="35">
        <v>13990</v>
      </c>
    </row>
    <row r="75" spans="1:4" ht="15" customHeight="1" x14ac:dyDescent="0.2">
      <c r="D75" s="35"/>
    </row>
    <row r="76" spans="1:4" s="9" customFormat="1" ht="15" customHeight="1" x14ac:dyDescent="0.2">
      <c r="A76" s="7" t="s">
        <v>145</v>
      </c>
      <c r="B76" s="10">
        <v>218112</v>
      </c>
      <c r="C76" s="10">
        <v>242617</v>
      </c>
      <c r="D76" s="115">
        <f>SUM(D77:D79)</f>
        <v>56258</v>
      </c>
    </row>
    <row r="77" spans="1:4" ht="15" customHeight="1" x14ac:dyDescent="0.2">
      <c r="A77" s="11" t="s">
        <v>969</v>
      </c>
      <c r="D77" s="35">
        <v>49246</v>
      </c>
    </row>
    <row r="78" spans="1:4" ht="15" customHeight="1" x14ac:dyDescent="0.2">
      <c r="A78" s="11" t="s">
        <v>970</v>
      </c>
      <c r="D78" s="35">
        <v>4558</v>
      </c>
    </row>
    <row r="79" spans="1:4" ht="15" customHeight="1" x14ac:dyDescent="0.2">
      <c r="A79" s="11" t="s">
        <v>618</v>
      </c>
      <c r="D79" s="35">
        <v>2454</v>
      </c>
    </row>
    <row r="80" spans="1:4" ht="15" customHeight="1" x14ac:dyDescent="0.2">
      <c r="D80" s="35"/>
    </row>
    <row r="81" spans="1:4" s="9" customFormat="1" ht="15" customHeight="1" x14ac:dyDescent="0.2">
      <c r="A81" s="7" t="s">
        <v>146</v>
      </c>
      <c r="B81" s="10">
        <v>145686</v>
      </c>
      <c r="C81" s="10">
        <v>2781116</v>
      </c>
      <c r="D81" s="115">
        <f>SUM(D82:D85)</f>
        <v>12961</v>
      </c>
    </row>
    <row r="82" spans="1:4" ht="15" customHeight="1" x14ac:dyDescent="0.2">
      <c r="A82" s="11" t="s">
        <v>423</v>
      </c>
      <c r="D82" s="116">
        <v>8817</v>
      </c>
    </row>
    <row r="83" spans="1:4" ht="15" customHeight="1" x14ac:dyDescent="0.2">
      <c r="A83" s="11" t="s">
        <v>971</v>
      </c>
      <c r="D83" s="35">
        <v>3089</v>
      </c>
    </row>
    <row r="84" spans="1:4" ht="15" customHeight="1" x14ac:dyDescent="0.2">
      <c r="A84" s="11" t="s">
        <v>972</v>
      </c>
      <c r="D84" s="35">
        <v>613</v>
      </c>
    </row>
    <row r="85" spans="1:4" ht="15" customHeight="1" x14ac:dyDescent="0.2">
      <c r="A85" s="11" t="s">
        <v>973</v>
      </c>
      <c r="D85" s="35">
        <v>442</v>
      </c>
    </row>
    <row r="86" spans="1:4" ht="15" customHeight="1" x14ac:dyDescent="0.2">
      <c r="D86" s="35"/>
    </row>
    <row r="87" spans="1:4" s="9" customFormat="1" ht="15" customHeight="1" x14ac:dyDescent="0.2">
      <c r="A87" s="7" t="s">
        <v>147</v>
      </c>
      <c r="B87" s="10">
        <v>31764</v>
      </c>
      <c r="C87" s="10">
        <v>269552</v>
      </c>
      <c r="D87" s="115">
        <f>SUM(D88:D90)</f>
        <v>2119</v>
      </c>
    </row>
    <row r="88" spans="1:4" ht="15" customHeight="1" x14ac:dyDescent="0.2">
      <c r="A88" s="11" t="s">
        <v>604</v>
      </c>
      <c r="D88" s="35">
        <v>2041</v>
      </c>
    </row>
    <row r="89" spans="1:4" ht="15" customHeight="1" x14ac:dyDescent="0.2">
      <c r="A89" s="11" t="s">
        <v>974</v>
      </c>
      <c r="D89" s="35">
        <v>71</v>
      </c>
    </row>
    <row r="90" spans="1:4" ht="15" customHeight="1" x14ac:dyDescent="0.2">
      <c r="A90" s="11" t="s">
        <v>975</v>
      </c>
      <c r="D90" s="35">
        <v>7</v>
      </c>
    </row>
    <row r="91" spans="1:4" ht="15" customHeight="1" x14ac:dyDescent="0.2">
      <c r="D91" s="35"/>
    </row>
    <row r="92" spans="1:4" s="9" customFormat="1" ht="15" customHeight="1" x14ac:dyDescent="0.2">
      <c r="A92" s="7" t="s">
        <v>148</v>
      </c>
      <c r="B92" s="10">
        <v>49883</v>
      </c>
      <c r="C92" s="10">
        <v>309190</v>
      </c>
      <c r="D92" s="115">
        <f>SUM(D93:D96)</f>
        <v>6895</v>
      </c>
    </row>
    <row r="93" spans="1:4" ht="15" customHeight="1" x14ac:dyDescent="0.2">
      <c r="A93" s="11" t="s">
        <v>448</v>
      </c>
      <c r="D93" s="35">
        <v>5080</v>
      </c>
    </row>
    <row r="94" spans="1:4" ht="15" customHeight="1" x14ac:dyDescent="0.2">
      <c r="A94" s="11" t="s">
        <v>585</v>
      </c>
      <c r="D94" s="35">
        <v>1347</v>
      </c>
    </row>
    <row r="95" spans="1:4" ht="15" customHeight="1" x14ac:dyDescent="0.2">
      <c r="A95" s="11" t="s">
        <v>976</v>
      </c>
      <c r="D95" s="35">
        <v>465</v>
      </c>
    </row>
    <row r="96" spans="1:4" ht="15" customHeight="1" x14ac:dyDescent="0.2">
      <c r="A96" s="11" t="s">
        <v>977</v>
      </c>
      <c r="D96" s="35">
        <v>3</v>
      </c>
    </row>
    <row r="97" spans="1:4" ht="15" customHeight="1" x14ac:dyDescent="0.2">
      <c r="D97" s="35"/>
    </row>
    <row r="98" spans="1:4" s="9" customFormat="1" ht="15" customHeight="1" x14ac:dyDescent="0.2">
      <c r="A98" s="7" t="s">
        <v>149</v>
      </c>
      <c r="B98" s="10">
        <v>49726</v>
      </c>
      <c r="C98" s="10">
        <v>383649</v>
      </c>
      <c r="D98" s="115">
        <f>SUM(D99:D100)</f>
        <v>3002</v>
      </c>
    </row>
    <row r="99" spans="1:4" ht="15" customHeight="1" x14ac:dyDescent="0.2">
      <c r="A99" s="11" t="s">
        <v>978</v>
      </c>
      <c r="B99" s="11"/>
      <c r="D99" s="116">
        <v>1509</v>
      </c>
    </row>
    <row r="100" spans="1:4" ht="15" customHeight="1" x14ac:dyDescent="0.2">
      <c r="A100" s="11" t="s">
        <v>407</v>
      </c>
      <c r="B100" s="11"/>
      <c r="D100" s="35">
        <v>1493</v>
      </c>
    </row>
    <row r="101" spans="1:4" ht="15" customHeight="1" x14ac:dyDescent="0.2">
      <c r="D101" s="35"/>
    </row>
    <row r="102" spans="1:4" s="9" customFormat="1" ht="15" customHeight="1" x14ac:dyDescent="0.2">
      <c r="A102" s="7" t="s">
        <v>150</v>
      </c>
      <c r="B102" s="10">
        <v>124506</v>
      </c>
      <c r="C102" s="10">
        <v>459681</v>
      </c>
      <c r="D102" s="115">
        <f>SUM(D103:D105)</f>
        <v>10984</v>
      </c>
    </row>
    <row r="103" spans="1:4" ht="15" customHeight="1" x14ac:dyDescent="0.2">
      <c r="A103" s="11" t="s">
        <v>479</v>
      </c>
      <c r="D103" s="35">
        <v>9032</v>
      </c>
    </row>
    <row r="104" spans="1:4" ht="15" customHeight="1" x14ac:dyDescent="0.2">
      <c r="A104" s="11" t="s">
        <v>979</v>
      </c>
      <c r="D104" s="35">
        <v>1407</v>
      </c>
    </row>
    <row r="105" spans="1:4" ht="15" customHeight="1" x14ac:dyDescent="0.2">
      <c r="A105" s="11" t="s">
        <v>980</v>
      </c>
      <c r="D105" s="35">
        <v>545</v>
      </c>
    </row>
    <row r="106" spans="1:4" ht="15" customHeight="1" x14ac:dyDescent="0.2">
      <c r="A106" s="8"/>
      <c r="D106" s="35"/>
    </row>
    <row r="107" spans="1:4" s="9" customFormat="1" ht="15" customHeight="1" x14ac:dyDescent="0.2">
      <c r="A107" s="7" t="s">
        <v>151</v>
      </c>
      <c r="B107" s="10">
        <v>138988</v>
      </c>
      <c r="C107" s="10">
        <v>871273</v>
      </c>
      <c r="D107" s="115">
        <f>SUM(D108:D109)</f>
        <v>11833</v>
      </c>
    </row>
    <row r="108" spans="1:4" ht="15" customHeight="1" x14ac:dyDescent="0.2">
      <c r="A108" s="11" t="s">
        <v>437</v>
      </c>
      <c r="D108" s="35">
        <v>8433</v>
      </c>
    </row>
    <row r="109" spans="1:4" ht="15" customHeight="1" x14ac:dyDescent="0.2">
      <c r="A109" s="11" t="s">
        <v>981</v>
      </c>
      <c r="D109" s="35">
        <v>3400</v>
      </c>
    </row>
    <row r="110" spans="1:4" ht="15" customHeight="1" x14ac:dyDescent="0.2">
      <c r="D110" s="35"/>
    </row>
    <row r="111" spans="1:4" s="9" customFormat="1" ht="15" customHeight="1" x14ac:dyDescent="0.2">
      <c r="A111" s="7" t="s">
        <v>152</v>
      </c>
      <c r="B111" s="10">
        <v>102791</v>
      </c>
      <c r="C111" s="10">
        <v>332403</v>
      </c>
      <c r="D111" s="115">
        <f>SUM(D112:D114)</f>
        <v>8610</v>
      </c>
    </row>
    <row r="112" spans="1:4" ht="15" customHeight="1" x14ac:dyDescent="0.2">
      <c r="A112" s="11" t="s">
        <v>982</v>
      </c>
      <c r="D112" s="35">
        <v>4774</v>
      </c>
    </row>
    <row r="113" spans="1:4" ht="15" customHeight="1" x14ac:dyDescent="0.2">
      <c r="A113" s="11" t="s">
        <v>445</v>
      </c>
      <c r="D113" s="35">
        <v>3536</v>
      </c>
    </row>
    <row r="114" spans="1:4" ht="15" customHeight="1" x14ac:dyDescent="0.2">
      <c r="A114" s="11" t="s">
        <v>983</v>
      </c>
      <c r="D114" s="35">
        <v>300</v>
      </c>
    </row>
    <row r="115" spans="1:4" ht="15" customHeight="1" x14ac:dyDescent="0.2">
      <c r="D115" s="35"/>
    </row>
    <row r="116" spans="1:4" s="9" customFormat="1" ht="15" customHeight="1" x14ac:dyDescent="0.2">
      <c r="A116" s="7" t="s">
        <v>153</v>
      </c>
      <c r="B116" s="10">
        <v>217932</v>
      </c>
      <c r="C116" s="10">
        <v>1323651</v>
      </c>
      <c r="D116" s="115">
        <f>SUM(D117:D118)</f>
        <v>27038</v>
      </c>
    </row>
    <row r="117" spans="1:4" ht="15" customHeight="1" x14ac:dyDescent="0.2">
      <c r="A117" s="11" t="s">
        <v>495</v>
      </c>
      <c r="D117" s="35">
        <v>23147</v>
      </c>
    </row>
    <row r="118" spans="1:4" ht="15" customHeight="1" x14ac:dyDescent="0.2">
      <c r="A118" s="11" t="s">
        <v>984</v>
      </c>
      <c r="D118" s="35">
        <v>3891</v>
      </c>
    </row>
    <row r="119" spans="1:4" ht="15" customHeight="1" x14ac:dyDescent="0.2">
      <c r="D119" s="35"/>
    </row>
    <row r="120" spans="1:4" s="9" customFormat="1" ht="15" customHeight="1" x14ac:dyDescent="0.2">
      <c r="A120" s="7" t="s">
        <v>154</v>
      </c>
      <c r="B120" s="10">
        <v>97920</v>
      </c>
      <c r="C120" s="10">
        <v>699521</v>
      </c>
      <c r="D120" s="115">
        <f>SUM(D121)</f>
        <v>6238</v>
      </c>
    </row>
    <row r="121" spans="1:4" ht="15" customHeight="1" x14ac:dyDescent="0.2">
      <c r="A121" s="11" t="s">
        <v>469</v>
      </c>
      <c r="D121" s="35">
        <v>6238</v>
      </c>
    </row>
    <row r="122" spans="1:4" ht="15" customHeight="1" x14ac:dyDescent="0.2">
      <c r="D122" s="35"/>
    </row>
    <row r="123" spans="1:4" s="9" customFormat="1" ht="15" customHeight="1" x14ac:dyDescent="0.2">
      <c r="A123" s="7" t="s">
        <v>155</v>
      </c>
      <c r="B123" s="10">
        <v>88800</v>
      </c>
      <c r="C123" s="10">
        <v>656087</v>
      </c>
      <c r="D123" s="115">
        <f>SUM(D124:D125)</f>
        <v>5543</v>
      </c>
    </row>
    <row r="124" spans="1:4" ht="15" customHeight="1" x14ac:dyDescent="0.2">
      <c r="A124" s="11" t="s">
        <v>482</v>
      </c>
      <c r="D124" s="35">
        <v>5512</v>
      </c>
    </row>
    <row r="125" spans="1:4" ht="15" customHeight="1" x14ac:dyDescent="0.2">
      <c r="A125" s="11" t="s">
        <v>985</v>
      </c>
      <c r="D125" s="35">
        <v>31</v>
      </c>
    </row>
    <row r="126" spans="1:4" ht="15" customHeight="1" x14ac:dyDescent="0.2">
      <c r="D126" s="35"/>
    </row>
    <row r="127" spans="1:4" s="9" customFormat="1" ht="15" customHeight="1" x14ac:dyDescent="0.2">
      <c r="A127" s="7" t="s">
        <v>156</v>
      </c>
      <c r="B127" s="10">
        <v>68717</v>
      </c>
      <c r="C127" s="10">
        <v>265510</v>
      </c>
      <c r="D127" s="115">
        <f>SUM(C128:D129)</f>
        <v>2623</v>
      </c>
    </row>
    <row r="128" spans="1:4" ht="15" customHeight="1" x14ac:dyDescent="0.2">
      <c r="A128" s="11" t="s">
        <v>613</v>
      </c>
      <c r="D128" s="35">
        <v>1915</v>
      </c>
    </row>
    <row r="129" spans="1:4" ht="15" customHeight="1" x14ac:dyDescent="0.2">
      <c r="A129" s="11" t="s">
        <v>986</v>
      </c>
      <c r="D129" s="35">
        <v>708</v>
      </c>
    </row>
    <row r="130" spans="1:4" ht="15" customHeight="1" x14ac:dyDescent="0.2">
      <c r="D130" s="35"/>
    </row>
    <row r="131" spans="1:4" s="9" customFormat="1" ht="15" customHeight="1" x14ac:dyDescent="0.2">
      <c r="A131" s="7" t="s">
        <v>157</v>
      </c>
      <c r="B131" s="10">
        <v>163351</v>
      </c>
      <c r="C131" s="10">
        <v>693738</v>
      </c>
      <c r="D131" s="115">
        <f>SUM(D132:D135)</f>
        <v>30565</v>
      </c>
    </row>
    <row r="132" spans="1:4" ht="15" customHeight="1" x14ac:dyDescent="0.2">
      <c r="A132" s="11" t="s">
        <v>987</v>
      </c>
      <c r="D132" s="35">
        <v>26484</v>
      </c>
    </row>
    <row r="133" spans="1:4" ht="15" customHeight="1" x14ac:dyDescent="0.2">
      <c r="A133" s="11" t="s">
        <v>457</v>
      </c>
      <c r="D133" s="35">
        <v>3587</v>
      </c>
    </row>
    <row r="134" spans="1:4" ht="15" customHeight="1" x14ac:dyDescent="0.2">
      <c r="A134" s="11" t="s">
        <v>988</v>
      </c>
      <c r="D134" s="35">
        <v>439</v>
      </c>
    </row>
    <row r="135" spans="1:4" ht="15" customHeight="1" x14ac:dyDescent="0.2">
      <c r="A135" s="11" t="s">
        <v>989</v>
      </c>
      <c r="D135" s="35">
        <v>55</v>
      </c>
    </row>
    <row r="136" spans="1:4" ht="15" customHeight="1" x14ac:dyDescent="0.2">
      <c r="D136" s="35"/>
    </row>
    <row r="137" spans="1:4" s="9" customFormat="1" ht="15" customHeight="1" x14ac:dyDescent="0.2">
      <c r="A137" s="7" t="s">
        <v>158</v>
      </c>
      <c r="B137" s="10">
        <v>70796</v>
      </c>
      <c r="C137" s="10">
        <v>263854</v>
      </c>
      <c r="D137" s="115">
        <f>SUM(D138)</f>
        <v>2400</v>
      </c>
    </row>
    <row r="138" spans="1:4" ht="15" customHeight="1" x14ac:dyDescent="0.2">
      <c r="A138" s="11" t="s">
        <v>460</v>
      </c>
      <c r="D138" s="35">
        <v>2400</v>
      </c>
    </row>
    <row r="139" spans="1:4" ht="15" customHeight="1" x14ac:dyDescent="0.2">
      <c r="D139" s="35"/>
    </row>
    <row r="140" spans="1:4" s="9" customFormat="1" ht="15" customHeight="1" x14ac:dyDescent="0.2">
      <c r="A140" s="7" t="s">
        <v>159</v>
      </c>
      <c r="B140" s="10">
        <v>217484</v>
      </c>
      <c r="C140" s="10">
        <v>851362</v>
      </c>
      <c r="D140" s="115">
        <f>SUM(D141)</f>
        <v>11988</v>
      </c>
    </row>
    <row r="141" spans="1:4" ht="15" customHeight="1" x14ac:dyDescent="0.2">
      <c r="A141" s="11" t="s">
        <v>487</v>
      </c>
      <c r="D141" s="35">
        <v>11988</v>
      </c>
    </row>
    <row r="142" spans="1:4" ht="15" customHeight="1" x14ac:dyDescent="0.2">
      <c r="D142" s="35"/>
    </row>
    <row r="143" spans="1:4" s="9" customFormat="1" ht="15" customHeight="1" x14ac:dyDescent="0.2">
      <c r="A143" s="7" t="s">
        <v>160</v>
      </c>
      <c r="B143" s="10">
        <v>49574</v>
      </c>
      <c r="C143" s="10">
        <v>231808</v>
      </c>
      <c r="D143" s="115">
        <f>SUM(D144:D146)</f>
        <v>24089</v>
      </c>
    </row>
    <row r="144" spans="1:4" ht="15" customHeight="1" x14ac:dyDescent="0.2">
      <c r="A144" s="11" t="s">
        <v>990</v>
      </c>
      <c r="D144" s="35">
        <v>17996</v>
      </c>
    </row>
    <row r="145" spans="1:4" ht="15" customHeight="1" x14ac:dyDescent="0.2">
      <c r="A145" s="11" t="s">
        <v>991</v>
      </c>
      <c r="D145" s="35">
        <v>5243</v>
      </c>
    </row>
    <row r="146" spans="1:4" ht="15" customHeight="1" x14ac:dyDescent="0.2">
      <c r="A146" s="11" t="s">
        <v>653</v>
      </c>
      <c r="D146" s="35">
        <v>850</v>
      </c>
    </row>
    <row r="147" spans="1:4" ht="15" customHeight="1" x14ac:dyDescent="0.2">
      <c r="D147" s="35"/>
    </row>
    <row r="148" spans="1:4" s="9" customFormat="1" ht="15" customHeight="1" x14ac:dyDescent="0.2">
      <c r="A148" s="7" t="s">
        <v>161</v>
      </c>
      <c r="B148" s="10">
        <v>73004</v>
      </c>
      <c r="C148" s="10">
        <v>525594</v>
      </c>
      <c r="D148" s="115">
        <f>SUM(D149:D150)</f>
        <v>1921</v>
      </c>
    </row>
    <row r="149" spans="1:4" ht="15" customHeight="1" x14ac:dyDescent="0.2">
      <c r="A149" s="11" t="s">
        <v>558</v>
      </c>
      <c r="D149" s="35">
        <v>1329</v>
      </c>
    </row>
    <row r="150" spans="1:4" ht="15" customHeight="1" x14ac:dyDescent="0.2">
      <c r="A150" s="11" t="s">
        <v>992</v>
      </c>
      <c r="D150" s="35">
        <v>592</v>
      </c>
    </row>
    <row r="151" spans="1:4" ht="15" customHeight="1" x14ac:dyDescent="0.2">
      <c r="D151" s="35"/>
    </row>
    <row r="152" spans="1:4" s="9" customFormat="1" ht="15" customHeight="1" x14ac:dyDescent="0.2">
      <c r="A152" s="7" t="s">
        <v>162</v>
      </c>
      <c r="B152" s="10">
        <v>36534</v>
      </c>
      <c r="C152" s="10">
        <v>245080</v>
      </c>
      <c r="D152" s="115">
        <f>SUM(D153:D154)</f>
        <v>2639</v>
      </c>
    </row>
    <row r="153" spans="1:4" ht="15" customHeight="1" x14ac:dyDescent="0.2">
      <c r="A153" s="11" t="s">
        <v>632</v>
      </c>
      <c r="D153" s="35">
        <v>2440</v>
      </c>
    </row>
    <row r="154" spans="1:4" ht="15" customHeight="1" x14ac:dyDescent="0.2">
      <c r="A154" s="11" t="s">
        <v>993</v>
      </c>
      <c r="D154" s="35">
        <v>199</v>
      </c>
    </row>
    <row r="155" spans="1:4" ht="15" customHeight="1" x14ac:dyDescent="0.2">
      <c r="D155" s="35"/>
    </row>
    <row r="156" spans="1:4" s="9" customFormat="1" ht="15" customHeight="1" x14ac:dyDescent="0.2">
      <c r="A156" s="7" t="s">
        <v>163</v>
      </c>
      <c r="B156" s="10">
        <v>43496</v>
      </c>
      <c r="C156" s="10">
        <v>254859</v>
      </c>
      <c r="D156" s="115">
        <f>SUM(D157)</f>
        <v>1308</v>
      </c>
    </row>
    <row r="157" spans="1:4" ht="15" customHeight="1" x14ac:dyDescent="0.2">
      <c r="A157" s="11" t="s">
        <v>650</v>
      </c>
      <c r="D157" s="35">
        <v>1308</v>
      </c>
    </row>
    <row r="158" spans="1:4" ht="15" customHeight="1" x14ac:dyDescent="0.2">
      <c r="D158" s="35"/>
    </row>
    <row r="159" spans="1:4" s="9" customFormat="1" ht="15" customHeight="1" x14ac:dyDescent="0.2">
      <c r="A159" s="7" t="s">
        <v>164</v>
      </c>
      <c r="B159" s="10">
        <v>38385</v>
      </c>
      <c r="C159" s="10">
        <v>247440</v>
      </c>
      <c r="D159" s="115">
        <f>SUM(D160)</f>
        <v>2149</v>
      </c>
    </row>
    <row r="160" spans="1:4" ht="15" customHeight="1" x14ac:dyDescent="0.2">
      <c r="A160" s="11" t="s">
        <v>574</v>
      </c>
      <c r="D160" s="35">
        <v>2149</v>
      </c>
    </row>
    <row r="161" spans="1:5" ht="15" customHeight="1" x14ac:dyDescent="0.2">
      <c r="D161" s="35"/>
    </row>
    <row r="162" spans="1:5" s="9" customFormat="1" ht="15" customHeight="1" x14ac:dyDescent="0.2">
      <c r="A162" s="7" t="s">
        <v>165</v>
      </c>
      <c r="B162" s="10">
        <v>80970</v>
      </c>
      <c r="C162" s="10">
        <v>286435</v>
      </c>
      <c r="D162" s="115">
        <f>SUM(D163:D165)</f>
        <v>7265</v>
      </c>
    </row>
    <row r="163" spans="1:5" ht="15" customHeight="1" x14ac:dyDescent="0.2">
      <c r="A163" s="11" t="s">
        <v>616</v>
      </c>
      <c r="D163" s="35">
        <v>7011</v>
      </c>
    </row>
    <row r="164" spans="1:5" ht="15" customHeight="1" x14ac:dyDescent="0.2">
      <c r="A164" s="11" t="s">
        <v>994</v>
      </c>
      <c r="D164" s="35">
        <v>250</v>
      </c>
    </row>
    <row r="165" spans="1:5" ht="15" customHeight="1" x14ac:dyDescent="0.2">
      <c r="A165" s="11" t="s">
        <v>995</v>
      </c>
      <c r="D165" s="35">
        <v>4</v>
      </c>
    </row>
    <row r="166" spans="1:5" ht="15" customHeight="1" x14ac:dyDescent="0.2">
      <c r="D166" s="35"/>
    </row>
    <row r="167" spans="1:5" s="9" customFormat="1" ht="15" customHeight="1" x14ac:dyDescent="0.2">
      <c r="A167" s="7" t="s">
        <v>166</v>
      </c>
      <c r="B167" s="10">
        <v>68948</v>
      </c>
      <c r="C167" s="10">
        <v>290567</v>
      </c>
      <c r="D167" s="115">
        <f>SUM(D168:D170)</f>
        <v>9173</v>
      </c>
    </row>
    <row r="168" spans="1:5" ht="15" customHeight="1" x14ac:dyDescent="0.2">
      <c r="A168" s="11" t="s">
        <v>996</v>
      </c>
      <c r="D168" s="35">
        <v>6167</v>
      </c>
    </row>
    <row r="169" spans="1:5" ht="15" customHeight="1" x14ac:dyDescent="0.2">
      <c r="A169" s="11" t="s">
        <v>635</v>
      </c>
      <c r="D169" s="35">
        <v>2975</v>
      </c>
    </row>
    <row r="170" spans="1:5" ht="15" customHeight="1" x14ac:dyDescent="0.2">
      <c r="A170" s="11" t="s">
        <v>997</v>
      </c>
      <c r="D170" s="35">
        <v>31</v>
      </c>
    </row>
    <row r="171" spans="1:5" ht="15" customHeight="1" x14ac:dyDescent="0.2">
      <c r="E171" s="12"/>
    </row>
    <row r="172" spans="1:5" s="9" customFormat="1" ht="15" customHeight="1" x14ac:dyDescent="0.2">
      <c r="A172" s="7" t="s">
        <v>167</v>
      </c>
      <c r="B172" s="10">
        <v>13728</v>
      </c>
      <c r="C172" s="10">
        <v>234049</v>
      </c>
      <c r="D172" s="115">
        <f>SUM(D173)</f>
        <v>208</v>
      </c>
    </row>
    <row r="173" spans="1:5" ht="15" customHeight="1" x14ac:dyDescent="0.2">
      <c r="A173" s="11" t="s">
        <v>624</v>
      </c>
      <c r="D173" s="35">
        <v>208</v>
      </c>
    </row>
    <row r="174" spans="1:5" ht="15" customHeight="1" x14ac:dyDescent="0.2">
      <c r="D174" s="35"/>
    </row>
    <row r="175" spans="1:5" s="9" customFormat="1" ht="15" customHeight="1" x14ac:dyDescent="0.2">
      <c r="A175" s="7" t="s">
        <v>168</v>
      </c>
      <c r="B175" s="10">
        <v>38720</v>
      </c>
      <c r="C175" s="10">
        <v>356595</v>
      </c>
      <c r="D175" s="115">
        <f>SUM(D176:D178)</f>
        <v>65972</v>
      </c>
    </row>
    <row r="176" spans="1:5" ht="15" customHeight="1" x14ac:dyDescent="0.2">
      <c r="A176" s="11" t="s">
        <v>998</v>
      </c>
      <c r="D176" s="35">
        <v>52679</v>
      </c>
    </row>
    <row r="177" spans="1:4" ht="15" customHeight="1" x14ac:dyDescent="0.2">
      <c r="A177" s="11" t="s">
        <v>999</v>
      </c>
      <c r="D177" s="35">
        <v>8064</v>
      </c>
    </row>
    <row r="178" spans="1:4" ht="15" customHeight="1" x14ac:dyDescent="0.2">
      <c r="A178" s="11" t="s">
        <v>520</v>
      </c>
      <c r="D178" s="35">
        <v>5229</v>
      </c>
    </row>
    <row r="179" spans="1:4" ht="15" customHeight="1" x14ac:dyDescent="0.2">
      <c r="D179" s="35"/>
    </row>
    <row r="180" spans="1:4" s="9" customFormat="1" ht="15" customHeight="1" x14ac:dyDescent="0.2">
      <c r="A180" s="7" t="s">
        <v>169</v>
      </c>
      <c r="B180" s="10">
        <v>383737</v>
      </c>
      <c r="C180" s="10">
        <v>2333285</v>
      </c>
      <c r="D180" s="115">
        <f>SUM(D181:D186)</f>
        <v>66848</v>
      </c>
    </row>
    <row r="181" spans="1:4" ht="15" customHeight="1" x14ac:dyDescent="0.2">
      <c r="A181" s="11" t="s">
        <v>545</v>
      </c>
      <c r="D181" s="35">
        <v>47158</v>
      </c>
    </row>
    <row r="182" spans="1:4" ht="15" customHeight="1" x14ac:dyDescent="0.2">
      <c r="A182" s="11" t="s">
        <v>1000</v>
      </c>
      <c r="D182" s="35">
        <v>14565</v>
      </c>
    </row>
    <row r="183" spans="1:4" ht="15" customHeight="1" x14ac:dyDescent="0.2">
      <c r="A183" s="11" t="s">
        <v>1001</v>
      </c>
      <c r="D183" s="35">
        <v>2883</v>
      </c>
    </row>
    <row r="184" spans="1:4" ht="15" customHeight="1" x14ac:dyDescent="0.2">
      <c r="A184" s="11" t="s">
        <v>1002</v>
      </c>
      <c r="D184" s="35">
        <v>2023</v>
      </c>
    </row>
    <row r="185" spans="1:4" ht="15" customHeight="1" x14ac:dyDescent="0.2">
      <c r="A185" s="11" t="s">
        <v>1003</v>
      </c>
      <c r="D185" s="35">
        <v>207</v>
      </c>
    </row>
    <row r="186" spans="1:4" ht="15" customHeight="1" x14ac:dyDescent="0.2">
      <c r="A186" s="11" t="s">
        <v>1004</v>
      </c>
      <c r="D186" s="35">
        <v>12</v>
      </c>
    </row>
    <row r="187" spans="1:4" ht="15" customHeight="1" x14ac:dyDescent="0.2">
      <c r="D187" s="35"/>
    </row>
    <row r="188" spans="1:4" s="9" customFormat="1" ht="15" customHeight="1" x14ac:dyDescent="0.2">
      <c r="A188" s="7" t="s">
        <v>170</v>
      </c>
      <c r="B188" s="10">
        <v>231317</v>
      </c>
      <c r="C188" s="10">
        <v>864712</v>
      </c>
      <c r="D188" s="115">
        <f>SUM(D189:D190)</f>
        <v>11464</v>
      </c>
    </row>
    <row r="189" spans="1:4" ht="15" customHeight="1" x14ac:dyDescent="0.2">
      <c r="A189" s="11" t="s">
        <v>490</v>
      </c>
      <c r="D189" s="35">
        <v>11214</v>
      </c>
    </row>
    <row r="190" spans="1:4" ht="15" customHeight="1" x14ac:dyDescent="0.2">
      <c r="A190" s="11" t="s">
        <v>1005</v>
      </c>
      <c r="D190" s="35">
        <v>250</v>
      </c>
    </row>
    <row r="191" spans="1:4" ht="15" customHeight="1" x14ac:dyDescent="0.2">
      <c r="D191" s="35"/>
    </row>
    <row r="192" spans="1:4" s="9" customFormat="1" ht="15" customHeight="1" x14ac:dyDescent="0.2">
      <c r="A192" s="7" t="s">
        <v>171</v>
      </c>
      <c r="B192" s="10">
        <v>42308</v>
      </c>
      <c r="C192" s="10">
        <v>253395</v>
      </c>
      <c r="D192" s="115">
        <f>SUM(D193:D194)</f>
        <v>11149</v>
      </c>
    </row>
    <row r="193" spans="1:4" ht="15" customHeight="1" x14ac:dyDescent="0.2">
      <c r="A193" s="11" t="s">
        <v>647</v>
      </c>
      <c r="D193" s="35">
        <v>10804</v>
      </c>
    </row>
    <row r="194" spans="1:4" ht="15" customHeight="1" x14ac:dyDescent="0.2">
      <c r="A194" s="11" t="s">
        <v>1006</v>
      </c>
      <c r="D194" s="35">
        <v>345</v>
      </c>
    </row>
    <row r="195" spans="1:4" ht="15" customHeight="1" x14ac:dyDescent="0.2">
      <c r="D195" s="35"/>
    </row>
    <row r="196" spans="1:4" s="9" customFormat="1" ht="15" customHeight="1" x14ac:dyDescent="0.2">
      <c r="A196" s="7" t="s">
        <v>172</v>
      </c>
      <c r="B196" s="10">
        <v>42891</v>
      </c>
      <c r="C196" s="10">
        <v>240260</v>
      </c>
      <c r="D196" s="115">
        <f>SUM(D197:D198)</f>
        <v>1920</v>
      </c>
    </row>
    <row r="197" spans="1:4" ht="15" customHeight="1" x14ac:dyDescent="0.2">
      <c r="A197" s="11" t="s">
        <v>627</v>
      </c>
      <c r="D197" s="35">
        <v>1865</v>
      </c>
    </row>
    <row r="198" spans="1:4" ht="15" customHeight="1" x14ac:dyDescent="0.2">
      <c r="A198" s="11" t="s">
        <v>1007</v>
      </c>
      <c r="D198" s="35">
        <v>55</v>
      </c>
    </row>
    <row r="199" spans="1:4" ht="15" customHeight="1" x14ac:dyDescent="0.2">
      <c r="D199" s="35"/>
    </row>
    <row r="200" spans="1:4" s="9" customFormat="1" ht="15" customHeight="1" x14ac:dyDescent="0.2">
      <c r="A200" s="7" t="s">
        <v>173</v>
      </c>
      <c r="B200" s="10">
        <v>478082</v>
      </c>
      <c r="C200" s="10">
        <v>886969</v>
      </c>
      <c r="D200" s="115">
        <f>SUM(D201:D205)</f>
        <v>64603</v>
      </c>
    </row>
    <row r="201" spans="1:4" ht="15" customHeight="1" x14ac:dyDescent="0.2">
      <c r="A201" s="11" t="s">
        <v>452</v>
      </c>
      <c r="D201" s="35">
        <v>33382</v>
      </c>
    </row>
    <row r="202" spans="1:4" ht="15" customHeight="1" x14ac:dyDescent="0.2">
      <c r="A202" s="11" t="s">
        <v>1008</v>
      </c>
      <c r="D202" s="35">
        <v>9781</v>
      </c>
    </row>
    <row r="203" spans="1:4" ht="15" customHeight="1" x14ac:dyDescent="0.2">
      <c r="A203" s="11" t="s">
        <v>1009</v>
      </c>
      <c r="D203" s="35">
        <v>8400</v>
      </c>
    </row>
    <row r="204" spans="1:4" ht="15" customHeight="1" x14ac:dyDescent="0.2">
      <c r="A204" s="11" t="s">
        <v>1010</v>
      </c>
      <c r="D204" s="35">
        <v>8195</v>
      </c>
    </row>
    <row r="205" spans="1:4" ht="15" customHeight="1" x14ac:dyDescent="0.2">
      <c r="A205" s="11" t="s">
        <v>1011</v>
      </c>
      <c r="D205" s="35">
        <v>4845</v>
      </c>
    </row>
    <row r="206" spans="1:4" ht="15" customHeight="1" x14ac:dyDescent="0.2">
      <c r="D206" s="35"/>
    </row>
    <row r="207" spans="1:4" s="9" customFormat="1" ht="15" customHeight="1" x14ac:dyDescent="0.2">
      <c r="A207" s="7" t="s">
        <v>174</v>
      </c>
      <c r="B207" s="10">
        <v>9468</v>
      </c>
      <c r="C207" s="10">
        <v>271566</v>
      </c>
      <c r="D207" s="115">
        <f>SUM(D208:D210)</f>
        <v>1677</v>
      </c>
    </row>
    <row r="208" spans="1:4" ht="15" customHeight="1" x14ac:dyDescent="0.2">
      <c r="A208" s="11" t="s">
        <v>1012</v>
      </c>
      <c r="D208" s="35">
        <v>1188</v>
      </c>
    </row>
    <row r="209" spans="1:4" ht="15" customHeight="1" x14ac:dyDescent="0.2">
      <c r="A209" s="11" t="s">
        <v>654</v>
      </c>
      <c r="D209" s="35">
        <v>283</v>
      </c>
    </row>
    <row r="210" spans="1:4" ht="15" customHeight="1" x14ac:dyDescent="0.2">
      <c r="A210" s="11" t="s">
        <v>419</v>
      </c>
      <c r="D210" s="35">
        <v>206</v>
      </c>
    </row>
    <row r="211" spans="1:4" ht="15" customHeight="1" x14ac:dyDescent="0.2">
      <c r="D211" s="35"/>
    </row>
    <row r="212" spans="1:4" s="9" customFormat="1" ht="15" customHeight="1" x14ac:dyDescent="0.2">
      <c r="A212" s="7" t="s">
        <v>175</v>
      </c>
      <c r="B212" s="10">
        <v>201568</v>
      </c>
      <c r="C212" s="10">
        <v>488023</v>
      </c>
      <c r="D212" s="115">
        <f>SUM(D213:D214)</f>
        <v>17774</v>
      </c>
    </row>
    <row r="213" spans="1:4" ht="15" customHeight="1" x14ac:dyDescent="0.2">
      <c r="A213" s="11" t="s">
        <v>510</v>
      </c>
      <c r="D213" s="35">
        <v>12384</v>
      </c>
    </row>
    <row r="214" spans="1:4" ht="15" customHeight="1" x14ac:dyDescent="0.2">
      <c r="A214" s="11" t="s">
        <v>1013</v>
      </c>
      <c r="D214" s="35">
        <v>5390</v>
      </c>
    </row>
    <row r="215" spans="1:4" ht="15" customHeight="1" x14ac:dyDescent="0.2">
      <c r="D215" s="35"/>
    </row>
    <row r="216" spans="1:4" s="9" customFormat="1" ht="15" customHeight="1" x14ac:dyDescent="0.2">
      <c r="A216" s="7" t="s">
        <v>176</v>
      </c>
      <c r="B216" s="10">
        <v>56901</v>
      </c>
      <c r="C216" s="10">
        <v>264978</v>
      </c>
      <c r="D216" s="115">
        <f>SUM(D217:D218)</f>
        <v>1182</v>
      </c>
    </row>
    <row r="217" spans="1:4" ht="15" customHeight="1" x14ac:dyDescent="0.2">
      <c r="A217" s="11" t="s">
        <v>655</v>
      </c>
      <c r="D217" s="35">
        <v>811</v>
      </c>
    </row>
    <row r="218" spans="1:4" ht="15" customHeight="1" x14ac:dyDescent="0.2">
      <c r="A218" s="11" t="s">
        <v>1014</v>
      </c>
      <c r="D218" s="35">
        <v>371</v>
      </c>
    </row>
    <row r="219" spans="1:4" ht="15" customHeight="1" x14ac:dyDescent="0.2">
      <c r="D219" s="35"/>
    </row>
    <row r="220" spans="1:4" s="9" customFormat="1" ht="15" customHeight="1" x14ac:dyDescent="0.2">
      <c r="A220" s="7" t="s">
        <v>177</v>
      </c>
      <c r="B220" s="10">
        <v>86921</v>
      </c>
      <c r="C220" s="10">
        <v>642798</v>
      </c>
      <c r="D220" s="115">
        <f>SUM(D221:D224)</f>
        <v>16700</v>
      </c>
    </row>
    <row r="221" spans="1:4" ht="15" customHeight="1" x14ac:dyDescent="0.2">
      <c r="A221" s="11" t="s">
        <v>996</v>
      </c>
      <c r="D221" s="35">
        <v>11596</v>
      </c>
    </row>
    <row r="222" spans="1:4" ht="15" customHeight="1" x14ac:dyDescent="0.2">
      <c r="A222" s="11" t="s">
        <v>594</v>
      </c>
      <c r="D222" s="35">
        <v>4775</v>
      </c>
    </row>
    <row r="223" spans="1:4" ht="15" customHeight="1" x14ac:dyDescent="0.2">
      <c r="A223" s="11" t="s">
        <v>1015</v>
      </c>
      <c r="D223" s="35">
        <v>326</v>
      </c>
    </row>
    <row r="224" spans="1:4" ht="15" customHeight="1" x14ac:dyDescent="0.2">
      <c r="A224" s="11" t="s">
        <v>1016</v>
      </c>
      <c r="D224" s="35">
        <v>3</v>
      </c>
    </row>
    <row r="225" spans="1:4" ht="15" customHeight="1" x14ac:dyDescent="0.2">
      <c r="D225" s="35"/>
    </row>
    <row r="226" spans="1:4" s="9" customFormat="1" ht="15" customHeight="1" x14ac:dyDescent="0.2">
      <c r="A226" s="7" t="s">
        <v>178</v>
      </c>
      <c r="B226" s="10">
        <v>181536</v>
      </c>
      <c r="C226" s="10">
        <v>318319</v>
      </c>
      <c r="D226" s="115">
        <f>SUM(D227:D228)</f>
        <v>4425</v>
      </c>
    </row>
    <row r="227" spans="1:4" ht="15" customHeight="1" x14ac:dyDescent="0.2">
      <c r="A227" s="11" t="s">
        <v>553</v>
      </c>
      <c r="D227" s="35">
        <v>4406</v>
      </c>
    </row>
    <row r="228" spans="1:4" ht="15" customHeight="1" x14ac:dyDescent="0.2">
      <c r="A228" s="11" t="s">
        <v>1017</v>
      </c>
      <c r="D228" s="35">
        <v>19</v>
      </c>
    </row>
    <row r="229" spans="1:4" ht="15" customHeight="1" x14ac:dyDescent="0.2">
      <c r="D229" s="35"/>
    </row>
    <row r="230" spans="1:4" s="9" customFormat="1" ht="15" customHeight="1" x14ac:dyDescent="0.2">
      <c r="A230" s="7" t="s">
        <v>179</v>
      </c>
      <c r="B230" s="10">
        <v>57033</v>
      </c>
      <c r="C230" s="10">
        <v>283989</v>
      </c>
      <c r="D230" s="115">
        <f>SUM(D231)</f>
        <v>3665</v>
      </c>
    </row>
    <row r="231" spans="1:4" ht="15" customHeight="1" x14ac:dyDescent="0.2">
      <c r="A231" s="11" t="s">
        <v>466</v>
      </c>
      <c r="D231" s="35">
        <v>3665</v>
      </c>
    </row>
    <row r="232" spans="1:4" ht="15" customHeight="1" x14ac:dyDescent="0.2">
      <c r="D232" s="35"/>
    </row>
    <row r="233" spans="1:4" s="9" customFormat="1" ht="15" customHeight="1" x14ac:dyDescent="0.2">
      <c r="A233" s="7" t="s">
        <v>180</v>
      </c>
      <c r="B233" s="10">
        <v>32188</v>
      </c>
      <c r="C233" s="10">
        <v>481144</v>
      </c>
      <c r="D233" s="115">
        <f>SUM(D234)</f>
        <v>3125</v>
      </c>
    </row>
    <row r="234" spans="1:4" ht="15" customHeight="1" x14ac:dyDescent="0.2">
      <c r="A234" s="11" t="s">
        <v>503</v>
      </c>
      <c r="D234" s="35">
        <v>3125</v>
      </c>
    </row>
    <row r="235" spans="1:4" ht="15" customHeight="1" x14ac:dyDescent="0.2">
      <c r="D235" s="35"/>
    </row>
    <row r="236" spans="1:4" s="9" customFormat="1" ht="15" customHeight="1" x14ac:dyDescent="0.2">
      <c r="A236" s="7" t="s">
        <v>181</v>
      </c>
      <c r="B236" s="10">
        <v>299949</v>
      </c>
      <c r="C236" s="10">
        <v>3986442</v>
      </c>
      <c r="D236" s="115">
        <f>SUM(D237:D243)</f>
        <v>37021</v>
      </c>
    </row>
    <row r="237" spans="1:4" ht="15" customHeight="1" x14ac:dyDescent="0.2">
      <c r="A237" s="11" t="s">
        <v>463</v>
      </c>
      <c r="D237" s="35">
        <v>15766</v>
      </c>
    </row>
    <row r="238" spans="1:4" ht="15" customHeight="1" x14ac:dyDescent="0.2">
      <c r="A238" s="11" t="s">
        <v>1018</v>
      </c>
      <c r="D238" s="35">
        <v>10465</v>
      </c>
    </row>
    <row r="239" spans="1:4" ht="15" customHeight="1" x14ac:dyDescent="0.2">
      <c r="A239" s="11" t="s">
        <v>1019</v>
      </c>
      <c r="D239" s="35">
        <v>5960</v>
      </c>
    </row>
    <row r="240" spans="1:4" ht="15" customHeight="1" x14ac:dyDescent="0.2">
      <c r="A240" s="11" t="s">
        <v>855</v>
      </c>
      <c r="D240" s="35">
        <v>3696</v>
      </c>
    </row>
    <row r="241" spans="1:4" ht="15" customHeight="1" x14ac:dyDescent="0.2">
      <c r="A241" s="11" t="s">
        <v>1020</v>
      </c>
      <c r="D241" s="35">
        <v>659</v>
      </c>
    </row>
    <row r="242" spans="1:4" ht="15" customHeight="1" x14ac:dyDescent="0.2">
      <c r="A242" s="11" t="s">
        <v>1021</v>
      </c>
      <c r="D242" s="35">
        <v>288</v>
      </c>
    </row>
    <row r="243" spans="1:4" ht="15" customHeight="1" x14ac:dyDescent="0.2">
      <c r="A243" s="11" t="s">
        <v>1022</v>
      </c>
      <c r="D243" s="35">
        <v>187</v>
      </c>
    </row>
    <row r="244" spans="1:4" ht="15" customHeight="1" x14ac:dyDescent="0.2">
      <c r="D244" s="35"/>
    </row>
    <row r="245" spans="1:4" s="9" customFormat="1" ht="15" customHeight="1" x14ac:dyDescent="0.2">
      <c r="A245" s="7" t="s">
        <v>182</v>
      </c>
      <c r="B245" s="10">
        <v>243466</v>
      </c>
      <c r="C245" s="10">
        <v>248987</v>
      </c>
      <c r="D245" s="115">
        <f>SUM(D246:D249)</f>
        <v>17618</v>
      </c>
    </row>
    <row r="246" spans="1:4" ht="15" customHeight="1" x14ac:dyDescent="0.2">
      <c r="A246" s="11" t="s">
        <v>506</v>
      </c>
      <c r="D246" s="35">
        <v>13020</v>
      </c>
    </row>
    <row r="247" spans="1:4" ht="15" customHeight="1" x14ac:dyDescent="0.2">
      <c r="A247" s="11" t="s">
        <v>1023</v>
      </c>
      <c r="D247" s="35">
        <v>4000</v>
      </c>
    </row>
    <row r="248" spans="1:4" ht="15" customHeight="1" x14ac:dyDescent="0.2">
      <c r="A248" s="11" t="s">
        <v>1024</v>
      </c>
      <c r="D248" s="35">
        <v>513</v>
      </c>
    </row>
    <row r="249" spans="1:4" ht="15" customHeight="1" x14ac:dyDescent="0.2">
      <c r="A249" s="11" t="s">
        <v>1025</v>
      </c>
      <c r="D249" s="35">
        <v>85</v>
      </c>
    </row>
    <row r="250" spans="1:4" ht="15" customHeight="1" x14ac:dyDescent="0.2">
      <c r="D250" s="35"/>
    </row>
    <row r="251" spans="1:4" s="9" customFormat="1" ht="15" customHeight="1" x14ac:dyDescent="0.2">
      <c r="A251" s="7" t="s">
        <v>183</v>
      </c>
      <c r="B251" s="10">
        <v>78343</v>
      </c>
      <c r="C251" s="10">
        <v>253910</v>
      </c>
      <c r="D251" s="115">
        <f>SUM(D252)</f>
        <v>2228</v>
      </c>
    </row>
    <row r="252" spans="1:4" ht="15" customHeight="1" x14ac:dyDescent="0.2">
      <c r="A252" s="11" t="s">
        <v>596</v>
      </c>
      <c r="D252" s="35">
        <v>2228</v>
      </c>
    </row>
    <row r="253" spans="1:4" ht="15" customHeight="1" x14ac:dyDescent="0.2">
      <c r="D253" s="35"/>
    </row>
    <row r="254" spans="1:4" s="9" customFormat="1" ht="15" customHeight="1" x14ac:dyDescent="0.2">
      <c r="A254" s="7" t="s">
        <v>184</v>
      </c>
      <c r="B254" s="10">
        <v>49145</v>
      </c>
      <c r="C254" s="10">
        <v>250805</v>
      </c>
      <c r="D254" s="115">
        <f>SUM(D255:D257)</f>
        <v>6431</v>
      </c>
    </row>
    <row r="255" spans="1:4" ht="15" customHeight="1" x14ac:dyDescent="0.2">
      <c r="A255" s="11" t="s">
        <v>434</v>
      </c>
      <c r="D255" s="35">
        <v>4606</v>
      </c>
    </row>
    <row r="256" spans="1:4" ht="15" customHeight="1" x14ac:dyDescent="0.2">
      <c r="A256" s="11" t="s">
        <v>1026</v>
      </c>
      <c r="D256" s="35">
        <v>935</v>
      </c>
    </row>
    <row r="257" spans="1:4" ht="15" customHeight="1" x14ac:dyDescent="0.2">
      <c r="A257" s="11" t="s">
        <v>1027</v>
      </c>
      <c r="D257" s="35">
        <v>890</v>
      </c>
    </row>
    <row r="258" spans="1:4" ht="15" customHeight="1" x14ac:dyDescent="0.2">
      <c r="D258" s="35"/>
    </row>
    <row r="259" spans="1:4" s="9" customFormat="1" ht="15" customHeight="1" x14ac:dyDescent="0.2">
      <c r="A259" s="7" t="s">
        <v>185</v>
      </c>
      <c r="B259" s="10">
        <v>201635</v>
      </c>
      <c r="C259" s="10">
        <v>668228</v>
      </c>
      <c r="D259" s="115">
        <f>SUM(D260:D263)</f>
        <v>9145</v>
      </c>
    </row>
    <row r="260" spans="1:4" ht="15" customHeight="1" x14ac:dyDescent="0.2">
      <c r="A260" s="11" t="s">
        <v>413</v>
      </c>
      <c r="D260" s="35">
        <v>4552</v>
      </c>
    </row>
    <row r="261" spans="1:4" ht="15" customHeight="1" x14ac:dyDescent="0.2">
      <c r="A261" s="11" t="s">
        <v>1113</v>
      </c>
      <c r="D261" s="35">
        <v>3200</v>
      </c>
    </row>
    <row r="262" spans="1:4" ht="15" customHeight="1" x14ac:dyDescent="0.2">
      <c r="A262" s="11" t="s">
        <v>838</v>
      </c>
      <c r="D262" s="35">
        <v>1143</v>
      </c>
    </row>
    <row r="263" spans="1:4" ht="15" customHeight="1" x14ac:dyDescent="0.2">
      <c r="A263" s="11" t="s">
        <v>1028</v>
      </c>
      <c r="D263" s="35">
        <v>250</v>
      </c>
    </row>
    <row r="264" spans="1:4" ht="15" customHeight="1" x14ac:dyDescent="0.2">
      <c r="D264" s="35"/>
    </row>
    <row r="265" spans="1:4" s="9" customFormat="1" ht="15" customHeight="1" x14ac:dyDescent="0.2">
      <c r="A265" s="7" t="s">
        <v>186</v>
      </c>
      <c r="B265" s="10">
        <v>87330</v>
      </c>
      <c r="C265" s="10">
        <v>493089</v>
      </c>
      <c r="D265" s="115">
        <f>SUM(D266)</f>
        <v>2559</v>
      </c>
    </row>
    <row r="266" spans="1:4" ht="15" customHeight="1" x14ac:dyDescent="0.2">
      <c r="A266" s="11" t="s">
        <v>630</v>
      </c>
      <c r="D266" s="35">
        <v>2559</v>
      </c>
    </row>
    <row r="267" spans="1:4" ht="15" customHeight="1" x14ac:dyDescent="0.2">
      <c r="D267" s="35"/>
    </row>
    <row r="268" spans="1:4" s="9" customFormat="1" ht="15" customHeight="1" x14ac:dyDescent="0.2">
      <c r="A268" s="7" t="s">
        <v>187</v>
      </c>
      <c r="B268" s="10">
        <v>22957</v>
      </c>
      <c r="C268" s="10">
        <v>449517</v>
      </c>
      <c r="D268" s="115">
        <f>SUM(D269:D272)</f>
        <v>1500</v>
      </c>
    </row>
    <row r="269" spans="1:4" ht="15" customHeight="1" x14ac:dyDescent="0.2">
      <c r="A269" s="11" t="s">
        <v>582</v>
      </c>
      <c r="D269" s="35">
        <v>958</v>
      </c>
    </row>
    <row r="270" spans="1:4" ht="15" customHeight="1" x14ac:dyDescent="0.2">
      <c r="A270" s="11" t="s">
        <v>1029</v>
      </c>
      <c r="D270" s="35">
        <v>405</v>
      </c>
    </row>
    <row r="271" spans="1:4" ht="15" customHeight="1" x14ac:dyDescent="0.2">
      <c r="A271" s="11" t="s">
        <v>1030</v>
      </c>
      <c r="D271" s="35">
        <v>82</v>
      </c>
    </row>
    <row r="272" spans="1:4" ht="15" customHeight="1" x14ac:dyDescent="0.2">
      <c r="A272" s="11" t="s">
        <v>1031</v>
      </c>
      <c r="D272" s="35">
        <v>55</v>
      </c>
    </row>
    <row r="273" spans="1:5" x14ac:dyDescent="0.2">
      <c r="D273" s="35"/>
    </row>
    <row r="274" spans="1:5" s="9" customFormat="1" ht="14.25" customHeight="1" x14ac:dyDescent="0.2">
      <c r="A274" s="7" t="s">
        <v>188</v>
      </c>
      <c r="B274" s="10">
        <v>61518</v>
      </c>
      <c r="C274" s="10">
        <v>591865</v>
      </c>
      <c r="D274" s="115">
        <f>SUM(D275:D278)</f>
        <v>6160</v>
      </c>
    </row>
    <row r="275" spans="1:5" ht="15" customHeight="1" x14ac:dyDescent="0.2">
      <c r="A275" s="11" t="s">
        <v>422</v>
      </c>
      <c r="D275" s="35">
        <v>5409</v>
      </c>
    </row>
    <row r="276" spans="1:5" ht="15" customHeight="1" x14ac:dyDescent="0.2">
      <c r="A276" s="11" t="s">
        <v>1032</v>
      </c>
      <c r="D276" s="35">
        <v>315</v>
      </c>
    </row>
    <row r="277" spans="1:5" ht="15" customHeight="1" x14ac:dyDescent="0.2">
      <c r="A277" s="11" t="s">
        <v>1033</v>
      </c>
      <c r="D277" s="35">
        <v>307</v>
      </c>
    </row>
    <row r="278" spans="1:5" ht="15" customHeight="1" x14ac:dyDescent="0.2">
      <c r="A278" s="11" t="s">
        <v>1034</v>
      </c>
      <c r="D278" s="35">
        <v>129</v>
      </c>
    </row>
    <row r="279" spans="1:5" ht="15" customHeight="1" x14ac:dyDescent="0.2">
      <c r="E279" s="12"/>
    </row>
    <row r="280" spans="1:5" s="9" customFormat="1" ht="15" customHeight="1" x14ac:dyDescent="0.2">
      <c r="A280" s="7" t="s">
        <v>189</v>
      </c>
      <c r="B280" s="10">
        <v>34543</v>
      </c>
      <c r="C280" s="10">
        <v>415852</v>
      </c>
      <c r="D280" s="115">
        <f>SUM(D281)</f>
        <v>5070</v>
      </c>
    </row>
    <row r="281" spans="1:5" ht="15" customHeight="1" x14ac:dyDescent="0.2">
      <c r="A281" s="11" t="s">
        <v>455</v>
      </c>
      <c r="D281" s="35">
        <v>5070</v>
      </c>
    </row>
    <row r="282" spans="1:5" ht="15" customHeight="1" x14ac:dyDescent="0.2">
      <c r="D282" s="35"/>
    </row>
    <row r="283" spans="1:5" s="9" customFormat="1" ht="15" customHeight="1" x14ac:dyDescent="0.2">
      <c r="A283" s="7" t="s">
        <v>190</v>
      </c>
      <c r="B283" s="10">
        <v>322581</v>
      </c>
      <c r="C283" s="10">
        <v>672371</v>
      </c>
      <c r="D283" s="115">
        <f>SUM(D284:D287)</f>
        <v>33966</v>
      </c>
    </row>
    <row r="284" spans="1:5" ht="15" customHeight="1" x14ac:dyDescent="0.2">
      <c r="A284" s="11" t="s">
        <v>548</v>
      </c>
      <c r="D284" s="35">
        <v>15144</v>
      </c>
    </row>
    <row r="285" spans="1:5" ht="15" customHeight="1" x14ac:dyDescent="0.2">
      <c r="A285" s="11" t="s">
        <v>1035</v>
      </c>
      <c r="D285" s="35">
        <v>11599</v>
      </c>
    </row>
    <row r="286" spans="1:5" ht="15" customHeight="1" x14ac:dyDescent="0.2">
      <c r="A286" s="11" t="s">
        <v>1036</v>
      </c>
      <c r="D286" s="35">
        <v>4303</v>
      </c>
    </row>
    <row r="287" spans="1:5" ht="15" customHeight="1" x14ac:dyDescent="0.2">
      <c r="A287" s="11" t="s">
        <v>1037</v>
      </c>
      <c r="D287" s="35">
        <v>2920</v>
      </c>
    </row>
    <row r="288" spans="1:5" ht="15" customHeight="1" x14ac:dyDescent="0.2">
      <c r="D288" s="35"/>
    </row>
    <row r="289" spans="1:4" s="9" customFormat="1" ht="15" customHeight="1" x14ac:dyDescent="0.2">
      <c r="A289" s="7" t="s">
        <v>85</v>
      </c>
      <c r="B289" s="10">
        <v>108431</v>
      </c>
      <c r="C289" s="10">
        <v>378952</v>
      </c>
      <c r="D289" s="115">
        <f>SUM(D290:D298)</f>
        <v>27775</v>
      </c>
    </row>
    <row r="290" spans="1:4" ht="15" customHeight="1" x14ac:dyDescent="0.2">
      <c r="A290" s="11" t="s">
        <v>1038</v>
      </c>
      <c r="D290" s="35">
        <v>24293</v>
      </c>
    </row>
    <row r="291" spans="1:4" ht="15" customHeight="1" x14ac:dyDescent="0.2">
      <c r="A291" s="11" t="s">
        <v>1039</v>
      </c>
      <c r="D291" s="35">
        <v>1300</v>
      </c>
    </row>
    <row r="292" spans="1:4" ht="15" customHeight="1" x14ac:dyDescent="0.2">
      <c r="A292" s="11" t="s">
        <v>1040</v>
      </c>
      <c r="D292" s="35">
        <v>614</v>
      </c>
    </row>
    <row r="293" spans="1:4" ht="15" customHeight="1" x14ac:dyDescent="0.2">
      <c r="A293" s="11" t="s">
        <v>397</v>
      </c>
      <c r="D293" s="35">
        <v>576</v>
      </c>
    </row>
    <row r="294" spans="1:4" ht="15" customHeight="1" x14ac:dyDescent="0.2">
      <c r="A294" s="11" t="s">
        <v>436</v>
      </c>
      <c r="D294" s="35">
        <v>482</v>
      </c>
    </row>
    <row r="295" spans="1:4" ht="15" customHeight="1" x14ac:dyDescent="0.2">
      <c r="A295" s="11" t="s">
        <v>1041</v>
      </c>
      <c r="D295" s="35">
        <v>351</v>
      </c>
    </row>
    <row r="296" spans="1:4" ht="15" customHeight="1" x14ac:dyDescent="0.2">
      <c r="A296" s="11" t="s">
        <v>1042</v>
      </c>
      <c r="D296" s="35">
        <v>105</v>
      </c>
    </row>
    <row r="297" spans="1:4" ht="15" customHeight="1" x14ac:dyDescent="0.2">
      <c r="A297" s="11" t="s">
        <v>1043</v>
      </c>
      <c r="D297" s="35">
        <v>30</v>
      </c>
    </row>
    <row r="298" spans="1:4" ht="15" customHeight="1" x14ac:dyDescent="0.2">
      <c r="A298" s="11" t="s">
        <v>1044</v>
      </c>
      <c r="D298" s="35">
        <v>24</v>
      </c>
    </row>
    <row r="299" spans="1:4" ht="15" customHeight="1" x14ac:dyDescent="0.2">
      <c r="D299" s="35"/>
    </row>
    <row r="300" spans="1:4" s="9" customFormat="1" ht="15" customHeight="1" x14ac:dyDescent="0.2">
      <c r="A300" s="7" t="s">
        <v>191</v>
      </c>
      <c r="B300" s="10">
        <v>193692</v>
      </c>
      <c r="C300" s="10">
        <v>8691599</v>
      </c>
      <c r="D300" s="115">
        <f>SUM(D301:D306)</f>
        <v>40016</v>
      </c>
    </row>
    <row r="301" spans="1:4" ht="15" customHeight="1" x14ac:dyDescent="0.2">
      <c r="A301" s="11" t="s">
        <v>401</v>
      </c>
      <c r="D301" s="35">
        <v>30076</v>
      </c>
    </row>
    <row r="302" spans="1:4" ht="15" customHeight="1" x14ac:dyDescent="0.2">
      <c r="A302" s="11" t="s">
        <v>1045</v>
      </c>
      <c r="D302" s="35">
        <v>7683</v>
      </c>
    </row>
    <row r="303" spans="1:4" ht="15" customHeight="1" x14ac:dyDescent="0.2">
      <c r="A303" s="11" t="s">
        <v>1046</v>
      </c>
      <c r="D303" s="35">
        <v>1300</v>
      </c>
    </row>
    <row r="304" spans="1:4" ht="15" customHeight="1" x14ac:dyDescent="0.2">
      <c r="A304" s="11" t="s">
        <v>1047</v>
      </c>
      <c r="D304" s="35">
        <v>915</v>
      </c>
    </row>
    <row r="305" spans="1:5" ht="15" customHeight="1" x14ac:dyDescent="0.2">
      <c r="A305" s="11" t="s">
        <v>1048</v>
      </c>
      <c r="D305" s="35">
        <v>27</v>
      </c>
    </row>
    <row r="306" spans="1:5" ht="15" customHeight="1" x14ac:dyDescent="0.2">
      <c r="A306" s="11" t="s">
        <v>1049</v>
      </c>
      <c r="D306" s="35">
        <v>15</v>
      </c>
    </row>
    <row r="307" spans="1:5" ht="15" customHeight="1" x14ac:dyDescent="0.2">
      <c r="D307" s="35"/>
    </row>
    <row r="308" spans="1:5" s="9" customFormat="1" ht="15" customHeight="1" x14ac:dyDescent="0.2">
      <c r="A308" s="7" t="s">
        <v>192</v>
      </c>
      <c r="B308" s="10">
        <v>15480</v>
      </c>
      <c r="C308" s="10">
        <v>285064</v>
      </c>
      <c r="D308" s="115">
        <f>SUM(D309:D310)</f>
        <v>838</v>
      </c>
    </row>
    <row r="309" spans="1:5" ht="15" customHeight="1" x14ac:dyDescent="0.2">
      <c r="A309" s="11" t="s">
        <v>536</v>
      </c>
      <c r="D309" s="35">
        <v>758</v>
      </c>
    </row>
    <row r="310" spans="1:5" ht="15" customHeight="1" x14ac:dyDescent="0.2">
      <c r="A310" s="11" t="s">
        <v>939</v>
      </c>
      <c r="D310" s="35">
        <v>80</v>
      </c>
    </row>
    <row r="311" spans="1:5" ht="15" customHeight="1" x14ac:dyDescent="0.2">
      <c r="D311" s="35"/>
    </row>
    <row r="312" spans="1:5" s="9" customFormat="1" ht="15" customHeight="1" x14ac:dyDescent="0.2">
      <c r="A312" s="7" t="s">
        <v>193</v>
      </c>
      <c r="B312" s="10">
        <v>34637</v>
      </c>
      <c r="C312" s="10">
        <v>248958</v>
      </c>
      <c r="D312" s="115">
        <f>SUM(D313)</f>
        <v>1781</v>
      </c>
    </row>
    <row r="313" spans="1:5" ht="15" customHeight="1" x14ac:dyDescent="0.2">
      <c r="A313" s="11" t="s">
        <v>547</v>
      </c>
      <c r="D313" s="35">
        <v>1781</v>
      </c>
    </row>
    <row r="314" spans="1:5" ht="15" customHeight="1" x14ac:dyDescent="0.2">
      <c r="D314" s="35"/>
    </row>
    <row r="315" spans="1:5" s="9" customFormat="1" ht="15" customHeight="1" x14ac:dyDescent="0.2">
      <c r="A315" s="7" t="s">
        <v>194</v>
      </c>
      <c r="B315" s="10">
        <v>64861</v>
      </c>
      <c r="C315" s="10">
        <v>244004</v>
      </c>
      <c r="D315" s="115">
        <f>SUM(D316:D317)</f>
        <v>16731</v>
      </c>
    </row>
    <row r="316" spans="1:5" ht="15" customHeight="1" x14ac:dyDescent="0.2">
      <c r="A316" s="11" t="s">
        <v>1050</v>
      </c>
      <c r="D316" s="35">
        <v>15872</v>
      </c>
    </row>
    <row r="317" spans="1:5" ht="15" customHeight="1" x14ac:dyDescent="0.2">
      <c r="A317" s="11" t="s">
        <v>638</v>
      </c>
      <c r="D317" s="35">
        <v>859</v>
      </c>
    </row>
    <row r="318" spans="1:5" ht="15" customHeight="1" x14ac:dyDescent="0.2">
      <c r="E318" s="12"/>
    </row>
    <row r="319" spans="1:5" s="9" customFormat="1" ht="15" customHeight="1" x14ac:dyDescent="0.2">
      <c r="A319" s="7" t="s">
        <v>195</v>
      </c>
      <c r="B319" s="10">
        <v>35703</v>
      </c>
      <c r="C319" s="10">
        <v>424072</v>
      </c>
      <c r="D319" s="115">
        <f>SUM(D320:D322)</f>
        <v>3865</v>
      </c>
    </row>
    <row r="320" spans="1:5" ht="15" customHeight="1" x14ac:dyDescent="0.2">
      <c r="A320" s="11" t="s">
        <v>472</v>
      </c>
      <c r="D320" s="35">
        <v>1940</v>
      </c>
    </row>
    <row r="321" spans="1:5" ht="15" customHeight="1" x14ac:dyDescent="0.2">
      <c r="A321" s="11" t="s">
        <v>1051</v>
      </c>
      <c r="D321" s="35">
        <v>1664</v>
      </c>
    </row>
    <row r="322" spans="1:5" ht="15" customHeight="1" x14ac:dyDescent="0.2">
      <c r="A322" s="11" t="s">
        <v>1052</v>
      </c>
      <c r="D322" s="35">
        <v>261</v>
      </c>
    </row>
    <row r="323" spans="1:5" ht="15" customHeight="1" x14ac:dyDescent="0.2">
      <c r="E323" s="12"/>
    </row>
    <row r="324" spans="1:5" s="9" customFormat="1" ht="15" customHeight="1" x14ac:dyDescent="0.2">
      <c r="A324" s="7" t="s">
        <v>196</v>
      </c>
      <c r="B324" s="10">
        <v>388103</v>
      </c>
      <c r="C324" s="10">
        <v>665635</v>
      </c>
      <c r="D324" s="115">
        <f>SUM(D325:D326)</f>
        <v>26004</v>
      </c>
    </row>
    <row r="325" spans="1:5" ht="15" customHeight="1" x14ac:dyDescent="0.2">
      <c r="A325" s="11" t="s">
        <v>551</v>
      </c>
      <c r="D325" s="35">
        <v>25987</v>
      </c>
    </row>
    <row r="326" spans="1:5" ht="15" customHeight="1" x14ac:dyDescent="0.2">
      <c r="A326" s="11" t="s">
        <v>894</v>
      </c>
      <c r="D326" s="35">
        <v>17</v>
      </c>
    </row>
    <row r="327" spans="1:5" ht="15" customHeight="1" x14ac:dyDescent="0.2">
      <c r="D327" s="35"/>
    </row>
    <row r="328" spans="1:5" s="9" customFormat="1" ht="15" customHeight="1" x14ac:dyDescent="0.2">
      <c r="A328" s="7" t="s">
        <v>197</v>
      </c>
      <c r="B328" s="10">
        <v>81337</v>
      </c>
      <c r="C328" s="10">
        <v>447804</v>
      </c>
      <c r="D328" s="115">
        <f>SUM(D329)</f>
        <v>9385</v>
      </c>
    </row>
    <row r="329" spans="1:5" ht="15" customHeight="1" x14ac:dyDescent="0.2">
      <c r="A329" s="11" t="s">
        <v>485</v>
      </c>
      <c r="D329" s="35">
        <v>9385</v>
      </c>
    </row>
    <row r="330" spans="1:5" ht="15" customHeight="1" x14ac:dyDescent="0.2">
      <c r="D330" s="35"/>
    </row>
    <row r="331" spans="1:5" s="9" customFormat="1" ht="15" customHeight="1" x14ac:dyDescent="0.2">
      <c r="A331" s="7" t="s">
        <v>198</v>
      </c>
      <c r="B331" s="10">
        <v>65533</v>
      </c>
      <c r="C331" s="10">
        <v>283852</v>
      </c>
      <c r="D331" s="115">
        <f>SUM(D332:D333)</f>
        <v>2947</v>
      </c>
    </row>
    <row r="332" spans="1:5" ht="15" customHeight="1" x14ac:dyDescent="0.2">
      <c r="A332" s="11" t="s">
        <v>606</v>
      </c>
      <c r="D332" s="35">
        <v>2923</v>
      </c>
    </row>
    <row r="333" spans="1:5" ht="15" customHeight="1" x14ac:dyDescent="0.2">
      <c r="A333" s="11" t="s">
        <v>1053</v>
      </c>
      <c r="D333" s="35">
        <v>24</v>
      </c>
    </row>
    <row r="334" spans="1:5" ht="15" customHeight="1" x14ac:dyDescent="0.2">
      <c r="D334" s="35"/>
    </row>
    <row r="335" spans="1:5" s="9" customFormat="1" ht="15" customHeight="1" x14ac:dyDescent="0.2">
      <c r="A335" s="7" t="s">
        <v>199</v>
      </c>
      <c r="B335" s="10">
        <v>85825</v>
      </c>
      <c r="C335" s="10">
        <v>1587761</v>
      </c>
      <c r="D335" s="115">
        <f>SUM(D336:D340)</f>
        <v>10886</v>
      </c>
    </row>
    <row r="336" spans="1:5" ht="15" customHeight="1" x14ac:dyDescent="0.2">
      <c r="A336" s="11" t="s">
        <v>942</v>
      </c>
      <c r="D336" s="35">
        <v>10225</v>
      </c>
    </row>
    <row r="337" spans="1:4" ht="15" customHeight="1" x14ac:dyDescent="0.2">
      <c r="A337" s="11" t="s">
        <v>1054</v>
      </c>
      <c r="D337" s="35">
        <v>300</v>
      </c>
    </row>
    <row r="338" spans="1:4" ht="15" customHeight="1" x14ac:dyDescent="0.2">
      <c r="A338" s="11" t="s">
        <v>1055</v>
      </c>
      <c r="D338" s="35">
        <v>282</v>
      </c>
    </row>
    <row r="339" spans="1:4" ht="15" customHeight="1" x14ac:dyDescent="0.2">
      <c r="A339" s="11" t="s">
        <v>1056</v>
      </c>
      <c r="D339" s="35">
        <v>55</v>
      </c>
    </row>
    <row r="340" spans="1:4" ht="15" customHeight="1" x14ac:dyDescent="0.2">
      <c r="A340" s="11" t="s">
        <v>1057</v>
      </c>
      <c r="D340" s="35">
        <v>24</v>
      </c>
    </row>
    <row r="341" spans="1:4" ht="15" customHeight="1" x14ac:dyDescent="0.2">
      <c r="D341" s="35"/>
    </row>
    <row r="342" spans="1:4" s="9" customFormat="1" ht="15" customHeight="1" x14ac:dyDescent="0.2">
      <c r="A342" s="7" t="s">
        <v>200</v>
      </c>
      <c r="B342" s="10">
        <v>330690</v>
      </c>
      <c r="C342" s="10">
        <v>1601381</v>
      </c>
      <c r="D342" s="115">
        <f>SUM(D343:D344)</f>
        <v>49254</v>
      </c>
    </row>
    <row r="343" spans="1:4" ht="15" customHeight="1" x14ac:dyDescent="0.2">
      <c r="A343" s="11" t="s">
        <v>569</v>
      </c>
      <c r="D343" s="35">
        <v>47612</v>
      </c>
    </row>
    <row r="344" spans="1:4" ht="15" customHeight="1" x14ac:dyDescent="0.2">
      <c r="A344" s="11" t="s">
        <v>1058</v>
      </c>
      <c r="D344" s="35">
        <v>1642</v>
      </c>
    </row>
    <row r="345" spans="1:4" ht="15" customHeight="1" x14ac:dyDescent="0.2">
      <c r="D345" s="35"/>
    </row>
    <row r="346" spans="1:4" s="9" customFormat="1" ht="15" customHeight="1" x14ac:dyDescent="0.2">
      <c r="A346" s="7" t="s">
        <v>96</v>
      </c>
      <c r="B346" s="10">
        <v>35435</v>
      </c>
      <c r="C346" s="10">
        <v>309419</v>
      </c>
      <c r="D346" s="115">
        <f>SUM(D347:D348)</f>
        <v>3683</v>
      </c>
    </row>
    <row r="347" spans="1:4" ht="15" customHeight="1" x14ac:dyDescent="0.2">
      <c r="A347" s="11" t="s">
        <v>524</v>
      </c>
      <c r="D347" s="35">
        <v>3647</v>
      </c>
    </row>
    <row r="348" spans="1:4" ht="15" customHeight="1" x14ac:dyDescent="0.2">
      <c r="A348" s="11" t="s">
        <v>1059</v>
      </c>
      <c r="D348" s="35">
        <v>36</v>
      </c>
    </row>
    <row r="349" spans="1:4" ht="15" customHeight="1" x14ac:dyDescent="0.2">
      <c r="D349" s="35"/>
    </row>
    <row r="350" spans="1:4" s="9" customFormat="1" ht="15" customHeight="1" x14ac:dyDescent="0.2">
      <c r="A350" s="7" t="s">
        <v>201</v>
      </c>
      <c r="B350" s="10">
        <v>45812</v>
      </c>
      <c r="C350" s="10">
        <v>287950</v>
      </c>
      <c r="D350" s="115">
        <f>SUM(D351)</f>
        <v>4322</v>
      </c>
    </row>
    <row r="351" spans="1:4" ht="15" customHeight="1" x14ac:dyDescent="0.2">
      <c r="A351" s="11" t="s">
        <v>539</v>
      </c>
      <c r="D351" s="35">
        <v>4322</v>
      </c>
    </row>
    <row r="352" spans="1:4" ht="15" customHeight="1" x14ac:dyDescent="0.2">
      <c r="D352" s="35"/>
    </row>
    <row r="353" spans="1:5" s="9" customFormat="1" ht="15" customHeight="1" x14ac:dyDescent="0.2">
      <c r="A353" s="7" t="s">
        <v>98</v>
      </c>
      <c r="B353" s="10">
        <v>85393</v>
      </c>
      <c r="C353" s="10">
        <v>637683</v>
      </c>
      <c r="D353" s="115">
        <f>SUM(D354:D356)</f>
        <v>14505</v>
      </c>
    </row>
    <row r="354" spans="1:5" ht="15" customHeight="1" x14ac:dyDescent="0.2">
      <c r="A354" s="11" t="s">
        <v>442</v>
      </c>
      <c r="D354" s="35">
        <v>11713</v>
      </c>
    </row>
    <row r="355" spans="1:5" ht="15" customHeight="1" x14ac:dyDescent="0.2">
      <c r="A355" s="11" t="s">
        <v>1060</v>
      </c>
      <c r="D355" s="35">
        <v>2330</v>
      </c>
    </row>
    <row r="356" spans="1:5" ht="15" customHeight="1" x14ac:dyDescent="0.2">
      <c r="A356" s="11" t="s">
        <v>1061</v>
      </c>
      <c r="D356" s="35">
        <v>462</v>
      </c>
    </row>
    <row r="357" spans="1:5" ht="15" customHeight="1" x14ac:dyDescent="0.2">
      <c r="D357" s="35"/>
    </row>
    <row r="358" spans="1:5" s="9" customFormat="1" ht="15" customHeight="1" x14ac:dyDescent="0.2">
      <c r="A358" s="7" t="s">
        <v>202</v>
      </c>
      <c r="B358" s="10">
        <v>91458</v>
      </c>
      <c r="C358" s="10">
        <v>457182</v>
      </c>
      <c r="D358" s="115">
        <f>SUM(D359:D361)</f>
        <v>9937</v>
      </c>
    </row>
    <row r="359" spans="1:5" ht="15" customHeight="1" x14ac:dyDescent="0.2">
      <c r="A359" s="11" t="s">
        <v>1062</v>
      </c>
      <c r="D359" s="35">
        <v>5579</v>
      </c>
    </row>
    <row r="360" spans="1:5" ht="15" customHeight="1" x14ac:dyDescent="0.2">
      <c r="A360" s="11" t="s">
        <v>522</v>
      </c>
      <c r="D360" s="35">
        <v>4133</v>
      </c>
    </row>
    <row r="361" spans="1:5" ht="15" customHeight="1" x14ac:dyDescent="0.2">
      <c r="A361" s="11" t="s">
        <v>1063</v>
      </c>
      <c r="D361" s="35">
        <v>225</v>
      </c>
    </row>
    <row r="362" spans="1:5" ht="15" customHeight="1" x14ac:dyDescent="0.2">
      <c r="E362" s="12"/>
    </row>
    <row r="363" spans="1:5" s="9" customFormat="1" ht="15" customHeight="1" x14ac:dyDescent="0.2">
      <c r="A363" s="7" t="s">
        <v>203</v>
      </c>
      <c r="B363" s="10">
        <v>65926</v>
      </c>
      <c r="C363" s="10">
        <v>248815</v>
      </c>
      <c r="D363" s="115">
        <f>SUM(D364:D365)</f>
        <v>3446</v>
      </c>
    </row>
    <row r="364" spans="1:5" ht="15" customHeight="1" x14ac:dyDescent="0.2">
      <c r="A364" s="11" t="s">
        <v>561</v>
      </c>
      <c r="D364" s="35">
        <v>2694</v>
      </c>
    </row>
    <row r="365" spans="1:5" ht="15" customHeight="1" x14ac:dyDescent="0.2">
      <c r="A365" s="11" t="s">
        <v>1064</v>
      </c>
      <c r="D365" s="35">
        <v>752</v>
      </c>
    </row>
    <row r="366" spans="1:5" ht="15" customHeight="1" x14ac:dyDescent="0.2">
      <c r="D366" s="35"/>
    </row>
    <row r="367" spans="1:5" s="9" customFormat="1" ht="15" customHeight="1" x14ac:dyDescent="0.2">
      <c r="A367" s="7" t="s">
        <v>204</v>
      </c>
      <c r="B367" s="10">
        <v>38278</v>
      </c>
      <c r="C367" s="10">
        <v>223942</v>
      </c>
      <c r="D367" s="115">
        <f>SUM(D368)</f>
        <v>2800</v>
      </c>
    </row>
    <row r="368" spans="1:5" ht="15" customHeight="1" x14ac:dyDescent="0.2">
      <c r="A368" s="11" t="s">
        <v>440</v>
      </c>
      <c r="D368" s="35">
        <v>2800</v>
      </c>
    </row>
    <row r="369" spans="1:4" ht="15" customHeight="1" x14ac:dyDescent="0.2">
      <c r="D369" s="35"/>
    </row>
    <row r="370" spans="1:4" s="9" customFormat="1" ht="15" customHeight="1" x14ac:dyDescent="0.2">
      <c r="A370" s="7" t="s">
        <v>205</v>
      </c>
      <c r="B370" s="10">
        <v>51930</v>
      </c>
      <c r="C370" s="10">
        <v>319466</v>
      </c>
      <c r="D370" s="115">
        <f>SUM(D371:D373)</f>
        <v>3531</v>
      </c>
    </row>
    <row r="371" spans="1:4" ht="15" customHeight="1" x14ac:dyDescent="0.2">
      <c r="A371" s="11" t="s">
        <v>513</v>
      </c>
      <c r="D371" s="35">
        <v>2984</v>
      </c>
    </row>
    <row r="372" spans="1:4" ht="15" customHeight="1" x14ac:dyDescent="0.2">
      <c r="A372" s="11" t="s">
        <v>1065</v>
      </c>
      <c r="D372" s="35">
        <v>297</v>
      </c>
    </row>
    <row r="373" spans="1:4" ht="15" customHeight="1" x14ac:dyDescent="0.2">
      <c r="A373" s="11" t="s">
        <v>1066</v>
      </c>
      <c r="D373" s="35">
        <v>250</v>
      </c>
    </row>
    <row r="374" spans="1:4" ht="15" customHeight="1" x14ac:dyDescent="0.2">
      <c r="D374" s="35"/>
    </row>
    <row r="375" spans="1:4" s="9" customFormat="1" ht="15" customHeight="1" x14ac:dyDescent="0.2">
      <c r="A375" s="7" t="s">
        <v>206</v>
      </c>
      <c r="B375" s="10">
        <v>62666</v>
      </c>
      <c r="C375" s="10">
        <v>494322</v>
      </c>
      <c r="D375" s="115">
        <f>SUM(D376:D378)</f>
        <v>4959</v>
      </c>
    </row>
    <row r="376" spans="1:4" ht="15" customHeight="1" x14ac:dyDescent="0.2">
      <c r="A376" s="11" t="s">
        <v>428</v>
      </c>
      <c r="D376" s="35">
        <v>3183</v>
      </c>
    </row>
    <row r="377" spans="1:4" ht="15" customHeight="1" x14ac:dyDescent="0.2">
      <c r="A377" s="11" t="s">
        <v>1067</v>
      </c>
      <c r="D377" s="35">
        <v>1746</v>
      </c>
    </row>
    <row r="378" spans="1:4" ht="15" customHeight="1" x14ac:dyDescent="0.2">
      <c r="A378" s="11" t="s">
        <v>1068</v>
      </c>
      <c r="D378" s="35">
        <v>30</v>
      </c>
    </row>
    <row r="379" spans="1:4" ht="15" customHeight="1" x14ac:dyDescent="0.2">
      <c r="A379" s="8"/>
      <c r="D379" s="35"/>
    </row>
    <row r="380" spans="1:4" s="9" customFormat="1" ht="15" customHeight="1" x14ac:dyDescent="0.2">
      <c r="A380" s="7" t="s">
        <v>207</v>
      </c>
      <c r="B380" s="10">
        <v>294997</v>
      </c>
      <c r="C380" s="10">
        <v>1442472</v>
      </c>
      <c r="D380" s="115">
        <f>SUM(D381:D385)</f>
        <v>30086</v>
      </c>
    </row>
    <row r="381" spans="1:4" ht="15" customHeight="1" x14ac:dyDescent="0.2">
      <c r="A381" s="11" t="s">
        <v>399</v>
      </c>
      <c r="D381" s="35">
        <v>15570</v>
      </c>
    </row>
    <row r="382" spans="1:4" ht="15" customHeight="1" x14ac:dyDescent="0.2">
      <c r="A382" s="11" t="s">
        <v>1069</v>
      </c>
      <c r="D382" s="35">
        <v>12360</v>
      </c>
    </row>
    <row r="383" spans="1:4" ht="15" customHeight="1" x14ac:dyDescent="0.2">
      <c r="A383" s="11" t="s">
        <v>1070</v>
      </c>
      <c r="D383" s="35">
        <v>990</v>
      </c>
    </row>
    <row r="384" spans="1:4" ht="15" customHeight="1" x14ac:dyDescent="0.2">
      <c r="A384" s="11" t="s">
        <v>1071</v>
      </c>
      <c r="D384" s="35">
        <v>935</v>
      </c>
    </row>
    <row r="385" spans="1:5" ht="15" customHeight="1" x14ac:dyDescent="0.2">
      <c r="A385" s="11" t="s">
        <v>1072</v>
      </c>
      <c r="D385" s="35">
        <v>231</v>
      </c>
    </row>
    <row r="386" spans="1:5" ht="15" customHeight="1" x14ac:dyDescent="0.2">
      <c r="D386" s="35"/>
    </row>
    <row r="387" spans="1:5" s="9" customFormat="1" ht="15" customHeight="1" x14ac:dyDescent="0.2">
      <c r="A387" s="7" t="s">
        <v>208</v>
      </c>
      <c r="B387" s="10">
        <v>208120</v>
      </c>
      <c r="C387" s="10">
        <v>1397856</v>
      </c>
      <c r="D387" s="115">
        <f>SUM(D388:D393)</f>
        <v>48059</v>
      </c>
    </row>
    <row r="388" spans="1:5" ht="15" customHeight="1" x14ac:dyDescent="0.2">
      <c r="A388" s="11" t="s">
        <v>868</v>
      </c>
      <c r="D388" s="35">
        <v>41985</v>
      </c>
    </row>
    <row r="389" spans="1:5" ht="15" customHeight="1" x14ac:dyDescent="0.2">
      <c r="A389" s="11" t="s">
        <v>1073</v>
      </c>
      <c r="D389" s="35">
        <v>4094</v>
      </c>
    </row>
    <row r="390" spans="1:5" ht="15" customHeight="1" x14ac:dyDescent="0.2">
      <c r="A390" s="11" t="s">
        <v>1074</v>
      </c>
      <c r="D390" s="35">
        <v>1508</v>
      </c>
    </row>
    <row r="391" spans="1:5" ht="15" customHeight="1" x14ac:dyDescent="0.2">
      <c r="A391" s="11" t="s">
        <v>1075</v>
      </c>
      <c r="D391" s="35">
        <v>252</v>
      </c>
    </row>
    <row r="392" spans="1:5" ht="15" customHeight="1" x14ac:dyDescent="0.2">
      <c r="A392" s="11" t="s">
        <v>1076</v>
      </c>
      <c r="D392" s="35">
        <v>160</v>
      </c>
    </row>
    <row r="393" spans="1:5" ht="15" customHeight="1" x14ac:dyDescent="0.2">
      <c r="A393" s="11" t="s">
        <v>1077</v>
      </c>
      <c r="D393" s="35">
        <v>60</v>
      </c>
    </row>
    <row r="394" spans="1:5" ht="15" customHeight="1" x14ac:dyDescent="0.2">
      <c r="E394" s="12"/>
    </row>
    <row r="395" spans="1:5" s="9" customFormat="1" ht="15" customHeight="1" x14ac:dyDescent="0.2">
      <c r="A395" s="7" t="s">
        <v>209</v>
      </c>
      <c r="B395" s="10">
        <v>29999</v>
      </c>
      <c r="C395" s="10">
        <v>871042</v>
      </c>
      <c r="D395" s="115">
        <f>SUM(D396:D400)</f>
        <v>5888</v>
      </c>
    </row>
    <row r="396" spans="1:5" ht="15" customHeight="1" x14ac:dyDescent="0.2">
      <c r="A396" s="11" t="s">
        <v>426</v>
      </c>
      <c r="D396" s="35">
        <v>3669</v>
      </c>
    </row>
    <row r="397" spans="1:5" ht="15" customHeight="1" x14ac:dyDescent="0.2">
      <c r="A397" s="11" t="s">
        <v>1078</v>
      </c>
      <c r="D397" s="35">
        <v>1104</v>
      </c>
    </row>
    <row r="398" spans="1:5" ht="15" customHeight="1" x14ac:dyDescent="0.2">
      <c r="A398" s="11" t="s">
        <v>1079</v>
      </c>
      <c r="D398" s="35">
        <v>839</v>
      </c>
    </row>
    <row r="399" spans="1:5" ht="15" customHeight="1" x14ac:dyDescent="0.2">
      <c r="A399" s="11" t="s">
        <v>1080</v>
      </c>
      <c r="D399" s="35">
        <v>252</v>
      </c>
    </row>
    <row r="400" spans="1:5" ht="15" customHeight="1" x14ac:dyDescent="0.2">
      <c r="A400" s="11" t="s">
        <v>1081</v>
      </c>
      <c r="D400" s="35">
        <v>24</v>
      </c>
    </row>
    <row r="401" spans="1:4" ht="15" customHeight="1" x14ac:dyDescent="0.2">
      <c r="D401" s="35"/>
    </row>
    <row r="402" spans="1:4" s="9" customFormat="1" ht="15" customHeight="1" x14ac:dyDescent="0.2">
      <c r="A402" s="7" t="s">
        <v>210</v>
      </c>
      <c r="B402" s="10">
        <v>112977</v>
      </c>
      <c r="C402" s="10">
        <v>1042940</v>
      </c>
      <c r="D402" s="115">
        <f>SUM(D403:D406)</f>
        <v>16162</v>
      </c>
    </row>
    <row r="403" spans="1:4" ht="15" customHeight="1" x14ac:dyDescent="0.2">
      <c r="A403" s="11" t="s">
        <v>1082</v>
      </c>
      <c r="D403" s="35">
        <v>6143</v>
      </c>
    </row>
    <row r="404" spans="1:4" ht="15" customHeight="1" x14ac:dyDescent="0.2">
      <c r="A404" s="11" t="s">
        <v>1083</v>
      </c>
      <c r="D404" s="35">
        <v>3910</v>
      </c>
    </row>
    <row r="405" spans="1:4" ht="15" customHeight="1" x14ac:dyDescent="0.2">
      <c r="A405" s="11" t="s">
        <v>474</v>
      </c>
      <c r="D405" s="35">
        <v>3518</v>
      </c>
    </row>
    <row r="406" spans="1:4" ht="15" customHeight="1" x14ac:dyDescent="0.2">
      <c r="A406" s="11" t="s">
        <v>1084</v>
      </c>
      <c r="D406" s="35">
        <v>2591</v>
      </c>
    </row>
    <row r="407" spans="1:4" ht="15" customHeight="1" x14ac:dyDescent="0.2">
      <c r="D407" s="35"/>
    </row>
    <row r="408" spans="1:4" s="9" customFormat="1" ht="15" customHeight="1" x14ac:dyDescent="0.2">
      <c r="A408" s="7" t="s">
        <v>211</v>
      </c>
      <c r="B408" s="10">
        <v>17453</v>
      </c>
      <c r="C408" s="10">
        <v>341747</v>
      </c>
      <c r="D408" s="115">
        <f>SUM(D409:D410)</f>
        <v>746</v>
      </c>
    </row>
    <row r="409" spans="1:4" ht="15" customHeight="1" x14ac:dyDescent="0.2">
      <c r="A409" s="11" t="s">
        <v>533</v>
      </c>
      <c r="D409" s="35">
        <v>515</v>
      </c>
    </row>
    <row r="410" spans="1:4" ht="15" customHeight="1" x14ac:dyDescent="0.2">
      <c r="A410" s="11" t="s">
        <v>1085</v>
      </c>
      <c r="D410" s="35">
        <v>231</v>
      </c>
    </row>
    <row r="411" spans="1:4" ht="15" customHeight="1" x14ac:dyDescent="0.2">
      <c r="D411" s="35"/>
    </row>
    <row r="412" spans="1:4" s="9" customFormat="1" ht="15" customHeight="1" x14ac:dyDescent="0.2">
      <c r="A412" s="7" t="s">
        <v>212</v>
      </c>
      <c r="B412" s="10">
        <v>117709</v>
      </c>
      <c r="C412" s="10">
        <v>239959</v>
      </c>
      <c r="D412" s="115">
        <f>SUM(D413)</f>
        <v>28817</v>
      </c>
    </row>
    <row r="413" spans="1:4" ht="15" customHeight="1" x14ac:dyDescent="0.2">
      <c r="A413" s="11" t="s">
        <v>644</v>
      </c>
      <c r="D413" s="35">
        <v>28817</v>
      </c>
    </row>
    <row r="414" spans="1:4" ht="15" customHeight="1" x14ac:dyDescent="0.2">
      <c r="D414" s="35"/>
    </row>
    <row r="415" spans="1:4" s="9" customFormat="1" ht="15" customHeight="1" x14ac:dyDescent="0.2">
      <c r="A415" s="7" t="s">
        <v>213</v>
      </c>
      <c r="B415" s="10">
        <v>53723</v>
      </c>
      <c r="C415" s="10">
        <v>687870</v>
      </c>
      <c r="D415" s="115">
        <f>SUM(D416:D417)</f>
        <v>6591</v>
      </c>
    </row>
    <row r="416" spans="1:4" ht="15" customHeight="1" x14ac:dyDescent="0.2">
      <c r="A416" s="11" t="s">
        <v>516</v>
      </c>
      <c r="D416" s="35">
        <v>6411</v>
      </c>
    </row>
    <row r="417" spans="1:4" ht="15" customHeight="1" x14ac:dyDescent="0.2">
      <c r="A417" s="11" t="s">
        <v>1086</v>
      </c>
      <c r="D417" s="35">
        <v>180</v>
      </c>
    </row>
    <row r="418" spans="1:4" ht="15" customHeight="1" x14ac:dyDescent="0.2">
      <c r="D418" s="35"/>
    </row>
    <row r="419" spans="1:4" s="9" customFormat="1" ht="15" customHeight="1" x14ac:dyDescent="0.2">
      <c r="A419" s="7" t="s">
        <v>214</v>
      </c>
      <c r="B419" s="10">
        <v>39622</v>
      </c>
      <c r="C419" s="10">
        <v>316262</v>
      </c>
      <c r="D419" s="115">
        <f>SUM(D420:D423)</f>
        <v>3783</v>
      </c>
    </row>
    <row r="420" spans="1:4" ht="15" customHeight="1" x14ac:dyDescent="0.2">
      <c r="A420" s="11" t="s">
        <v>410</v>
      </c>
      <c r="D420" s="35">
        <v>3316</v>
      </c>
    </row>
    <row r="421" spans="1:4" ht="15" customHeight="1" x14ac:dyDescent="0.2">
      <c r="A421" s="11" t="s">
        <v>1087</v>
      </c>
      <c r="D421" s="35">
        <v>289</v>
      </c>
    </row>
    <row r="422" spans="1:4" ht="15" customHeight="1" x14ac:dyDescent="0.2">
      <c r="A422" s="11" t="s">
        <v>1088</v>
      </c>
      <c r="D422" s="35">
        <v>91</v>
      </c>
    </row>
    <row r="423" spans="1:4" ht="15" customHeight="1" x14ac:dyDescent="0.2">
      <c r="A423" s="11" t="s">
        <v>1089</v>
      </c>
      <c r="D423" s="35">
        <v>87</v>
      </c>
    </row>
    <row r="424" spans="1:4" ht="15" customHeight="1" x14ac:dyDescent="0.2">
      <c r="A424" s="8"/>
      <c r="D424" s="35"/>
    </row>
    <row r="425" spans="1:4" s="9" customFormat="1" ht="15" customHeight="1" x14ac:dyDescent="0.2">
      <c r="A425" s="7" t="s">
        <v>215</v>
      </c>
      <c r="B425" s="10">
        <v>33266</v>
      </c>
      <c r="C425" s="10">
        <v>304055</v>
      </c>
      <c r="D425" s="115">
        <f>SUM(D426:D428)</f>
        <v>4937</v>
      </c>
    </row>
    <row r="426" spans="1:4" ht="15" customHeight="1" x14ac:dyDescent="0.2">
      <c r="A426" s="11" t="s">
        <v>431</v>
      </c>
      <c r="D426" s="35">
        <v>3471</v>
      </c>
    </row>
    <row r="427" spans="1:4" ht="15" customHeight="1" x14ac:dyDescent="0.2">
      <c r="A427" s="11" t="s">
        <v>1090</v>
      </c>
      <c r="D427" s="35">
        <v>1232</v>
      </c>
    </row>
    <row r="428" spans="1:4" ht="15" customHeight="1" x14ac:dyDescent="0.2">
      <c r="A428" s="11" t="s">
        <v>1091</v>
      </c>
      <c r="D428" s="35">
        <v>234</v>
      </c>
    </row>
    <row r="429" spans="1:4" ht="15" customHeight="1" x14ac:dyDescent="0.2">
      <c r="D429" s="35"/>
    </row>
    <row r="430" spans="1:4" s="9" customFormat="1" ht="15" customHeight="1" x14ac:dyDescent="0.2">
      <c r="A430" s="7" t="s">
        <v>216</v>
      </c>
      <c r="B430" s="10">
        <v>39515</v>
      </c>
      <c r="C430" s="10">
        <v>258449</v>
      </c>
      <c r="D430" s="115">
        <f>SUM(D431:D432)</f>
        <v>6159</v>
      </c>
    </row>
    <row r="431" spans="1:4" ht="15" customHeight="1" x14ac:dyDescent="0.2">
      <c r="A431" s="11" t="s">
        <v>1092</v>
      </c>
      <c r="D431" s="35">
        <v>3190</v>
      </c>
    </row>
    <row r="432" spans="1:4" ht="15" customHeight="1" x14ac:dyDescent="0.2">
      <c r="A432" s="11" t="s">
        <v>577</v>
      </c>
      <c r="D432" s="35">
        <v>2969</v>
      </c>
    </row>
    <row r="433" spans="1:5" ht="15" customHeight="1" x14ac:dyDescent="0.2">
      <c r="D433" s="35"/>
    </row>
    <row r="434" spans="1:5" s="9" customFormat="1" ht="15" customHeight="1" x14ac:dyDescent="0.2">
      <c r="A434" s="7" t="s">
        <v>217</v>
      </c>
      <c r="B434" s="10">
        <v>39469</v>
      </c>
      <c r="C434" s="10">
        <v>312272</v>
      </c>
      <c r="D434" s="115">
        <f>SUM(D435)</f>
        <v>1157</v>
      </c>
    </row>
    <row r="435" spans="1:5" ht="15" customHeight="1" x14ac:dyDescent="0.2">
      <c r="A435" s="11" t="s">
        <v>508</v>
      </c>
      <c r="D435" s="35">
        <v>1157</v>
      </c>
    </row>
    <row r="436" spans="1:5" ht="15" customHeight="1" x14ac:dyDescent="0.2">
      <c r="E436" s="12"/>
    </row>
    <row r="437" spans="1:5" s="9" customFormat="1" ht="15" customHeight="1" x14ac:dyDescent="0.2">
      <c r="A437" s="7" t="s">
        <v>218</v>
      </c>
      <c r="B437" s="10">
        <v>72582</v>
      </c>
      <c r="C437" s="10">
        <v>370224</v>
      </c>
      <c r="D437" s="115">
        <v>5267</v>
      </c>
    </row>
    <row r="438" spans="1:5" ht="15" customHeight="1" x14ac:dyDescent="0.2">
      <c r="A438" s="11" t="s">
        <v>564</v>
      </c>
      <c r="D438" s="35">
        <v>3599</v>
      </c>
    </row>
    <row r="439" spans="1:5" ht="15" customHeight="1" x14ac:dyDescent="0.2">
      <c r="A439" s="11" t="s">
        <v>1110</v>
      </c>
      <c r="D439" s="35">
        <v>1161</v>
      </c>
    </row>
    <row r="440" spans="1:5" ht="15" customHeight="1" x14ac:dyDescent="0.2">
      <c r="A440" s="11" t="s">
        <v>1093</v>
      </c>
      <c r="D440" s="35">
        <v>453</v>
      </c>
    </row>
    <row r="441" spans="1:5" ht="15" customHeight="1" x14ac:dyDescent="0.2">
      <c r="A441" s="11" t="s">
        <v>1094</v>
      </c>
      <c r="D441" s="35">
        <v>54</v>
      </c>
    </row>
    <row r="442" spans="1:5" ht="15" customHeight="1" x14ac:dyDescent="0.2">
      <c r="A442" s="8"/>
      <c r="D442" s="35"/>
    </row>
    <row r="443" spans="1:5" s="9" customFormat="1" ht="15" customHeight="1" x14ac:dyDescent="0.2">
      <c r="A443" s="7" t="s">
        <v>219</v>
      </c>
      <c r="B443" s="10">
        <v>51643</v>
      </c>
      <c r="C443" s="10">
        <v>279019</v>
      </c>
      <c r="D443" s="115">
        <f>SUM(D444:D446)</f>
        <v>3102</v>
      </c>
    </row>
    <row r="444" spans="1:5" ht="15" customHeight="1" x14ac:dyDescent="0.2">
      <c r="A444" s="11" t="s">
        <v>497</v>
      </c>
      <c r="D444" s="35">
        <v>2177</v>
      </c>
    </row>
    <row r="445" spans="1:5" ht="15" customHeight="1" x14ac:dyDescent="0.2">
      <c r="A445" s="11" t="s">
        <v>1095</v>
      </c>
      <c r="D445" s="35">
        <v>925</v>
      </c>
    </row>
    <row r="446" spans="1:5" ht="15" customHeight="1" x14ac:dyDescent="0.2">
      <c r="A446" s="8"/>
      <c r="D446" s="35"/>
    </row>
    <row r="447" spans="1:5" s="9" customFormat="1" ht="15" customHeight="1" x14ac:dyDescent="0.2">
      <c r="A447" s="7" t="s">
        <v>220</v>
      </c>
      <c r="B447" s="10">
        <v>145094</v>
      </c>
      <c r="C447" s="10">
        <v>539162</v>
      </c>
      <c r="D447" s="115">
        <f>SUM(D448:D450)</f>
        <v>4610</v>
      </c>
    </row>
    <row r="448" spans="1:5" ht="15" customHeight="1" x14ac:dyDescent="0.2">
      <c r="A448" s="11" t="s">
        <v>556</v>
      </c>
      <c r="D448" s="35">
        <v>3699</v>
      </c>
    </row>
    <row r="449" spans="1:4" ht="15" customHeight="1" x14ac:dyDescent="0.2">
      <c r="A449" s="11" t="s">
        <v>1096</v>
      </c>
      <c r="D449" s="35">
        <v>753</v>
      </c>
    </row>
    <row r="450" spans="1:4" ht="15" customHeight="1" x14ac:dyDescent="0.2">
      <c r="A450" s="11" t="s">
        <v>1097</v>
      </c>
      <c r="D450" s="35">
        <v>158</v>
      </c>
    </row>
    <row r="451" spans="1:4" ht="15" customHeight="1" x14ac:dyDescent="0.2">
      <c r="D451" s="35"/>
    </row>
    <row r="452" spans="1:4" s="9" customFormat="1" ht="15" customHeight="1" x14ac:dyDescent="0.2">
      <c r="A452" s="7" t="s">
        <v>221</v>
      </c>
      <c r="B452" s="10">
        <v>125923</v>
      </c>
      <c r="C452" s="10">
        <v>419494</v>
      </c>
      <c r="D452" s="115">
        <f>SUM(D453:D455)</f>
        <v>9475</v>
      </c>
    </row>
    <row r="453" spans="1:4" ht="15" customHeight="1" x14ac:dyDescent="0.2">
      <c r="A453" s="11" t="s">
        <v>580</v>
      </c>
      <c r="D453" s="35">
        <v>8035</v>
      </c>
    </row>
    <row r="454" spans="1:4" ht="15" customHeight="1" x14ac:dyDescent="0.2">
      <c r="A454" s="11" t="s">
        <v>1098</v>
      </c>
      <c r="D454" s="35">
        <v>1140</v>
      </c>
    </row>
    <row r="455" spans="1:4" ht="15" customHeight="1" x14ac:dyDescent="0.2">
      <c r="A455" s="11" t="s">
        <v>1099</v>
      </c>
      <c r="D455" s="35">
        <v>300</v>
      </c>
    </row>
    <row r="456" spans="1:4" ht="15" customHeight="1" x14ac:dyDescent="0.2">
      <c r="D456" s="35"/>
    </row>
    <row r="457" spans="1:4" s="9" customFormat="1" ht="15" customHeight="1" x14ac:dyDescent="0.2">
      <c r="A457" s="7" t="s">
        <v>222</v>
      </c>
      <c r="B457" s="10">
        <v>159370</v>
      </c>
      <c r="C457" s="10">
        <v>461663</v>
      </c>
      <c r="D457" s="115">
        <f>SUM(D458:D462)</f>
        <v>24940</v>
      </c>
    </row>
    <row r="458" spans="1:4" ht="15" customHeight="1" x14ac:dyDescent="0.2">
      <c r="A458" s="11" t="s">
        <v>1100</v>
      </c>
      <c r="D458" s="35">
        <v>9193</v>
      </c>
    </row>
    <row r="459" spans="1:4" ht="15" customHeight="1" x14ac:dyDescent="0.2">
      <c r="A459" s="11" t="s">
        <v>1101</v>
      </c>
      <c r="D459" s="35">
        <v>7211</v>
      </c>
    </row>
    <row r="460" spans="1:4" ht="15" customHeight="1" x14ac:dyDescent="0.2">
      <c r="A460" s="11" t="s">
        <v>641</v>
      </c>
      <c r="D460" s="35">
        <v>6182</v>
      </c>
    </row>
    <row r="461" spans="1:4" ht="15" customHeight="1" x14ac:dyDescent="0.2">
      <c r="A461" s="11" t="s">
        <v>1102</v>
      </c>
      <c r="D461" s="35">
        <v>1546</v>
      </c>
    </row>
    <row r="462" spans="1:4" ht="15" customHeight="1" x14ac:dyDescent="0.2">
      <c r="A462" s="11" t="s">
        <v>1103</v>
      </c>
      <c r="D462" s="35">
        <v>808</v>
      </c>
    </row>
    <row r="463" spans="1:4" ht="15" customHeight="1" x14ac:dyDescent="0.2">
      <c r="D463" s="35"/>
    </row>
    <row r="464" spans="1:4" s="9" customFormat="1" ht="15" customHeight="1" x14ac:dyDescent="0.2">
      <c r="A464" s="7" t="s">
        <v>223</v>
      </c>
      <c r="B464" s="10">
        <v>39071</v>
      </c>
      <c r="C464" s="10">
        <v>674875</v>
      </c>
      <c r="D464" s="115">
        <f>SUM(D465:D469)</f>
        <v>8528</v>
      </c>
    </row>
    <row r="465" spans="1:4" ht="15" customHeight="1" x14ac:dyDescent="0.2">
      <c r="A465" s="11" t="s">
        <v>405</v>
      </c>
      <c r="D465" s="35">
        <v>6852</v>
      </c>
    </row>
    <row r="466" spans="1:4" ht="15" customHeight="1" x14ac:dyDescent="0.2">
      <c r="A466" s="11" t="s">
        <v>652</v>
      </c>
      <c r="D466" s="35">
        <v>927</v>
      </c>
    </row>
    <row r="467" spans="1:4" ht="15" customHeight="1" x14ac:dyDescent="0.2">
      <c r="A467" s="11" t="s">
        <v>1104</v>
      </c>
      <c r="D467" s="35">
        <v>446</v>
      </c>
    </row>
    <row r="468" spans="1:4" ht="15" customHeight="1" x14ac:dyDescent="0.2">
      <c r="A468" s="11" t="s">
        <v>1105</v>
      </c>
      <c r="D468" s="35">
        <v>163</v>
      </c>
    </row>
    <row r="469" spans="1:4" ht="15" customHeight="1" x14ac:dyDescent="0.2">
      <c r="A469" s="11" t="s">
        <v>1106</v>
      </c>
      <c r="D469" s="35">
        <v>140</v>
      </c>
    </row>
    <row r="470" spans="1:4" ht="15" customHeight="1" x14ac:dyDescent="0.2">
      <c r="D470" s="35"/>
    </row>
    <row r="471" spans="1:4" s="9" customFormat="1" ht="15" customHeight="1" x14ac:dyDescent="0.2">
      <c r="A471" s="7" t="s">
        <v>224</v>
      </c>
      <c r="B471" s="10">
        <v>101949</v>
      </c>
      <c r="C471" s="10">
        <v>399072</v>
      </c>
      <c r="D471" s="115">
        <f>SUM(D472)</f>
        <v>5007</v>
      </c>
    </row>
    <row r="472" spans="1:4" ht="15" customHeight="1" x14ac:dyDescent="0.2">
      <c r="A472" s="11" t="s">
        <v>519</v>
      </c>
      <c r="D472" s="35">
        <v>5007</v>
      </c>
    </row>
    <row r="473" spans="1:4" ht="15" customHeight="1" x14ac:dyDescent="0.2">
      <c r="D473" s="35"/>
    </row>
    <row r="474" spans="1:4" s="9" customFormat="1" ht="15" customHeight="1" x14ac:dyDescent="0.2">
      <c r="A474" s="7" t="s">
        <v>225</v>
      </c>
      <c r="B474" s="10">
        <v>84767</v>
      </c>
      <c r="C474" s="10">
        <v>244338</v>
      </c>
      <c r="D474" s="115">
        <f>SUM(D475)</f>
        <v>3852</v>
      </c>
    </row>
    <row r="475" spans="1:4" ht="15" customHeight="1" x14ac:dyDescent="0.2">
      <c r="A475" s="11" t="s">
        <v>528</v>
      </c>
      <c r="D475" s="35">
        <v>3852</v>
      </c>
    </row>
    <row r="476" spans="1:4" ht="15" customHeight="1" x14ac:dyDescent="0.2"/>
    <row r="477" spans="1:4" ht="15" customHeight="1" x14ac:dyDescent="0.2">
      <c r="B477" s="14">
        <f>SUM(B5:B474)</f>
        <v>11455651</v>
      </c>
      <c r="C477" s="14">
        <f>SUM(C5:C476)</f>
        <v>64196852</v>
      </c>
      <c r="D477" s="116">
        <f>(SUM(D5:D476))/2</f>
        <v>2117209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
  <sheetViews>
    <sheetView tabSelected="1" topLeftCell="A70" zoomScale="80" zoomScaleNormal="80" zoomScaleSheetLayoutView="106" workbookViewId="0">
      <selection activeCell="H87" sqref="H87"/>
    </sheetView>
  </sheetViews>
  <sheetFormatPr defaultRowHeight="15.75" customHeight="1" x14ac:dyDescent="0.25"/>
  <cols>
    <col min="1" max="1" width="36.85546875" style="118" customWidth="1"/>
    <col min="2" max="2" width="32.85546875" style="117" customWidth="1"/>
    <col min="3" max="4" width="20" style="117" customWidth="1"/>
    <col min="5" max="5" width="13.42578125" style="117" customWidth="1"/>
    <col min="6" max="6" width="16.85546875" style="117" customWidth="1"/>
    <col min="7" max="7" width="10.5703125" style="117" customWidth="1"/>
    <col min="8" max="8" width="27.85546875" style="117" customWidth="1"/>
    <col min="9" max="16384" width="9.140625" style="117"/>
  </cols>
  <sheetData>
    <row r="1" spans="1:6" s="129" customFormat="1" ht="23.25" customHeight="1" x14ac:dyDescent="0.3">
      <c r="A1" s="133" t="s">
        <v>226</v>
      </c>
      <c r="C1" s="131"/>
      <c r="E1" s="130"/>
    </row>
    <row r="2" spans="1:6" s="129" customFormat="1" ht="15" customHeight="1" x14ac:dyDescent="0.25">
      <c r="A2" s="132" t="s">
        <v>227</v>
      </c>
      <c r="C2" s="131"/>
      <c r="E2" s="130"/>
    </row>
    <row r="3" spans="1:6" s="129" customFormat="1" ht="15" customHeight="1" x14ac:dyDescent="0.25">
      <c r="A3" s="132" t="s">
        <v>228</v>
      </c>
      <c r="C3" s="131"/>
      <c r="E3" s="130"/>
    </row>
    <row r="4" spans="1:6" ht="15.75" customHeight="1" x14ac:dyDescent="0.25">
      <c r="A4" s="123" t="s">
        <v>864</v>
      </c>
    </row>
    <row r="5" spans="1:6" s="126" customFormat="1" ht="47.25" customHeight="1" x14ac:dyDescent="0.25">
      <c r="A5" s="128"/>
      <c r="B5" s="127" t="s">
        <v>19</v>
      </c>
      <c r="C5" s="127" t="s">
        <v>1124</v>
      </c>
      <c r="D5" s="127" t="s">
        <v>1123</v>
      </c>
      <c r="E5" s="127" t="s">
        <v>1122</v>
      </c>
      <c r="F5" s="127" t="s">
        <v>1121</v>
      </c>
    </row>
    <row r="6" spans="1:6" ht="15.75" customHeight="1" x14ac:dyDescent="0.25">
      <c r="A6" s="123" t="s">
        <v>1120</v>
      </c>
    </row>
    <row r="7" spans="1:6" ht="15.75" customHeight="1" x14ac:dyDescent="0.25">
      <c r="B7" s="122" t="s">
        <v>223</v>
      </c>
      <c r="C7" s="125">
        <v>39071</v>
      </c>
      <c r="D7" s="125">
        <v>38955</v>
      </c>
      <c r="E7" s="125">
        <v>8528</v>
      </c>
      <c r="F7" s="124">
        <f t="shared" ref="F7:F24" si="0">E7/D7</f>
        <v>0.21891926581953536</v>
      </c>
    </row>
    <row r="8" spans="1:6" ht="15.75" customHeight="1" x14ac:dyDescent="0.25">
      <c r="B8" s="122" t="s">
        <v>191</v>
      </c>
      <c r="C8" s="125">
        <v>193692</v>
      </c>
      <c r="D8" s="125">
        <v>187946</v>
      </c>
      <c r="E8" s="125">
        <v>40016</v>
      </c>
      <c r="F8" s="124">
        <f t="shared" si="0"/>
        <v>0.2129122194672938</v>
      </c>
    </row>
    <row r="9" spans="1:6" ht="15.75" customHeight="1" x14ac:dyDescent="0.25">
      <c r="B9" s="122" t="s">
        <v>209</v>
      </c>
      <c r="C9" s="125">
        <v>29999</v>
      </c>
      <c r="D9" s="125">
        <v>29980</v>
      </c>
      <c r="E9" s="125">
        <v>5888</v>
      </c>
      <c r="F9" s="124">
        <f t="shared" si="0"/>
        <v>0.19639759839893262</v>
      </c>
    </row>
    <row r="10" spans="1:6" ht="15.75" customHeight="1" x14ac:dyDescent="0.25">
      <c r="B10" s="122" t="s">
        <v>174</v>
      </c>
      <c r="C10" s="125">
        <v>9468</v>
      </c>
      <c r="D10" s="125">
        <v>9261</v>
      </c>
      <c r="E10" s="125">
        <v>1677</v>
      </c>
      <c r="F10" s="124">
        <f t="shared" si="0"/>
        <v>0.18108195659216067</v>
      </c>
    </row>
    <row r="11" spans="1:6" ht="15.75" customHeight="1" x14ac:dyDescent="0.25">
      <c r="B11" s="122" t="s">
        <v>141</v>
      </c>
      <c r="C11" s="125">
        <v>30897</v>
      </c>
      <c r="D11" s="125">
        <v>29175</v>
      </c>
      <c r="E11" s="125">
        <v>5089</v>
      </c>
      <c r="F11" s="124">
        <f t="shared" si="0"/>
        <v>0.17443016281062554</v>
      </c>
    </row>
    <row r="12" spans="1:6" ht="15.75" customHeight="1" x14ac:dyDescent="0.25">
      <c r="B12" s="122" t="s">
        <v>189</v>
      </c>
      <c r="C12" s="125">
        <v>34543</v>
      </c>
      <c r="D12" s="125">
        <v>33958</v>
      </c>
      <c r="E12" s="125">
        <v>5070</v>
      </c>
      <c r="F12" s="124">
        <f t="shared" si="0"/>
        <v>0.14930207903881265</v>
      </c>
    </row>
    <row r="13" spans="1:6" ht="15.75" customHeight="1" x14ac:dyDescent="0.25">
      <c r="B13" s="122" t="s">
        <v>199</v>
      </c>
      <c r="C13" s="125">
        <v>85825</v>
      </c>
      <c r="D13" s="125">
        <v>82913</v>
      </c>
      <c r="E13" s="125">
        <v>10886</v>
      </c>
      <c r="F13" s="124">
        <f t="shared" si="0"/>
        <v>0.13129424818785956</v>
      </c>
    </row>
    <row r="14" spans="1:6" ht="15.75" customHeight="1" x14ac:dyDescent="0.25">
      <c r="B14" s="122" t="s">
        <v>181</v>
      </c>
      <c r="C14" s="125">
        <v>299949</v>
      </c>
      <c r="D14" s="125">
        <v>295015</v>
      </c>
      <c r="E14" s="125">
        <v>37021</v>
      </c>
      <c r="F14" s="124">
        <f t="shared" si="0"/>
        <v>0.12548853448129757</v>
      </c>
    </row>
    <row r="15" spans="1:6" ht="15.75" customHeight="1" x14ac:dyDescent="0.25">
      <c r="B15" s="122" t="s">
        <v>213</v>
      </c>
      <c r="C15" s="125">
        <v>53723</v>
      </c>
      <c r="D15" s="125">
        <v>52765</v>
      </c>
      <c r="E15" s="125">
        <v>6591</v>
      </c>
      <c r="F15" s="124">
        <f t="shared" si="0"/>
        <v>0.12491234719984838</v>
      </c>
    </row>
    <row r="16" spans="1:6" ht="15.75" customHeight="1" x14ac:dyDescent="0.25">
      <c r="B16" s="122" t="s">
        <v>195</v>
      </c>
      <c r="C16" s="125">
        <v>35703</v>
      </c>
      <c r="D16" s="125">
        <v>33181</v>
      </c>
      <c r="E16" s="125">
        <v>3865</v>
      </c>
      <c r="F16" s="124">
        <f t="shared" si="0"/>
        <v>0.11648232422169313</v>
      </c>
    </row>
    <row r="17" spans="1:8" ht="15.75" customHeight="1" x14ac:dyDescent="0.25">
      <c r="B17" s="122" t="s">
        <v>133</v>
      </c>
      <c r="C17" s="125">
        <v>16623</v>
      </c>
      <c r="D17" s="125">
        <v>15878</v>
      </c>
      <c r="E17" s="125">
        <v>1767</v>
      </c>
      <c r="F17" s="124">
        <f t="shared" si="0"/>
        <v>0.11128605617836</v>
      </c>
    </row>
    <row r="18" spans="1:8" ht="15.75" customHeight="1" x14ac:dyDescent="0.25">
      <c r="B18" s="122" t="s">
        <v>180</v>
      </c>
      <c r="C18" s="125">
        <v>32188</v>
      </c>
      <c r="D18" s="125">
        <v>31066</v>
      </c>
      <c r="E18" s="125">
        <v>3125</v>
      </c>
      <c r="F18" s="124">
        <f t="shared" si="0"/>
        <v>0.10059228738814138</v>
      </c>
    </row>
    <row r="19" spans="1:8" ht="15.75" customHeight="1" x14ac:dyDescent="0.25">
      <c r="B19" s="122" t="s">
        <v>138</v>
      </c>
      <c r="C19" s="125">
        <v>51804</v>
      </c>
      <c r="D19" s="125">
        <v>51318</v>
      </c>
      <c r="E19" s="125">
        <v>4917</v>
      </c>
      <c r="F19" s="124">
        <f>E19/D19</f>
        <v>9.581433415175962E-2</v>
      </c>
    </row>
    <row r="20" spans="1:8" ht="15.75" customHeight="1" x14ac:dyDescent="0.25">
      <c r="B20" s="122" t="s">
        <v>146</v>
      </c>
      <c r="C20" s="125">
        <v>145686</v>
      </c>
      <c r="D20" s="125">
        <v>136796</v>
      </c>
      <c r="E20" s="125">
        <v>12961</v>
      </c>
      <c r="F20" s="124">
        <f t="shared" si="0"/>
        <v>9.4746922424632299E-2</v>
      </c>
    </row>
    <row r="21" spans="1:8" ht="15.75" customHeight="1" x14ac:dyDescent="0.25">
      <c r="B21" s="122" t="s">
        <v>187</v>
      </c>
      <c r="C21" s="125">
        <v>22957</v>
      </c>
      <c r="D21" s="125">
        <v>22949</v>
      </c>
      <c r="E21" s="125">
        <v>1500</v>
      </c>
      <c r="F21" s="124">
        <f t="shared" si="0"/>
        <v>6.5362325155780207E-2</v>
      </c>
    </row>
    <row r="22" spans="1:8" ht="15.75" customHeight="1" x14ac:dyDescent="0.25">
      <c r="B22" s="122" t="s">
        <v>192</v>
      </c>
      <c r="C22" s="125">
        <v>15480</v>
      </c>
      <c r="D22" s="125">
        <v>14054</v>
      </c>
      <c r="E22" s="125">
        <v>838</v>
      </c>
      <c r="F22" s="124">
        <f t="shared" si="0"/>
        <v>5.9627152412124663E-2</v>
      </c>
    </row>
    <row r="23" spans="1:8" ht="15.75" customHeight="1" x14ac:dyDescent="0.25">
      <c r="B23" s="122" t="s">
        <v>211</v>
      </c>
      <c r="C23" s="125">
        <v>17453</v>
      </c>
      <c r="D23" s="125">
        <v>17453</v>
      </c>
      <c r="E23" s="125">
        <v>746</v>
      </c>
      <c r="F23" s="124">
        <f t="shared" si="0"/>
        <v>4.2743367902366353E-2</v>
      </c>
    </row>
    <row r="24" spans="1:8" ht="15.75" customHeight="1" x14ac:dyDescent="0.25">
      <c r="B24" s="122" t="s">
        <v>167</v>
      </c>
      <c r="C24" s="125">
        <v>13728</v>
      </c>
      <c r="D24" s="125">
        <v>13666</v>
      </c>
      <c r="E24" s="125">
        <v>208</v>
      </c>
      <c r="F24" s="124">
        <f t="shared" si="0"/>
        <v>1.5220254646568124E-2</v>
      </c>
    </row>
    <row r="25" spans="1:8" ht="15.75" customHeight="1" x14ac:dyDescent="0.25">
      <c r="F25" s="124" t="s">
        <v>124</v>
      </c>
      <c r="G25" s="134">
        <f>MEDIAN(F7:F24)</f>
        <v>0.12069733571077076</v>
      </c>
    </row>
    <row r="26" spans="1:8" ht="15.75" customHeight="1" x14ac:dyDescent="0.25">
      <c r="A26" s="123" t="s">
        <v>1119</v>
      </c>
      <c r="F26" s="124"/>
    </row>
    <row r="27" spans="1:8" ht="15.75" customHeight="1" x14ac:dyDescent="0.25">
      <c r="B27" s="122" t="s">
        <v>168</v>
      </c>
      <c r="C27" s="125">
        <v>382080</v>
      </c>
      <c r="D27" s="125">
        <v>379885</v>
      </c>
      <c r="E27" s="125">
        <v>73011</v>
      </c>
      <c r="F27" s="124">
        <f t="shared" ref="F27:F38" si="1">E27/D27</f>
        <v>0.19219237400792344</v>
      </c>
      <c r="H27" s="156"/>
    </row>
    <row r="28" spans="1:8" ht="15.75" customHeight="1" x14ac:dyDescent="0.25">
      <c r="B28" s="122" t="s">
        <v>215</v>
      </c>
      <c r="C28" s="125">
        <v>33266</v>
      </c>
      <c r="D28" s="125">
        <v>32363</v>
      </c>
      <c r="E28" s="125">
        <v>4937</v>
      </c>
      <c r="F28" s="124">
        <f t="shared" si="1"/>
        <v>0.15255075240243487</v>
      </c>
    </row>
    <row r="29" spans="1:8" ht="15.75" customHeight="1" x14ac:dyDescent="0.25">
      <c r="B29" s="122" t="s">
        <v>210</v>
      </c>
      <c r="C29" s="125">
        <v>112977</v>
      </c>
      <c r="D29" s="125">
        <v>111953</v>
      </c>
      <c r="E29" s="125">
        <v>16162</v>
      </c>
      <c r="F29" s="124">
        <f t="shared" si="1"/>
        <v>0.14436415281412734</v>
      </c>
    </row>
    <row r="30" spans="1:8" ht="15.75" customHeight="1" x14ac:dyDescent="0.25">
      <c r="B30" s="122" t="s">
        <v>96</v>
      </c>
      <c r="C30" s="125">
        <v>35435</v>
      </c>
      <c r="D30" s="125">
        <v>35349</v>
      </c>
      <c r="E30" s="125">
        <v>3683</v>
      </c>
      <c r="F30" s="124">
        <f t="shared" si="1"/>
        <v>0.10418965175818269</v>
      </c>
    </row>
    <row r="31" spans="1:8" ht="15.75" customHeight="1" x14ac:dyDescent="0.25">
      <c r="B31" s="122" t="s">
        <v>188</v>
      </c>
      <c r="C31" s="125">
        <v>61518</v>
      </c>
      <c r="D31" s="125">
        <v>59126</v>
      </c>
      <c r="E31" s="125">
        <v>6160</v>
      </c>
      <c r="F31" s="124">
        <f t="shared" si="1"/>
        <v>0.10418428440956601</v>
      </c>
    </row>
    <row r="32" spans="1:8" ht="15.75" customHeight="1" x14ac:dyDescent="0.25">
      <c r="B32" s="122" t="s">
        <v>214</v>
      </c>
      <c r="C32" s="125">
        <v>39622</v>
      </c>
      <c r="D32" s="125">
        <v>39090</v>
      </c>
      <c r="E32" s="125">
        <v>3783</v>
      </c>
      <c r="F32" s="124">
        <f t="shared" si="1"/>
        <v>9.6776669224865691E-2</v>
      </c>
    </row>
    <row r="33" spans="1:7" ht="15.75" customHeight="1" x14ac:dyDescent="0.25">
      <c r="B33" s="122" t="s">
        <v>154</v>
      </c>
      <c r="C33" s="125">
        <v>97920</v>
      </c>
      <c r="D33" s="125">
        <v>74797</v>
      </c>
      <c r="E33" s="125">
        <v>6238</v>
      </c>
      <c r="F33" s="124">
        <f t="shared" si="1"/>
        <v>8.3399066807492275E-2</v>
      </c>
    </row>
    <row r="34" spans="1:7" ht="15.75" customHeight="1" x14ac:dyDescent="0.25">
      <c r="B34" s="122" t="s">
        <v>130</v>
      </c>
      <c r="C34" s="125">
        <v>31895</v>
      </c>
      <c r="D34" s="125">
        <v>31890</v>
      </c>
      <c r="E34" s="125">
        <v>2618</v>
      </c>
      <c r="F34" s="124">
        <f t="shared" si="1"/>
        <v>8.2094700533082474E-2</v>
      </c>
    </row>
    <row r="35" spans="1:7" ht="15.75" customHeight="1" x14ac:dyDescent="0.25">
      <c r="B35" s="122" t="s">
        <v>142</v>
      </c>
      <c r="C35" s="125">
        <v>25846</v>
      </c>
      <c r="D35" s="125">
        <v>25308</v>
      </c>
      <c r="E35" s="125">
        <v>1913</v>
      </c>
      <c r="F35" s="124">
        <f t="shared" si="1"/>
        <v>7.5588746641378227E-2</v>
      </c>
    </row>
    <row r="36" spans="1:7" ht="15.75" customHeight="1" x14ac:dyDescent="0.25">
      <c r="B36" s="122" t="s">
        <v>147</v>
      </c>
      <c r="C36" s="125">
        <v>31764</v>
      </c>
      <c r="D36" s="125">
        <v>31764</v>
      </c>
      <c r="E36" s="125">
        <v>2119</v>
      </c>
      <c r="F36" s="124">
        <f t="shared" si="1"/>
        <v>6.6710741720186373E-2</v>
      </c>
    </row>
    <row r="37" spans="1:7" ht="15.75" customHeight="1" x14ac:dyDescent="0.25">
      <c r="B37" s="122" t="s">
        <v>149</v>
      </c>
      <c r="C37" s="125">
        <v>49726</v>
      </c>
      <c r="D37" s="125">
        <v>46880</v>
      </c>
      <c r="E37" s="125">
        <v>3002</v>
      </c>
      <c r="F37" s="124">
        <f t="shared" si="1"/>
        <v>6.4035836177474409E-2</v>
      </c>
    </row>
    <row r="38" spans="1:7" ht="15.75" customHeight="1" x14ac:dyDescent="0.25">
      <c r="B38" s="122" t="s">
        <v>217</v>
      </c>
      <c r="C38" s="125">
        <v>39469</v>
      </c>
      <c r="D38" s="125">
        <v>38918</v>
      </c>
      <c r="E38" s="125">
        <v>1157</v>
      </c>
      <c r="F38" s="124">
        <f t="shared" si="1"/>
        <v>2.9729174161056582E-2</v>
      </c>
    </row>
    <row r="39" spans="1:7" ht="15.75" customHeight="1" x14ac:dyDescent="0.25">
      <c r="F39" s="134" t="s">
        <v>124</v>
      </c>
      <c r="G39" s="134">
        <f>MEDIAN(F27:F38)</f>
        <v>9.008786801617899E-2</v>
      </c>
    </row>
    <row r="40" spans="1:7" ht="15.75" customHeight="1" x14ac:dyDescent="0.25">
      <c r="A40" s="123" t="s">
        <v>1118</v>
      </c>
      <c r="F40" s="124"/>
    </row>
    <row r="41" spans="1:7" ht="15.75" customHeight="1" x14ac:dyDescent="0.25">
      <c r="B41" s="122" t="s">
        <v>160</v>
      </c>
      <c r="C41" s="125">
        <v>49574</v>
      </c>
      <c r="D41" s="125">
        <v>49516</v>
      </c>
      <c r="E41" s="125">
        <v>18444</v>
      </c>
      <c r="F41" s="124">
        <f t="shared" ref="F41:F80" si="2">E41/D41</f>
        <v>0.37248566120042009</v>
      </c>
    </row>
    <row r="42" spans="1:7" ht="15.75" customHeight="1" x14ac:dyDescent="0.25">
      <c r="B42" s="122" t="s">
        <v>171</v>
      </c>
      <c r="C42" s="125">
        <v>42308</v>
      </c>
      <c r="D42" s="125">
        <v>42308</v>
      </c>
      <c r="E42" s="125">
        <v>11149</v>
      </c>
      <c r="F42" s="124">
        <f t="shared" si="2"/>
        <v>0.26351990167344236</v>
      </c>
    </row>
    <row r="43" spans="1:7" ht="15.75" customHeight="1" x14ac:dyDescent="0.25">
      <c r="B43" s="122" t="s">
        <v>208</v>
      </c>
      <c r="C43" s="125">
        <v>208120</v>
      </c>
      <c r="D43" s="125">
        <v>205918</v>
      </c>
      <c r="E43" s="125">
        <v>48059</v>
      </c>
      <c r="F43" s="124">
        <f t="shared" si="2"/>
        <v>0.2333890189298653</v>
      </c>
    </row>
    <row r="44" spans="1:7" ht="15.75" customHeight="1" x14ac:dyDescent="0.25">
      <c r="B44" s="122" t="s">
        <v>129</v>
      </c>
      <c r="C44" s="125">
        <v>120147</v>
      </c>
      <c r="D44" s="125">
        <v>116051</v>
      </c>
      <c r="E44" s="125">
        <v>26974</v>
      </c>
      <c r="F44" s="124">
        <f t="shared" si="2"/>
        <v>0.23243229269889962</v>
      </c>
    </row>
    <row r="45" spans="1:7" ht="15.75" customHeight="1" x14ac:dyDescent="0.25">
      <c r="B45" s="122" t="s">
        <v>177</v>
      </c>
      <c r="C45" s="125">
        <v>86921</v>
      </c>
      <c r="D45" s="125">
        <v>86921</v>
      </c>
      <c r="E45" s="125">
        <v>16700</v>
      </c>
      <c r="F45" s="124">
        <f t="shared" si="2"/>
        <v>0.19212848448591249</v>
      </c>
    </row>
    <row r="46" spans="1:7" ht="15.75" customHeight="1" x14ac:dyDescent="0.25">
      <c r="B46" s="122" t="s">
        <v>169</v>
      </c>
      <c r="C46" s="125">
        <v>383737</v>
      </c>
      <c r="D46" s="125">
        <v>370271</v>
      </c>
      <c r="E46" s="125">
        <v>66848</v>
      </c>
      <c r="F46" s="124">
        <f t="shared" si="2"/>
        <v>0.18053803835569082</v>
      </c>
    </row>
    <row r="47" spans="1:7" ht="15.75" customHeight="1" x14ac:dyDescent="0.25">
      <c r="B47" s="122" t="s">
        <v>98</v>
      </c>
      <c r="C47" s="125">
        <v>85393</v>
      </c>
      <c r="D47" s="125">
        <v>81625</v>
      </c>
      <c r="E47" s="125">
        <v>14505</v>
      </c>
      <c r="F47" s="124">
        <f t="shared" si="2"/>
        <v>0.17770290964777949</v>
      </c>
    </row>
    <row r="48" spans="1:7" ht="15.75" customHeight="1" x14ac:dyDescent="0.25">
      <c r="B48" s="122" t="s">
        <v>216</v>
      </c>
      <c r="C48" s="125">
        <v>39515</v>
      </c>
      <c r="D48" s="125">
        <v>39375</v>
      </c>
      <c r="E48" s="125">
        <v>6159</v>
      </c>
      <c r="F48" s="124">
        <f t="shared" si="2"/>
        <v>0.15641904761904762</v>
      </c>
    </row>
    <row r="49" spans="2:6" ht="15.75" customHeight="1" x14ac:dyDescent="0.25">
      <c r="B49" s="122" t="s">
        <v>200</v>
      </c>
      <c r="C49" s="125">
        <v>330690</v>
      </c>
      <c r="D49" s="125">
        <v>327729</v>
      </c>
      <c r="E49" s="125">
        <v>49254</v>
      </c>
      <c r="F49" s="124">
        <f t="shared" si="2"/>
        <v>0.15028880569006708</v>
      </c>
    </row>
    <row r="50" spans="2:6" ht="15.75" customHeight="1" x14ac:dyDescent="0.25">
      <c r="B50" s="122" t="s">
        <v>148</v>
      </c>
      <c r="C50" s="125">
        <v>49883</v>
      </c>
      <c r="D50" s="125">
        <v>48724</v>
      </c>
      <c r="E50" s="125">
        <v>6895</v>
      </c>
      <c r="F50" s="124">
        <f t="shared" si="2"/>
        <v>0.14151137016665299</v>
      </c>
    </row>
    <row r="51" spans="2:6" ht="15.75" customHeight="1" x14ac:dyDescent="0.25">
      <c r="B51" s="122" t="s">
        <v>184</v>
      </c>
      <c r="C51" s="125">
        <v>49145</v>
      </c>
      <c r="D51" s="125">
        <v>47519</v>
      </c>
      <c r="E51" s="125">
        <v>6431</v>
      </c>
      <c r="F51" s="124">
        <f t="shared" si="2"/>
        <v>0.13533533954839116</v>
      </c>
    </row>
    <row r="52" spans="2:6" ht="15.75" customHeight="1" x14ac:dyDescent="0.25">
      <c r="B52" s="122" t="s">
        <v>153</v>
      </c>
      <c r="C52" s="125">
        <v>217932</v>
      </c>
      <c r="D52" s="125">
        <v>215676</v>
      </c>
      <c r="E52" s="125">
        <v>27038</v>
      </c>
      <c r="F52" s="124">
        <f t="shared" si="2"/>
        <v>0.12536397188375156</v>
      </c>
    </row>
    <row r="53" spans="2:6" ht="15.75" customHeight="1" x14ac:dyDescent="0.25">
      <c r="B53" s="122" t="s">
        <v>197</v>
      </c>
      <c r="C53" s="125">
        <v>81337</v>
      </c>
      <c r="D53" s="125">
        <v>78087</v>
      </c>
      <c r="E53" s="125">
        <v>9385</v>
      </c>
      <c r="F53" s="124">
        <f t="shared" si="2"/>
        <v>0.12018645869350852</v>
      </c>
    </row>
    <row r="54" spans="2:6" ht="15.75" customHeight="1" x14ac:dyDescent="0.25">
      <c r="B54" s="122" t="s">
        <v>202</v>
      </c>
      <c r="C54" s="125">
        <v>91458</v>
      </c>
      <c r="D54" s="125">
        <v>91399</v>
      </c>
      <c r="E54" s="125">
        <v>9937</v>
      </c>
      <c r="F54" s="124">
        <f t="shared" si="2"/>
        <v>0.10872110198142211</v>
      </c>
    </row>
    <row r="55" spans="2:6" ht="15.75" customHeight="1" x14ac:dyDescent="0.25">
      <c r="B55" s="122" t="s">
        <v>207</v>
      </c>
      <c r="C55" s="125">
        <v>294997</v>
      </c>
      <c r="D55" s="125">
        <v>292298</v>
      </c>
      <c r="E55" s="125">
        <v>30086</v>
      </c>
      <c r="F55" s="124">
        <f t="shared" si="2"/>
        <v>0.10292920238934239</v>
      </c>
    </row>
    <row r="56" spans="2:6" ht="15.75" customHeight="1" x14ac:dyDescent="0.25">
      <c r="B56" s="122" t="s">
        <v>136</v>
      </c>
      <c r="C56" s="125">
        <v>190653</v>
      </c>
      <c r="D56" s="125">
        <v>186902</v>
      </c>
      <c r="E56" s="125">
        <v>19171</v>
      </c>
      <c r="F56" s="124">
        <f t="shared" si="2"/>
        <v>0.1025724711346053</v>
      </c>
    </row>
    <row r="57" spans="2:6" ht="15.75" customHeight="1" x14ac:dyDescent="0.25">
      <c r="B57" s="122" t="s">
        <v>201</v>
      </c>
      <c r="C57" s="125">
        <v>45812</v>
      </c>
      <c r="D57" s="125">
        <v>45812</v>
      </c>
      <c r="E57" s="125">
        <v>4322</v>
      </c>
      <c r="F57" s="124">
        <f t="shared" si="2"/>
        <v>9.4342093774556879E-2</v>
      </c>
    </row>
    <row r="58" spans="2:6" ht="15.75" customHeight="1" x14ac:dyDescent="0.25">
      <c r="B58" s="122" t="s">
        <v>151</v>
      </c>
      <c r="C58" s="125">
        <v>138988</v>
      </c>
      <c r="D58" s="125">
        <v>133309</v>
      </c>
      <c r="E58" s="125">
        <v>11833</v>
      </c>
      <c r="F58" s="124">
        <f t="shared" si="2"/>
        <v>8.8763699375135965E-2</v>
      </c>
    </row>
    <row r="59" spans="2:6" ht="15.75" customHeight="1" x14ac:dyDescent="0.25">
      <c r="B59" s="122" t="s">
        <v>140</v>
      </c>
      <c r="C59" s="125">
        <v>50793</v>
      </c>
      <c r="D59" s="125">
        <v>48343</v>
      </c>
      <c r="E59" s="125">
        <v>4193</v>
      </c>
      <c r="F59" s="124">
        <f t="shared" si="2"/>
        <v>8.673437726247854E-2</v>
      </c>
    </row>
    <row r="60" spans="2:6" ht="15.75" customHeight="1" x14ac:dyDescent="0.25">
      <c r="B60" s="122" t="s">
        <v>206</v>
      </c>
      <c r="C60" s="125">
        <v>62666</v>
      </c>
      <c r="D60" s="125">
        <v>61972</v>
      </c>
      <c r="E60" s="125">
        <v>4959</v>
      </c>
      <c r="F60" s="124">
        <f t="shared" si="2"/>
        <v>8.002000903633899E-2</v>
      </c>
    </row>
    <row r="61" spans="2:6" ht="15.75" customHeight="1" x14ac:dyDescent="0.25">
      <c r="B61" s="122" t="s">
        <v>132</v>
      </c>
      <c r="C61" s="125">
        <v>61364</v>
      </c>
      <c r="D61" s="125">
        <v>60876</v>
      </c>
      <c r="E61" s="125">
        <v>4714</v>
      </c>
      <c r="F61" s="124">
        <f t="shared" si="2"/>
        <v>7.7436099612326698E-2</v>
      </c>
    </row>
    <row r="62" spans="2:6" ht="15.75" customHeight="1" x14ac:dyDescent="0.25">
      <c r="B62" s="122" t="s">
        <v>218</v>
      </c>
      <c r="C62" s="125">
        <v>72582</v>
      </c>
      <c r="D62" s="125">
        <v>70089</v>
      </c>
      <c r="E62" s="125">
        <v>5267</v>
      </c>
      <c r="F62" s="124">
        <f t="shared" si="2"/>
        <v>7.5147312702421212E-2</v>
      </c>
    </row>
    <row r="63" spans="2:6" ht="15.75" customHeight="1" x14ac:dyDescent="0.25">
      <c r="B63" s="122" t="s">
        <v>204</v>
      </c>
      <c r="C63" s="125">
        <v>38278</v>
      </c>
      <c r="D63" s="125">
        <v>38278</v>
      </c>
      <c r="E63" s="125">
        <v>2800</v>
      </c>
      <c r="F63" s="124">
        <f t="shared" si="2"/>
        <v>7.3149067349391292E-2</v>
      </c>
    </row>
    <row r="64" spans="2:6" ht="15.75" customHeight="1" x14ac:dyDescent="0.25">
      <c r="B64" s="122" t="s">
        <v>162</v>
      </c>
      <c r="C64" s="125">
        <v>36534</v>
      </c>
      <c r="D64" s="125">
        <v>36520</v>
      </c>
      <c r="E64" s="125">
        <v>2639</v>
      </c>
      <c r="F64" s="124">
        <f t="shared" si="2"/>
        <v>7.2261774370208101E-2</v>
      </c>
    </row>
    <row r="65" spans="2:6" ht="15.75" customHeight="1" x14ac:dyDescent="0.25">
      <c r="B65" s="122" t="s">
        <v>196</v>
      </c>
      <c r="C65" s="125">
        <v>388103</v>
      </c>
      <c r="D65" s="125">
        <v>378472</v>
      </c>
      <c r="E65" s="125">
        <v>26004</v>
      </c>
      <c r="F65" s="124">
        <f t="shared" si="2"/>
        <v>6.8707856855989347E-2</v>
      </c>
    </row>
    <row r="66" spans="2:6" ht="15.75" customHeight="1" x14ac:dyDescent="0.25">
      <c r="B66" s="122" t="s">
        <v>205</v>
      </c>
      <c r="C66" s="125">
        <v>51930</v>
      </c>
      <c r="D66" s="125">
        <v>51568</v>
      </c>
      <c r="E66" s="125">
        <v>3531</v>
      </c>
      <c r="F66" s="124">
        <f t="shared" si="2"/>
        <v>6.8472696245733794E-2</v>
      </c>
    </row>
    <row r="67" spans="2:6" ht="15.75" customHeight="1" x14ac:dyDescent="0.25">
      <c r="B67" s="122" t="s">
        <v>179</v>
      </c>
      <c r="C67" s="125">
        <v>57033</v>
      </c>
      <c r="D67" s="125">
        <v>53666</v>
      </c>
      <c r="E67" s="125">
        <v>3665</v>
      </c>
      <c r="F67" s="124">
        <f t="shared" si="2"/>
        <v>6.8292773823277308E-2</v>
      </c>
    </row>
    <row r="68" spans="2:6" ht="15.75" customHeight="1" x14ac:dyDescent="0.25">
      <c r="B68" s="122" t="s">
        <v>155</v>
      </c>
      <c r="C68" s="125">
        <v>88800</v>
      </c>
      <c r="D68" s="125">
        <v>87844</v>
      </c>
      <c r="E68" s="125">
        <v>5543</v>
      </c>
      <c r="F68" s="124">
        <f t="shared" si="2"/>
        <v>6.3100496334411005E-2</v>
      </c>
    </row>
    <row r="69" spans="2:6" ht="15.75" customHeight="1" x14ac:dyDescent="0.25">
      <c r="B69" s="122" t="s">
        <v>219</v>
      </c>
      <c r="C69" s="125">
        <v>51643</v>
      </c>
      <c r="D69" s="125">
        <v>51169</v>
      </c>
      <c r="E69" s="125">
        <v>3102</v>
      </c>
      <c r="F69" s="124">
        <f t="shared" si="2"/>
        <v>6.0622642615646191E-2</v>
      </c>
    </row>
    <row r="70" spans="2:6" ht="15.75" customHeight="1" x14ac:dyDescent="0.25">
      <c r="B70" s="122" t="s">
        <v>134</v>
      </c>
      <c r="C70" s="125">
        <v>85217</v>
      </c>
      <c r="D70" s="125">
        <v>84250</v>
      </c>
      <c r="E70" s="125">
        <v>5002</v>
      </c>
      <c r="F70" s="124">
        <f t="shared" si="2"/>
        <v>5.9370919881305641E-2</v>
      </c>
    </row>
    <row r="71" spans="2:6" ht="15.75" customHeight="1" x14ac:dyDescent="0.25">
      <c r="B71" s="122" t="s">
        <v>164</v>
      </c>
      <c r="C71" s="125">
        <v>38385</v>
      </c>
      <c r="D71" s="125">
        <v>38196</v>
      </c>
      <c r="E71" s="125">
        <v>2149</v>
      </c>
      <c r="F71" s="124">
        <f t="shared" si="2"/>
        <v>5.6262435857157816E-2</v>
      </c>
    </row>
    <row r="72" spans="2:6" ht="15.75" customHeight="1" x14ac:dyDescent="0.25">
      <c r="B72" s="122" t="s">
        <v>198</v>
      </c>
      <c r="C72" s="125">
        <v>65533</v>
      </c>
      <c r="D72" s="125">
        <v>54494</v>
      </c>
      <c r="E72" s="125">
        <v>2947</v>
      </c>
      <c r="F72" s="124">
        <f t="shared" si="2"/>
        <v>5.40793481851213E-2</v>
      </c>
    </row>
    <row r="73" spans="2:6" ht="15.75" customHeight="1" x14ac:dyDescent="0.25">
      <c r="B73" s="122" t="s">
        <v>193</v>
      </c>
      <c r="C73" s="125">
        <v>34637</v>
      </c>
      <c r="D73" s="125">
        <v>33186</v>
      </c>
      <c r="E73" s="125">
        <v>1781</v>
      </c>
      <c r="F73" s="124">
        <f t="shared" si="2"/>
        <v>5.3667209064063158E-2</v>
      </c>
    </row>
    <row r="74" spans="2:6" ht="15.75" customHeight="1" x14ac:dyDescent="0.25">
      <c r="B74" s="122" t="s">
        <v>172</v>
      </c>
      <c r="C74" s="125">
        <v>42891</v>
      </c>
      <c r="D74" s="125">
        <v>37060</v>
      </c>
      <c r="E74" s="125">
        <v>1920</v>
      </c>
      <c r="F74" s="124">
        <f t="shared" si="2"/>
        <v>5.1807879114948732E-2</v>
      </c>
    </row>
    <row r="75" spans="2:6" ht="15.75" customHeight="1" x14ac:dyDescent="0.25">
      <c r="B75" s="122" t="s">
        <v>161</v>
      </c>
      <c r="C75" s="125">
        <v>73004</v>
      </c>
      <c r="D75" s="125">
        <v>71486</v>
      </c>
      <c r="E75" s="125">
        <v>2904</v>
      </c>
      <c r="F75" s="124">
        <f t="shared" si="2"/>
        <v>4.0623338835576193E-2</v>
      </c>
    </row>
    <row r="76" spans="2:6" ht="15.75" customHeight="1" x14ac:dyDescent="0.25">
      <c r="B76" s="122" t="s">
        <v>143</v>
      </c>
      <c r="C76" s="125">
        <v>41224</v>
      </c>
      <c r="D76" s="125">
        <v>40941</v>
      </c>
      <c r="E76" s="125">
        <v>1544</v>
      </c>
      <c r="F76" s="124">
        <f t="shared" si="2"/>
        <v>3.7712806233360201E-2</v>
      </c>
    </row>
    <row r="77" spans="2:6" ht="15.75" customHeight="1" x14ac:dyDescent="0.25">
      <c r="B77" s="122" t="s">
        <v>186</v>
      </c>
      <c r="C77" s="125">
        <v>87330</v>
      </c>
      <c r="D77" s="125">
        <v>83578</v>
      </c>
      <c r="E77" s="125">
        <v>2559</v>
      </c>
      <c r="F77" s="124">
        <f t="shared" si="2"/>
        <v>3.0618105243006531E-2</v>
      </c>
    </row>
    <row r="78" spans="2:6" ht="15.75" customHeight="1" x14ac:dyDescent="0.25">
      <c r="B78" s="122" t="s">
        <v>163</v>
      </c>
      <c r="C78" s="125">
        <v>43496</v>
      </c>
      <c r="D78" s="125">
        <v>43496</v>
      </c>
      <c r="E78" s="125">
        <v>1308</v>
      </c>
      <c r="F78" s="124">
        <f t="shared" si="2"/>
        <v>3.0071730733860585E-2</v>
      </c>
    </row>
    <row r="79" spans="2:6" ht="15.75" customHeight="1" x14ac:dyDescent="0.25">
      <c r="B79" s="122" t="s">
        <v>139</v>
      </c>
      <c r="C79" s="125">
        <v>49246</v>
      </c>
      <c r="D79" s="125">
        <v>48353</v>
      </c>
      <c r="E79" s="125">
        <v>1436</v>
      </c>
      <c r="F79" s="124">
        <f t="shared" si="2"/>
        <v>2.9698260707712035E-2</v>
      </c>
    </row>
    <row r="80" spans="2:6" ht="15.75" customHeight="1" x14ac:dyDescent="0.25">
      <c r="B80" s="122" t="s">
        <v>176</v>
      </c>
      <c r="C80" s="125">
        <v>56901</v>
      </c>
      <c r="D80" s="125">
        <v>55391</v>
      </c>
      <c r="E80" s="125">
        <v>1182</v>
      </c>
      <c r="F80" s="124">
        <f t="shared" si="2"/>
        <v>2.1339206730335254E-2</v>
      </c>
    </row>
    <row r="81" spans="1:7" ht="15.75" customHeight="1" x14ac:dyDescent="0.25">
      <c r="C81" s="135"/>
      <c r="D81" s="135"/>
      <c r="E81" s="135"/>
      <c r="F81" s="124" t="s">
        <v>124</v>
      </c>
      <c r="G81" s="119">
        <f>MEDIAN(F41:F80)</f>
        <v>7.8728054324332844E-2</v>
      </c>
    </row>
    <row r="82" spans="1:7" ht="15.75" customHeight="1" x14ac:dyDescent="0.25">
      <c r="A82" s="123" t="s">
        <v>1117</v>
      </c>
      <c r="C82" s="135"/>
      <c r="D82" s="135"/>
      <c r="E82" s="135"/>
      <c r="F82" s="124"/>
    </row>
    <row r="83" spans="1:7" ht="15.75" customHeight="1" x14ac:dyDescent="0.25">
      <c r="B83" s="122" t="s">
        <v>131</v>
      </c>
      <c r="C83" s="125">
        <v>1090997</v>
      </c>
      <c r="D83" s="166">
        <v>1086019</v>
      </c>
      <c r="E83" s="165">
        <v>914138</v>
      </c>
      <c r="F83" s="124">
        <f t="shared" ref="F83:F112" si="3">E83/D83</f>
        <v>0.84173297152259763</v>
      </c>
    </row>
    <row r="84" spans="1:7" ht="15.75" customHeight="1" x14ac:dyDescent="0.25">
      <c r="B84" s="122" t="s">
        <v>194</v>
      </c>
      <c r="C84" s="125">
        <v>64861</v>
      </c>
      <c r="D84" s="125">
        <v>63941</v>
      </c>
      <c r="E84" s="125">
        <v>16731</v>
      </c>
      <c r="F84" s="124">
        <f t="shared" si="3"/>
        <v>0.2616630956663174</v>
      </c>
    </row>
    <row r="85" spans="1:7" ht="15.75" customHeight="1" x14ac:dyDescent="0.25">
      <c r="B85" s="122" t="s">
        <v>145</v>
      </c>
      <c r="C85" s="125">
        <v>218112</v>
      </c>
      <c r="D85" s="125">
        <v>216639</v>
      </c>
      <c r="E85" s="125">
        <v>56258</v>
      </c>
      <c r="F85" s="124">
        <f t="shared" si="3"/>
        <v>0.25968546752893062</v>
      </c>
    </row>
    <row r="86" spans="1:7" ht="15.75" customHeight="1" x14ac:dyDescent="0.25">
      <c r="B86" s="122" t="s">
        <v>85</v>
      </c>
      <c r="C86" s="125">
        <v>108431</v>
      </c>
      <c r="D86" s="125">
        <v>107655</v>
      </c>
      <c r="E86" s="125">
        <v>27775</v>
      </c>
      <c r="F86" s="124">
        <f t="shared" si="3"/>
        <v>0.25800009288932235</v>
      </c>
    </row>
    <row r="87" spans="1:7" ht="15.75" customHeight="1" x14ac:dyDescent="0.25">
      <c r="B87" s="122" t="s">
        <v>212</v>
      </c>
      <c r="C87" s="125">
        <v>117709</v>
      </c>
      <c r="D87" s="125">
        <v>117089</v>
      </c>
      <c r="E87" s="125">
        <v>28817</v>
      </c>
      <c r="F87" s="124">
        <f t="shared" si="3"/>
        <v>0.24611193194920103</v>
      </c>
    </row>
    <row r="88" spans="1:7" ht="15.75" customHeight="1" x14ac:dyDescent="0.25">
      <c r="B88" s="122" t="s">
        <v>157</v>
      </c>
      <c r="C88" s="125">
        <v>163351</v>
      </c>
      <c r="D88" s="125">
        <v>159763</v>
      </c>
      <c r="E88" s="125">
        <v>30565</v>
      </c>
      <c r="F88" s="124">
        <f t="shared" si="3"/>
        <v>0.19131463480280164</v>
      </c>
    </row>
    <row r="89" spans="1:7" ht="15.75" customHeight="1" x14ac:dyDescent="0.25">
      <c r="B89" s="122" t="s">
        <v>222</v>
      </c>
      <c r="C89" s="125">
        <v>159370</v>
      </c>
      <c r="D89" s="125">
        <v>159341</v>
      </c>
      <c r="E89" s="125">
        <v>24940</v>
      </c>
      <c r="F89" s="124">
        <f t="shared" si="3"/>
        <v>0.15651966537174988</v>
      </c>
    </row>
    <row r="90" spans="1:7" ht="15.75" customHeight="1" x14ac:dyDescent="0.25">
      <c r="B90" s="122" t="s">
        <v>173</v>
      </c>
      <c r="C90" s="125">
        <v>478082</v>
      </c>
      <c r="D90" s="125">
        <v>467298</v>
      </c>
      <c r="E90" s="125">
        <v>64603</v>
      </c>
      <c r="F90" s="124">
        <f t="shared" si="3"/>
        <v>0.13824797024596724</v>
      </c>
    </row>
    <row r="91" spans="1:7" ht="15.75" customHeight="1" x14ac:dyDescent="0.25">
      <c r="B91" s="122" t="s">
        <v>166</v>
      </c>
      <c r="C91" s="125">
        <v>68948</v>
      </c>
      <c r="D91" s="125">
        <v>68542</v>
      </c>
      <c r="E91" s="125">
        <v>9173</v>
      </c>
      <c r="F91" s="124">
        <f t="shared" si="3"/>
        <v>0.13383035219281608</v>
      </c>
    </row>
    <row r="92" spans="1:7" ht="15.75" customHeight="1" x14ac:dyDescent="0.25">
      <c r="B92" s="122" t="s">
        <v>135</v>
      </c>
      <c r="C92" s="125">
        <v>99030</v>
      </c>
      <c r="D92" s="125">
        <v>98788</v>
      </c>
      <c r="E92" s="125">
        <v>10541</v>
      </c>
      <c r="F92" s="124">
        <f t="shared" si="3"/>
        <v>0.10670324330890392</v>
      </c>
    </row>
    <row r="93" spans="1:7" ht="15.75" customHeight="1" x14ac:dyDescent="0.25">
      <c r="B93" s="122" t="s">
        <v>190</v>
      </c>
      <c r="C93" s="125">
        <v>322581</v>
      </c>
      <c r="D93" s="125">
        <v>318562</v>
      </c>
      <c r="E93" s="125">
        <v>33966</v>
      </c>
      <c r="F93" s="124">
        <f t="shared" si="3"/>
        <v>0.10662288659664367</v>
      </c>
    </row>
    <row r="94" spans="1:7" ht="15.75" customHeight="1" x14ac:dyDescent="0.25">
      <c r="B94" s="122" t="s">
        <v>165</v>
      </c>
      <c r="C94" s="125">
        <v>80970</v>
      </c>
      <c r="D94" s="125">
        <v>80844</v>
      </c>
      <c r="E94" s="125">
        <v>7265</v>
      </c>
      <c r="F94" s="124">
        <f t="shared" si="3"/>
        <v>8.9864430260749098E-2</v>
      </c>
    </row>
    <row r="95" spans="1:7" ht="15.75" customHeight="1" x14ac:dyDescent="0.25">
      <c r="B95" s="122" t="s">
        <v>150</v>
      </c>
      <c r="C95" s="125">
        <v>124506</v>
      </c>
      <c r="D95" s="125">
        <v>118043</v>
      </c>
      <c r="E95" s="125">
        <v>10984</v>
      </c>
      <c r="F95" s="124">
        <f t="shared" si="3"/>
        <v>9.305083740670772E-2</v>
      </c>
    </row>
    <row r="96" spans="1:7" ht="15.75" customHeight="1" x14ac:dyDescent="0.25">
      <c r="B96" s="122" t="s">
        <v>175</v>
      </c>
      <c r="C96" s="125">
        <v>201568</v>
      </c>
      <c r="D96" s="125">
        <v>195245</v>
      </c>
      <c r="E96" s="125">
        <v>17774</v>
      </c>
      <c r="F96" s="124">
        <f t="shared" si="3"/>
        <v>9.1034341468411481E-2</v>
      </c>
    </row>
    <row r="97" spans="2:6" ht="15.75" customHeight="1" x14ac:dyDescent="0.25">
      <c r="B97" s="122" t="s">
        <v>152</v>
      </c>
      <c r="C97" s="125">
        <v>102791</v>
      </c>
      <c r="D97" s="125">
        <v>100553</v>
      </c>
      <c r="E97" s="125">
        <v>8610</v>
      </c>
      <c r="F97" s="124">
        <f t="shared" si="3"/>
        <v>8.5626485534991498E-2</v>
      </c>
    </row>
    <row r="98" spans="2:6" ht="15.75" customHeight="1" x14ac:dyDescent="0.25">
      <c r="B98" s="122" t="s">
        <v>221</v>
      </c>
      <c r="C98" s="125">
        <v>125923</v>
      </c>
      <c r="D98" s="125">
        <v>123993</v>
      </c>
      <c r="E98" s="125">
        <v>9475</v>
      </c>
      <c r="F98" s="124">
        <f t="shared" si="3"/>
        <v>7.6415604106683438E-2</v>
      </c>
    </row>
    <row r="99" spans="2:6" ht="15.75" customHeight="1" x14ac:dyDescent="0.25">
      <c r="B99" s="122" t="s">
        <v>182</v>
      </c>
      <c r="C99" s="125">
        <v>243466</v>
      </c>
      <c r="D99" s="125">
        <v>240264</v>
      </c>
      <c r="E99" s="125">
        <v>17618</v>
      </c>
      <c r="F99" s="124">
        <f t="shared" si="3"/>
        <v>7.3327672893150869E-2</v>
      </c>
    </row>
    <row r="100" spans="2:6" ht="15.75" customHeight="1" x14ac:dyDescent="0.25">
      <c r="B100" s="122" t="s">
        <v>137</v>
      </c>
      <c r="C100" s="125">
        <v>90985</v>
      </c>
      <c r="D100" s="125">
        <v>90527</v>
      </c>
      <c r="E100" s="125">
        <v>5362</v>
      </c>
      <c r="F100" s="124">
        <f t="shared" si="3"/>
        <v>5.9230947673069911E-2</v>
      </c>
    </row>
    <row r="101" spans="2:6" ht="15.75" customHeight="1" x14ac:dyDescent="0.25">
      <c r="B101" s="122" t="s">
        <v>159</v>
      </c>
      <c r="C101" s="125">
        <v>217484</v>
      </c>
      <c r="D101" s="125">
        <v>214065</v>
      </c>
      <c r="E101" s="125">
        <v>11988</v>
      </c>
      <c r="F101" s="124">
        <f t="shared" si="3"/>
        <v>5.6001681732184151E-2</v>
      </c>
    </row>
    <row r="102" spans="2:6" ht="15.75" customHeight="1" x14ac:dyDescent="0.25">
      <c r="B102" s="122" t="s">
        <v>203</v>
      </c>
      <c r="C102" s="125">
        <v>65926</v>
      </c>
      <c r="D102" s="125">
        <v>63001</v>
      </c>
      <c r="E102" s="125">
        <v>3446</v>
      </c>
      <c r="F102" s="124">
        <f t="shared" si="3"/>
        <v>5.4697544483420901E-2</v>
      </c>
    </row>
    <row r="103" spans="2:6" ht="15.75" customHeight="1" x14ac:dyDescent="0.25">
      <c r="B103" s="122" t="s">
        <v>170</v>
      </c>
      <c r="C103" s="125">
        <v>231317</v>
      </c>
      <c r="D103" s="125">
        <v>225965</v>
      </c>
      <c r="E103" s="125">
        <v>11464</v>
      </c>
      <c r="F103" s="124">
        <f t="shared" si="3"/>
        <v>5.0733520677981106E-2</v>
      </c>
    </row>
    <row r="104" spans="2:6" ht="15.75" customHeight="1" x14ac:dyDescent="0.25">
      <c r="B104" s="122" t="s">
        <v>224</v>
      </c>
      <c r="C104" s="125">
        <v>101949</v>
      </c>
      <c r="D104" s="125">
        <v>98973</v>
      </c>
      <c r="E104" s="125">
        <v>5007</v>
      </c>
      <c r="F104" s="124">
        <f t="shared" si="3"/>
        <v>5.0589554727046772E-2</v>
      </c>
    </row>
    <row r="105" spans="2:6" ht="15.75" customHeight="1" x14ac:dyDescent="0.25">
      <c r="B105" s="122" t="s">
        <v>225</v>
      </c>
      <c r="C105" s="125">
        <v>84767</v>
      </c>
      <c r="D105" s="125">
        <v>83917</v>
      </c>
      <c r="E105" s="125">
        <v>3852</v>
      </c>
      <c r="F105" s="124">
        <f t="shared" si="3"/>
        <v>4.5902498897720363E-2</v>
      </c>
    </row>
    <row r="106" spans="2:6" ht="15.75" customHeight="1" x14ac:dyDescent="0.25">
      <c r="B106" s="122" t="s">
        <v>185</v>
      </c>
      <c r="C106" s="125">
        <v>201635</v>
      </c>
      <c r="D106" s="125">
        <v>196098</v>
      </c>
      <c r="E106" s="125">
        <v>9145</v>
      </c>
      <c r="F106" s="124">
        <f t="shared" si="3"/>
        <v>4.6634845842384927E-2</v>
      </c>
    </row>
    <row r="107" spans="2:6" ht="15.75" customHeight="1" x14ac:dyDescent="0.25">
      <c r="B107" s="122" t="s">
        <v>144</v>
      </c>
      <c r="C107" s="125">
        <v>335259</v>
      </c>
      <c r="D107" s="125">
        <v>332295</v>
      </c>
      <c r="E107" s="125">
        <v>13990</v>
      </c>
      <c r="F107" s="124">
        <f t="shared" si="3"/>
        <v>4.2101145066883339E-2</v>
      </c>
    </row>
    <row r="108" spans="2:6" ht="15.75" customHeight="1" x14ac:dyDescent="0.25">
      <c r="B108" s="122" t="s">
        <v>156</v>
      </c>
      <c r="C108" s="125">
        <v>68717</v>
      </c>
      <c r="D108" s="125">
        <v>68678</v>
      </c>
      <c r="E108" s="125">
        <v>2623</v>
      </c>
      <c r="F108" s="124">
        <f t="shared" si="3"/>
        <v>3.8192725472494832E-2</v>
      </c>
    </row>
    <row r="109" spans="2:6" ht="15.75" customHeight="1" x14ac:dyDescent="0.25">
      <c r="B109" s="122" t="s">
        <v>158</v>
      </c>
      <c r="C109" s="125">
        <v>70796</v>
      </c>
      <c r="D109" s="125">
        <v>69318</v>
      </c>
      <c r="E109" s="125">
        <v>2400</v>
      </c>
      <c r="F109" s="124">
        <f t="shared" si="3"/>
        <v>3.4623041634207562E-2</v>
      </c>
    </row>
    <row r="110" spans="2:6" ht="15.75" customHeight="1" x14ac:dyDescent="0.25">
      <c r="B110" s="122" t="s">
        <v>220</v>
      </c>
      <c r="C110" s="125">
        <v>147320.20000000001</v>
      </c>
      <c r="D110" s="125">
        <v>147320.20000000001</v>
      </c>
      <c r="E110" s="125">
        <v>4610</v>
      </c>
      <c r="F110" s="124">
        <f t="shared" si="3"/>
        <v>3.1292382171623438E-2</v>
      </c>
    </row>
    <row r="111" spans="2:6" ht="15.75" customHeight="1" x14ac:dyDescent="0.25">
      <c r="B111" s="122" t="s">
        <v>183</v>
      </c>
      <c r="C111" s="125">
        <v>78343</v>
      </c>
      <c r="D111" s="125">
        <v>76929</v>
      </c>
      <c r="E111" s="125">
        <v>2228</v>
      </c>
      <c r="F111" s="124">
        <f t="shared" si="3"/>
        <v>2.8961769943714334E-2</v>
      </c>
    </row>
    <row r="112" spans="2:6" ht="15.75" customHeight="1" x14ac:dyDescent="0.25">
      <c r="B112" s="122" t="s">
        <v>178</v>
      </c>
      <c r="C112" s="125">
        <v>181536</v>
      </c>
      <c r="D112" s="125">
        <v>180899</v>
      </c>
      <c r="E112" s="125">
        <v>4425</v>
      </c>
      <c r="F112" s="124">
        <f t="shared" si="3"/>
        <v>2.4461163411627483E-2</v>
      </c>
    </row>
    <row r="113" spans="4:7" ht="15.75" customHeight="1" x14ac:dyDescent="0.25">
      <c r="D113" s="121"/>
      <c r="E113" s="121"/>
      <c r="F113" s="119" t="s">
        <v>124</v>
      </c>
      <c r="G113" s="119">
        <f>MEDIAN(F83:F112)</f>
        <v>8.1021044820837468E-2</v>
      </c>
    </row>
    <row r="114" spans="4:7" ht="15.75" customHeight="1" x14ac:dyDescent="0.25">
      <c r="D114" s="120">
        <f>SUM($D$5:$D$113)</f>
        <v>11562884.199999999</v>
      </c>
      <c r="E114" s="120">
        <f>SUM($E$5:$E$113)</f>
        <v>2119588</v>
      </c>
      <c r="F114" s="119" t="s">
        <v>1116</v>
      </c>
      <c r="G114" s="119">
        <f>MEDIAN(F83:F112,F41:F80,F27:F38,F7:F24)</f>
        <v>9.044938586458029E-2</v>
      </c>
    </row>
  </sheetData>
  <sortState ref="B41:F80">
    <sortCondition descending="1" ref="F41:F80"/>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workbookViewId="0">
      <selection activeCell="B24" sqref="B24"/>
    </sheetView>
  </sheetViews>
  <sheetFormatPr defaultRowHeight="12.75" x14ac:dyDescent="0.2"/>
  <cols>
    <col min="1" max="1" width="39.28515625" style="1" bestFit="1" customWidth="1"/>
    <col min="2" max="2" width="12.28515625" style="1" bestFit="1" customWidth="1"/>
    <col min="3" max="3" width="15.140625" style="1" bestFit="1" customWidth="1"/>
    <col min="4" max="4" width="14.7109375" style="1" bestFit="1" customWidth="1"/>
    <col min="5" max="5" width="18.7109375" style="1" bestFit="1" customWidth="1"/>
    <col min="6" max="6" width="17" style="1" bestFit="1" customWidth="1"/>
    <col min="7" max="16384" width="9.140625" style="1"/>
  </cols>
  <sheetData>
    <row r="1" spans="1:9" s="20" customFormat="1" x14ac:dyDescent="0.2">
      <c r="A1" s="18" t="s">
        <v>230</v>
      </c>
      <c r="B1" s="19"/>
      <c r="C1" s="19"/>
      <c r="E1" s="21"/>
      <c r="F1" s="21"/>
    </row>
    <row r="2" spans="1:9" s="20" customFormat="1" x14ac:dyDescent="0.2">
      <c r="A2" s="22">
        <v>2017</v>
      </c>
      <c r="B2" s="19"/>
      <c r="C2" s="19"/>
      <c r="E2" s="21"/>
      <c r="F2" s="21"/>
    </row>
    <row r="3" spans="1:9" s="20" customFormat="1" ht="24.75" customHeight="1" x14ac:dyDescent="0.2">
      <c r="A3" s="161" t="s">
        <v>231</v>
      </c>
      <c r="B3" s="161"/>
      <c r="C3" s="161"/>
      <c r="D3" s="161"/>
      <c r="E3" s="161"/>
      <c r="F3" s="161"/>
      <c r="G3" s="161"/>
      <c r="H3" s="161"/>
      <c r="I3" s="161"/>
    </row>
    <row r="4" spans="1:9" s="20" customFormat="1" ht="27.75" customHeight="1" x14ac:dyDescent="0.2">
      <c r="A4" s="161" t="s">
        <v>232</v>
      </c>
      <c r="B4" s="161"/>
      <c r="C4" s="161"/>
      <c r="D4" s="161"/>
      <c r="E4" s="161"/>
      <c r="F4" s="161"/>
      <c r="G4" s="161"/>
      <c r="H4" s="161"/>
      <c r="I4" s="161"/>
    </row>
    <row r="5" spans="1:9" x14ac:dyDescent="0.2">
      <c r="A5" s="23" t="s">
        <v>19</v>
      </c>
      <c r="B5" s="23" t="s">
        <v>233</v>
      </c>
      <c r="C5" s="23" t="s">
        <v>1109</v>
      </c>
      <c r="D5" s="23" t="s">
        <v>234</v>
      </c>
      <c r="E5" s="23" t="s">
        <v>235</v>
      </c>
      <c r="F5" s="23" t="s">
        <v>236</v>
      </c>
    </row>
    <row r="6" spans="1:9" x14ac:dyDescent="0.2">
      <c r="A6" s="11" t="s">
        <v>129</v>
      </c>
      <c r="B6" s="35">
        <v>26974</v>
      </c>
      <c r="C6" s="35">
        <v>2630</v>
      </c>
      <c r="D6" s="35">
        <f>B6-C6</f>
        <v>24344</v>
      </c>
      <c r="E6" s="24">
        <f>C6/B6</f>
        <v>9.7501297545784835E-2</v>
      </c>
      <c r="F6" s="24">
        <f>D6/B6</f>
        <v>0.90249870245421515</v>
      </c>
    </row>
    <row r="7" spans="1:9" x14ac:dyDescent="0.2">
      <c r="A7" s="11" t="s">
        <v>130</v>
      </c>
      <c r="B7" s="35">
        <v>2618</v>
      </c>
      <c r="C7" s="35">
        <v>456</v>
      </c>
      <c r="D7" s="35">
        <f t="shared" ref="D7:D70" si="0">B7-C7</f>
        <v>2162</v>
      </c>
      <c r="E7" s="24">
        <f t="shared" ref="E7:E70" si="1">C7/B7</f>
        <v>0.17417876241405653</v>
      </c>
      <c r="F7" s="24">
        <f t="shared" ref="F7:F70" si="2">D7/B7</f>
        <v>0.8258212375859435</v>
      </c>
    </row>
    <row r="8" spans="1:9" x14ac:dyDescent="0.2">
      <c r="A8" s="11" t="s">
        <v>131</v>
      </c>
      <c r="B8" s="35">
        <v>914138</v>
      </c>
      <c r="C8" s="35">
        <v>2417</v>
      </c>
      <c r="D8" s="35">
        <f t="shared" si="0"/>
        <v>911721</v>
      </c>
      <c r="E8" s="24">
        <f t="shared" si="1"/>
        <v>2.6440209246306355E-3</v>
      </c>
      <c r="F8" s="24">
        <f t="shared" si="2"/>
        <v>0.99735597907536933</v>
      </c>
    </row>
    <row r="9" spans="1:9" x14ac:dyDescent="0.2">
      <c r="A9" s="11" t="s">
        <v>132</v>
      </c>
      <c r="B9" s="35">
        <v>4714</v>
      </c>
      <c r="C9" s="35">
        <v>1747</v>
      </c>
      <c r="D9" s="35">
        <f t="shared" si="0"/>
        <v>2967</v>
      </c>
      <c r="E9" s="24">
        <f t="shared" si="1"/>
        <v>0.37059821807382265</v>
      </c>
      <c r="F9" s="24">
        <f t="shared" si="2"/>
        <v>0.62940178192617735</v>
      </c>
    </row>
    <row r="10" spans="1:9" x14ac:dyDescent="0.2">
      <c r="A10" s="11" t="s">
        <v>133</v>
      </c>
      <c r="B10" s="35">
        <v>1767</v>
      </c>
      <c r="C10" s="35">
        <v>681</v>
      </c>
      <c r="D10" s="35">
        <f t="shared" si="0"/>
        <v>1086</v>
      </c>
      <c r="E10" s="24">
        <f t="shared" si="1"/>
        <v>0.38539898132427841</v>
      </c>
      <c r="F10" s="24">
        <f t="shared" si="2"/>
        <v>0.61460101867572159</v>
      </c>
    </row>
    <row r="11" spans="1:9" x14ac:dyDescent="0.2">
      <c r="A11" s="11" t="s">
        <v>134</v>
      </c>
      <c r="B11" s="35">
        <v>5002</v>
      </c>
      <c r="C11" s="35">
        <v>3693</v>
      </c>
      <c r="D11" s="35">
        <f t="shared" si="0"/>
        <v>1309</v>
      </c>
      <c r="E11" s="24">
        <f t="shared" si="1"/>
        <v>0.73830467812874845</v>
      </c>
      <c r="F11" s="24">
        <f t="shared" si="2"/>
        <v>0.2616953218712515</v>
      </c>
    </row>
    <row r="12" spans="1:9" x14ac:dyDescent="0.2">
      <c r="A12" s="11" t="s">
        <v>135</v>
      </c>
      <c r="B12" s="35">
        <v>10541</v>
      </c>
      <c r="C12" s="35">
        <v>2584</v>
      </c>
      <c r="D12" s="35">
        <f t="shared" si="0"/>
        <v>7957</v>
      </c>
      <c r="E12" s="24">
        <f t="shared" si="1"/>
        <v>0.24513803244473958</v>
      </c>
      <c r="F12" s="24">
        <f t="shared" si="2"/>
        <v>0.75486196755526036</v>
      </c>
    </row>
    <row r="13" spans="1:9" x14ac:dyDescent="0.2">
      <c r="A13" s="11" t="s">
        <v>136</v>
      </c>
      <c r="B13" s="35">
        <v>19171</v>
      </c>
      <c r="C13" s="35">
        <v>10381</v>
      </c>
      <c r="D13" s="35">
        <f t="shared" si="0"/>
        <v>8790</v>
      </c>
      <c r="E13" s="24">
        <f t="shared" si="1"/>
        <v>0.54149496635543271</v>
      </c>
      <c r="F13" s="24">
        <f t="shared" si="2"/>
        <v>0.45850503364456729</v>
      </c>
    </row>
    <row r="14" spans="1:9" x14ac:dyDescent="0.2">
      <c r="A14" s="11" t="s">
        <v>137</v>
      </c>
      <c r="B14" s="35">
        <v>5362</v>
      </c>
      <c r="C14" s="35">
        <v>911</v>
      </c>
      <c r="D14" s="35">
        <f t="shared" si="0"/>
        <v>4451</v>
      </c>
      <c r="E14" s="24">
        <f t="shared" si="1"/>
        <v>0.16989929130921297</v>
      </c>
      <c r="F14" s="24">
        <f t="shared" si="2"/>
        <v>0.830100708690787</v>
      </c>
    </row>
    <row r="15" spans="1:9" x14ac:dyDescent="0.2">
      <c r="A15" s="11" t="s">
        <v>138</v>
      </c>
      <c r="B15" s="35">
        <v>4917</v>
      </c>
      <c r="C15" s="35">
        <v>3079</v>
      </c>
      <c r="D15" s="35">
        <f t="shared" si="0"/>
        <v>1838</v>
      </c>
      <c r="E15" s="24">
        <f t="shared" si="1"/>
        <v>0.62619483424852551</v>
      </c>
      <c r="F15" s="24">
        <f t="shared" si="2"/>
        <v>0.37380516575147449</v>
      </c>
    </row>
    <row r="16" spans="1:9" x14ac:dyDescent="0.2">
      <c r="A16" s="11" t="s">
        <v>139</v>
      </c>
      <c r="B16" s="35">
        <v>1436</v>
      </c>
      <c r="C16" s="35">
        <v>987</v>
      </c>
      <c r="D16" s="35">
        <f t="shared" si="0"/>
        <v>449</v>
      </c>
      <c r="E16" s="24">
        <f t="shared" si="1"/>
        <v>0.68732590529247906</v>
      </c>
      <c r="F16" s="24">
        <f t="shared" si="2"/>
        <v>0.31267409470752089</v>
      </c>
    </row>
    <row r="17" spans="1:6" x14ac:dyDescent="0.2">
      <c r="A17" s="11" t="s">
        <v>140</v>
      </c>
      <c r="B17" s="35">
        <v>4193</v>
      </c>
      <c r="C17" s="35">
        <v>1707</v>
      </c>
      <c r="D17" s="35">
        <f t="shared" si="0"/>
        <v>2486</v>
      </c>
      <c r="E17" s="24">
        <f t="shared" si="1"/>
        <v>0.40710708323396139</v>
      </c>
      <c r="F17" s="24">
        <f t="shared" si="2"/>
        <v>0.59289291676603861</v>
      </c>
    </row>
    <row r="18" spans="1:6" x14ac:dyDescent="0.2">
      <c r="A18" s="11" t="s">
        <v>141</v>
      </c>
      <c r="B18" s="35">
        <v>5089</v>
      </c>
      <c r="C18" s="35">
        <v>2552</v>
      </c>
      <c r="D18" s="35">
        <f t="shared" si="0"/>
        <v>2537</v>
      </c>
      <c r="E18" s="24">
        <f t="shared" si="1"/>
        <v>0.50147376694831991</v>
      </c>
      <c r="F18" s="24">
        <f t="shared" si="2"/>
        <v>0.49852623305168009</v>
      </c>
    </row>
    <row r="19" spans="1:6" x14ac:dyDescent="0.2">
      <c r="A19" s="11" t="s">
        <v>142</v>
      </c>
      <c r="B19" s="35">
        <v>1913</v>
      </c>
      <c r="C19" s="35">
        <v>1609</v>
      </c>
      <c r="D19" s="35">
        <f t="shared" si="0"/>
        <v>304</v>
      </c>
      <c r="E19" s="24">
        <f t="shared" si="1"/>
        <v>0.84108729743857813</v>
      </c>
      <c r="F19" s="24">
        <f t="shared" si="2"/>
        <v>0.15891270256142184</v>
      </c>
    </row>
    <row r="20" spans="1:6" x14ac:dyDescent="0.2">
      <c r="A20" s="11" t="s">
        <v>143</v>
      </c>
      <c r="B20" s="35">
        <v>1544</v>
      </c>
      <c r="C20" s="35">
        <v>1258</v>
      </c>
      <c r="D20" s="35">
        <f t="shared" si="0"/>
        <v>286</v>
      </c>
      <c r="E20" s="24">
        <f t="shared" si="1"/>
        <v>0.81476683937823835</v>
      </c>
      <c r="F20" s="24">
        <f t="shared" si="2"/>
        <v>0.18523316062176165</v>
      </c>
    </row>
    <row r="21" spans="1:6" x14ac:dyDescent="0.2">
      <c r="A21" s="11" t="s">
        <v>144</v>
      </c>
      <c r="B21" s="35">
        <v>13990</v>
      </c>
      <c r="C21" s="35">
        <v>2612</v>
      </c>
      <c r="D21" s="35">
        <f t="shared" si="0"/>
        <v>11378</v>
      </c>
      <c r="E21" s="24">
        <f t="shared" si="1"/>
        <v>0.1867047891350965</v>
      </c>
      <c r="F21" s="24">
        <f t="shared" si="2"/>
        <v>0.81329521086490353</v>
      </c>
    </row>
    <row r="22" spans="1:6" x14ac:dyDescent="0.2">
      <c r="A22" s="11" t="s">
        <v>145</v>
      </c>
      <c r="B22" s="35">
        <v>56258</v>
      </c>
      <c r="C22" s="35">
        <v>1986</v>
      </c>
      <c r="D22" s="35">
        <f t="shared" si="0"/>
        <v>54272</v>
      </c>
      <c r="E22" s="24">
        <f t="shared" si="1"/>
        <v>3.5301645988126136E-2</v>
      </c>
      <c r="F22" s="24">
        <f t="shared" si="2"/>
        <v>0.96469835401187387</v>
      </c>
    </row>
    <row r="23" spans="1:6" x14ac:dyDescent="0.2">
      <c r="A23" s="11" t="s">
        <v>146</v>
      </c>
      <c r="B23" s="35">
        <v>12961</v>
      </c>
      <c r="C23" s="35">
        <v>6941</v>
      </c>
      <c r="D23" s="35">
        <f t="shared" si="0"/>
        <v>6020</v>
      </c>
      <c r="E23" s="24">
        <f t="shared" si="1"/>
        <v>0.53552966592083939</v>
      </c>
      <c r="F23" s="24">
        <f t="shared" si="2"/>
        <v>0.46447033407916055</v>
      </c>
    </row>
    <row r="24" spans="1:6" x14ac:dyDescent="0.2">
      <c r="A24" s="11" t="s">
        <v>147</v>
      </c>
      <c r="B24" s="35">
        <v>2119</v>
      </c>
      <c r="C24" s="35">
        <v>537</v>
      </c>
      <c r="D24" s="35">
        <f t="shared" si="0"/>
        <v>1582</v>
      </c>
      <c r="E24" s="24">
        <f t="shared" si="1"/>
        <v>0.25342142520056632</v>
      </c>
      <c r="F24" s="24">
        <f t="shared" si="2"/>
        <v>0.74657857479943368</v>
      </c>
    </row>
    <row r="25" spans="1:6" x14ac:dyDescent="0.2">
      <c r="A25" s="11" t="s">
        <v>148</v>
      </c>
      <c r="B25" s="35">
        <v>6895</v>
      </c>
      <c r="C25" s="35">
        <v>3213</v>
      </c>
      <c r="D25" s="35">
        <f t="shared" si="0"/>
        <v>3682</v>
      </c>
      <c r="E25" s="24">
        <f t="shared" si="1"/>
        <v>0.46598984771573604</v>
      </c>
      <c r="F25" s="24">
        <f t="shared" si="2"/>
        <v>0.53401015228426396</v>
      </c>
    </row>
    <row r="26" spans="1:6" x14ac:dyDescent="0.2">
      <c r="A26" s="11" t="s">
        <v>149</v>
      </c>
      <c r="B26" s="35">
        <v>3002</v>
      </c>
      <c r="C26" s="35">
        <v>1493</v>
      </c>
      <c r="D26" s="35">
        <f t="shared" si="0"/>
        <v>1509</v>
      </c>
      <c r="E26" s="24">
        <f t="shared" si="1"/>
        <v>0.49733510992671554</v>
      </c>
      <c r="F26" s="24">
        <f t="shared" si="2"/>
        <v>0.50266489007328452</v>
      </c>
    </row>
    <row r="27" spans="1:6" x14ac:dyDescent="0.2">
      <c r="A27" s="11" t="s">
        <v>150</v>
      </c>
      <c r="B27" s="35">
        <v>10984</v>
      </c>
      <c r="C27" s="35">
        <v>2241</v>
      </c>
      <c r="D27" s="35">
        <f t="shared" si="0"/>
        <v>8743</v>
      </c>
      <c r="E27" s="24">
        <f t="shared" si="1"/>
        <v>0.20402403495994173</v>
      </c>
      <c r="F27" s="24">
        <f t="shared" si="2"/>
        <v>0.7959759650400583</v>
      </c>
    </row>
    <row r="28" spans="1:6" x14ac:dyDescent="0.2">
      <c r="A28" s="11" t="s">
        <v>151</v>
      </c>
      <c r="B28" s="35">
        <v>11833</v>
      </c>
      <c r="C28" s="35">
        <v>6119</v>
      </c>
      <c r="D28" s="35">
        <f t="shared" si="0"/>
        <v>5714</v>
      </c>
      <c r="E28" s="24">
        <f t="shared" si="1"/>
        <v>0.5171131581171301</v>
      </c>
      <c r="F28" s="24">
        <f t="shared" si="2"/>
        <v>0.48288684188286995</v>
      </c>
    </row>
    <row r="29" spans="1:6" x14ac:dyDescent="0.2">
      <c r="A29" s="11" t="s">
        <v>152</v>
      </c>
      <c r="B29" s="35">
        <v>8610</v>
      </c>
      <c r="C29" s="35">
        <v>3310</v>
      </c>
      <c r="D29" s="35">
        <f t="shared" si="0"/>
        <v>5300</v>
      </c>
      <c r="E29" s="24">
        <f t="shared" si="1"/>
        <v>0.38443670150987225</v>
      </c>
      <c r="F29" s="24">
        <f t="shared" si="2"/>
        <v>0.61556329849012781</v>
      </c>
    </row>
    <row r="30" spans="1:6" x14ac:dyDescent="0.2">
      <c r="A30" s="11" t="s">
        <v>153</v>
      </c>
      <c r="B30" s="35">
        <v>27038</v>
      </c>
      <c r="C30" s="35">
        <v>10974</v>
      </c>
      <c r="D30" s="35">
        <f t="shared" si="0"/>
        <v>16064</v>
      </c>
      <c r="E30" s="24">
        <f t="shared" si="1"/>
        <v>0.40587321547451732</v>
      </c>
      <c r="F30" s="24">
        <f t="shared" si="2"/>
        <v>0.59412678452548262</v>
      </c>
    </row>
    <row r="31" spans="1:6" x14ac:dyDescent="0.2">
      <c r="A31" s="11" t="s">
        <v>154</v>
      </c>
      <c r="B31" s="35">
        <v>6238</v>
      </c>
      <c r="C31" s="35">
        <v>4574</v>
      </c>
      <c r="D31" s="35">
        <f t="shared" si="0"/>
        <v>1664</v>
      </c>
      <c r="E31" s="24">
        <f t="shared" si="1"/>
        <v>0.733247835844822</v>
      </c>
      <c r="F31" s="24">
        <f t="shared" si="2"/>
        <v>0.26675216415517794</v>
      </c>
    </row>
    <row r="32" spans="1:6" x14ac:dyDescent="0.2">
      <c r="A32" s="11" t="s">
        <v>155</v>
      </c>
      <c r="B32" s="35">
        <v>5543</v>
      </c>
      <c r="C32" s="35">
        <v>4702</v>
      </c>
      <c r="D32" s="35">
        <f t="shared" si="0"/>
        <v>841</v>
      </c>
      <c r="E32" s="24">
        <f t="shared" si="1"/>
        <v>0.84827710626014796</v>
      </c>
      <c r="F32" s="24">
        <f t="shared" si="2"/>
        <v>0.15172289373985207</v>
      </c>
    </row>
    <row r="33" spans="1:6" x14ac:dyDescent="0.2">
      <c r="A33" s="11" t="s">
        <v>156</v>
      </c>
      <c r="B33" s="35">
        <v>2623</v>
      </c>
      <c r="C33" s="35">
        <v>1430</v>
      </c>
      <c r="D33" s="35">
        <f t="shared" si="0"/>
        <v>1193</v>
      </c>
      <c r="E33" s="24">
        <f t="shared" si="1"/>
        <v>0.54517727792603887</v>
      </c>
      <c r="F33" s="24">
        <f t="shared" si="2"/>
        <v>0.45482272207396113</v>
      </c>
    </row>
    <row r="34" spans="1:6" x14ac:dyDescent="0.2">
      <c r="A34" s="11" t="s">
        <v>157</v>
      </c>
      <c r="B34" s="35">
        <v>30565</v>
      </c>
      <c r="C34" s="35">
        <v>2766</v>
      </c>
      <c r="D34" s="35">
        <f t="shared" si="0"/>
        <v>27799</v>
      </c>
      <c r="E34" s="24">
        <f t="shared" si="1"/>
        <v>9.049566497628006E-2</v>
      </c>
      <c r="F34" s="24">
        <f t="shared" si="2"/>
        <v>0.90950433502371997</v>
      </c>
    </row>
    <row r="35" spans="1:6" x14ac:dyDescent="0.2">
      <c r="A35" s="11" t="s">
        <v>158</v>
      </c>
      <c r="B35" s="35">
        <v>2400</v>
      </c>
      <c r="C35" s="35">
        <v>1500</v>
      </c>
      <c r="D35" s="35">
        <f t="shared" si="0"/>
        <v>900</v>
      </c>
      <c r="E35" s="24">
        <f t="shared" si="1"/>
        <v>0.625</v>
      </c>
      <c r="F35" s="24">
        <f t="shared" si="2"/>
        <v>0.375</v>
      </c>
    </row>
    <row r="36" spans="1:6" x14ac:dyDescent="0.2">
      <c r="A36" s="11" t="s">
        <v>159</v>
      </c>
      <c r="B36" s="35">
        <v>11988</v>
      </c>
      <c r="C36" s="35">
        <v>7658</v>
      </c>
      <c r="D36" s="35">
        <f t="shared" si="0"/>
        <v>4330</v>
      </c>
      <c r="E36" s="24">
        <f t="shared" si="1"/>
        <v>0.63880547213880545</v>
      </c>
      <c r="F36" s="24">
        <f t="shared" si="2"/>
        <v>0.36119452786119455</v>
      </c>
    </row>
    <row r="37" spans="1:6" x14ac:dyDescent="0.2">
      <c r="A37" s="11" t="s">
        <v>160</v>
      </c>
      <c r="B37" s="35">
        <v>18444</v>
      </c>
      <c r="C37" s="35">
        <v>850</v>
      </c>
      <c r="D37" s="35">
        <f t="shared" si="0"/>
        <v>17594</v>
      </c>
      <c r="E37" s="24">
        <f t="shared" si="1"/>
        <v>4.6085447842116677E-2</v>
      </c>
      <c r="F37" s="24">
        <f t="shared" si="2"/>
        <v>0.95391455215788334</v>
      </c>
    </row>
    <row r="38" spans="1:6" x14ac:dyDescent="0.2">
      <c r="A38" s="11" t="s">
        <v>161</v>
      </c>
      <c r="B38" s="35">
        <v>2904</v>
      </c>
      <c r="C38" s="35">
        <v>1213</v>
      </c>
      <c r="D38" s="35">
        <f t="shared" si="0"/>
        <v>1691</v>
      </c>
      <c r="E38" s="24">
        <f t="shared" si="1"/>
        <v>0.41769972451790632</v>
      </c>
      <c r="F38" s="24">
        <f t="shared" si="2"/>
        <v>0.58230027548209362</v>
      </c>
    </row>
    <row r="39" spans="1:6" x14ac:dyDescent="0.2">
      <c r="A39" s="11" t="s">
        <v>162</v>
      </c>
      <c r="B39" s="35">
        <v>2639</v>
      </c>
      <c r="C39" s="35">
        <v>1240</v>
      </c>
      <c r="D39" s="35">
        <f t="shared" si="0"/>
        <v>1399</v>
      </c>
      <c r="E39" s="24">
        <f t="shared" si="1"/>
        <v>0.46987495263357332</v>
      </c>
      <c r="F39" s="24">
        <f t="shared" si="2"/>
        <v>0.53012504736642663</v>
      </c>
    </row>
    <row r="40" spans="1:6" x14ac:dyDescent="0.2">
      <c r="A40" s="11" t="s">
        <v>163</v>
      </c>
      <c r="B40" s="35">
        <v>1308</v>
      </c>
      <c r="C40" s="35">
        <v>423</v>
      </c>
      <c r="D40" s="35">
        <f t="shared" si="0"/>
        <v>885</v>
      </c>
      <c r="E40" s="24">
        <f t="shared" si="1"/>
        <v>0.32339449541284404</v>
      </c>
      <c r="F40" s="24">
        <f t="shared" si="2"/>
        <v>0.67660550458715596</v>
      </c>
    </row>
    <row r="41" spans="1:6" x14ac:dyDescent="0.2">
      <c r="A41" s="11" t="s">
        <v>164</v>
      </c>
      <c r="B41" s="35">
        <v>2149</v>
      </c>
      <c r="C41" s="35">
        <v>964</v>
      </c>
      <c r="D41" s="35">
        <f t="shared" si="0"/>
        <v>1185</v>
      </c>
      <c r="E41" s="24">
        <f t="shared" si="1"/>
        <v>0.44858073522568637</v>
      </c>
      <c r="F41" s="24">
        <f t="shared" si="2"/>
        <v>0.55141926477431369</v>
      </c>
    </row>
    <row r="42" spans="1:6" x14ac:dyDescent="0.2">
      <c r="A42" s="11" t="s">
        <v>165</v>
      </c>
      <c r="B42" s="35">
        <v>7265</v>
      </c>
      <c r="C42" s="35">
        <v>4106</v>
      </c>
      <c r="D42" s="35">
        <f t="shared" si="0"/>
        <v>3159</v>
      </c>
      <c r="E42" s="24">
        <f t="shared" si="1"/>
        <v>0.56517549896765318</v>
      </c>
      <c r="F42" s="24">
        <f t="shared" si="2"/>
        <v>0.43482450103234688</v>
      </c>
    </row>
    <row r="43" spans="1:6" x14ac:dyDescent="0.2">
      <c r="A43" s="11" t="s">
        <v>166</v>
      </c>
      <c r="B43" s="35">
        <v>9173</v>
      </c>
      <c r="C43" s="35">
        <v>1096</v>
      </c>
      <c r="D43" s="35">
        <f t="shared" si="0"/>
        <v>8077</v>
      </c>
      <c r="E43" s="24">
        <f t="shared" si="1"/>
        <v>0.11948108579526873</v>
      </c>
      <c r="F43" s="24">
        <f t="shared" si="2"/>
        <v>0.88051891420473127</v>
      </c>
    </row>
    <row r="44" spans="1:6" x14ac:dyDescent="0.2">
      <c r="A44" s="11" t="s">
        <v>167</v>
      </c>
      <c r="B44" s="35">
        <v>208</v>
      </c>
      <c r="C44" s="35">
        <v>208</v>
      </c>
      <c r="D44" s="35">
        <f t="shared" si="0"/>
        <v>0</v>
      </c>
      <c r="E44" s="24">
        <f t="shared" si="1"/>
        <v>1</v>
      </c>
      <c r="F44" s="24">
        <f t="shared" si="2"/>
        <v>0</v>
      </c>
    </row>
    <row r="45" spans="1:6" x14ac:dyDescent="0.2">
      <c r="A45" s="11" t="s">
        <v>168</v>
      </c>
      <c r="B45" s="35">
        <v>73011</v>
      </c>
      <c r="C45" s="35">
        <v>5229</v>
      </c>
      <c r="D45" s="35">
        <f t="shared" si="0"/>
        <v>67782</v>
      </c>
      <c r="E45" s="24">
        <f t="shared" si="1"/>
        <v>7.1619345030200926E-2</v>
      </c>
      <c r="F45" s="24">
        <f t="shared" si="2"/>
        <v>0.92838065496979905</v>
      </c>
    </row>
    <row r="46" spans="1:6" x14ac:dyDescent="0.2">
      <c r="A46" s="11" t="s">
        <v>169</v>
      </c>
      <c r="B46" s="35">
        <v>66848</v>
      </c>
      <c r="C46" s="35">
        <v>22446</v>
      </c>
      <c r="D46" s="35">
        <f t="shared" si="0"/>
        <v>44402</v>
      </c>
      <c r="E46" s="24">
        <f t="shared" si="1"/>
        <v>0.33577668741024413</v>
      </c>
      <c r="F46" s="24">
        <f t="shared" si="2"/>
        <v>0.66422331258975587</v>
      </c>
    </row>
    <row r="47" spans="1:6" x14ac:dyDescent="0.2">
      <c r="A47" s="11" t="s">
        <v>170</v>
      </c>
      <c r="B47" s="35">
        <v>11464</v>
      </c>
      <c r="C47" s="35">
        <v>4997</v>
      </c>
      <c r="D47" s="35">
        <f t="shared" si="0"/>
        <v>6467</v>
      </c>
      <c r="E47" s="24">
        <f t="shared" si="1"/>
        <v>0.43588625261688763</v>
      </c>
      <c r="F47" s="24">
        <f t="shared" si="2"/>
        <v>0.56411374738311237</v>
      </c>
    </row>
    <row r="48" spans="1:6" x14ac:dyDescent="0.2">
      <c r="A48" s="11" t="s">
        <v>171</v>
      </c>
      <c r="B48" s="35">
        <v>11149</v>
      </c>
      <c r="C48" s="35">
        <v>1950</v>
      </c>
      <c r="D48" s="35">
        <f t="shared" si="0"/>
        <v>9199</v>
      </c>
      <c r="E48" s="24">
        <f t="shared" si="1"/>
        <v>0.17490357879630461</v>
      </c>
      <c r="F48" s="24">
        <f t="shared" si="2"/>
        <v>0.82509642120369542</v>
      </c>
    </row>
    <row r="49" spans="1:6" x14ac:dyDescent="0.2">
      <c r="A49" s="11" t="s">
        <v>172</v>
      </c>
      <c r="B49" s="35">
        <v>1920</v>
      </c>
      <c r="C49" s="35">
        <v>1475</v>
      </c>
      <c r="D49" s="35">
        <f t="shared" si="0"/>
        <v>445</v>
      </c>
      <c r="E49" s="24">
        <f t="shared" si="1"/>
        <v>0.76822916666666663</v>
      </c>
      <c r="F49" s="24">
        <f t="shared" si="2"/>
        <v>0.23177083333333334</v>
      </c>
    </row>
    <row r="50" spans="1:6" x14ac:dyDescent="0.2">
      <c r="A50" s="11" t="s">
        <v>173</v>
      </c>
      <c r="B50" s="35">
        <v>64603</v>
      </c>
      <c r="C50" s="35">
        <v>8116</v>
      </c>
      <c r="D50" s="35">
        <f t="shared" si="0"/>
        <v>56487</v>
      </c>
      <c r="E50" s="24">
        <f t="shared" si="1"/>
        <v>0.12562884076590872</v>
      </c>
      <c r="F50" s="24">
        <f t="shared" si="2"/>
        <v>0.87437115923409126</v>
      </c>
    </row>
    <row r="51" spans="1:6" x14ac:dyDescent="0.2">
      <c r="A51" s="11" t="s">
        <v>174</v>
      </c>
      <c r="B51" s="35">
        <v>1677</v>
      </c>
      <c r="C51" s="35">
        <v>383</v>
      </c>
      <c r="D51" s="35">
        <f t="shared" si="0"/>
        <v>1294</v>
      </c>
      <c r="E51" s="24">
        <f t="shared" si="1"/>
        <v>0.22838401908169351</v>
      </c>
      <c r="F51" s="24">
        <f t="shared" si="2"/>
        <v>0.77161598091830652</v>
      </c>
    </row>
    <row r="52" spans="1:6" x14ac:dyDescent="0.2">
      <c r="A52" s="11" t="s">
        <v>175</v>
      </c>
      <c r="B52" s="35">
        <v>17774</v>
      </c>
      <c r="C52" s="35">
        <v>6764</v>
      </c>
      <c r="D52" s="35">
        <f t="shared" si="0"/>
        <v>11010</v>
      </c>
      <c r="E52" s="24">
        <f t="shared" si="1"/>
        <v>0.38055586812197589</v>
      </c>
      <c r="F52" s="24">
        <f t="shared" si="2"/>
        <v>0.61944413187802405</v>
      </c>
    </row>
    <row r="53" spans="1:6" x14ac:dyDescent="0.2">
      <c r="A53" s="11" t="s">
        <v>176</v>
      </c>
      <c r="B53" s="35">
        <v>1182</v>
      </c>
      <c r="C53" s="35">
        <v>642</v>
      </c>
      <c r="D53" s="35">
        <f t="shared" si="0"/>
        <v>540</v>
      </c>
      <c r="E53" s="24">
        <f t="shared" si="1"/>
        <v>0.54314720812182737</v>
      </c>
      <c r="F53" s="24">
        <f t="shared" si="2"/>
        <v>0.45685279187817257</v>
      </c>
    </row>
    <row r="54" spans="1:6" x14ac:dyDescent="0.2">
      <c r="A54" s="11" t="s">
        <v>177</v>
      </c>
      <c r="B54" s="35">
        <v>16700</v>
      </c>
      <c r="C54" s="35">
        <v>2798</v>
      </c>
      <c r="D54" s="35">
        <f t="shared" si="0"/>
        <v>13902</v>
      </c>
      <c r="E54" s="24">
        <f t="shared" si="1"/>
        <v>0.16754491017964071</v>
      </c>
      <c r="F54" s="24">
        <f t="shared" si="2"/>
        <v>0.83245508982035932</v>
      </c>
    </row>
    <row r="55" spans="1:6" x14ac:dyDescent="0.2">
      <c r="A55" s="11" t="s">
        <v>178</v>
      </c>
      <c r="B55" s="35">
        <v>4425</v>
      </c>
      <c r="C55" s="35">
        <v>2437</v>
      </c>
      <c r="D55" s="35">
        <f t="shared" si="0"/>
        <v>1988</v>
      </c>
      <c r="E55" s="24">
        <f t="shared" si="1"/>
        <v>0.55073446327683617</v>
      </c>
      <c r="F55" s="24">
        <f t="shared" si="2"/>
        <v>0.44926553672316383</v>
      </c>
    </row>
    <row r="56" spans="1:6" x14ac:dyDescent="0.2">
      <c r="A56" s="11" t="s">
        <v>179</v>
      </c>
      <c r="B56" s="35">
        <v>3665</v>
      </c>
      <c r="C56" s="35">
        <v>3030</v>
      </c>
      <c r="D56" s="35">
        <f t="shared" si="0"/>
        <v>635</v>
      </c>
      <c r="E56" s="24">
        <f t="shared" si="1"/>
        <v>0.82673942701227832</v>
      </c>
      <c r="F56" s="24">
        <f t="shared" si="2"/>
        <v>0.17326057298772168</v>
      </c>
    </row>
    <row r="57" spans="1:6" x14ac:dyDescent="0.2">
      <c r="A57" s="11" t="s">
        <v>180</v>
      </c>
      <c r="B57" s="35">
        <v>3125</v>
      </c>
      <c r="C57" s="35">
        <v>2433</v>
      </c>
      <c r="D57" s="35">
        <f t="shared" si="0"/>
        <v>692</v>
      </c>
      <c r="E57" s="24">
        <f t="shared" si="1"/>
        <v>0.77856000000000003</v>
      </c>
      <c r="F57" s="24">
        <f t="shared" si="2"/>
        <v>0.22144</v>
      </c>
    </row>
    <row r="58" spans="1:6" x14ac:dyDescent="0.2">
      <c r="A58" s="11" t="s">
        <v>181</v>
      </c>
      <c r="B58" s="35">
        <v>37021</v>
      </c>
      <c r="C58" s="35">
        <v>10000</v>
      </c>
      <c r="D58" s="35">
        <f t="shared" si="0"/>
        <v>27021</v>
      </c>
      <c r="E58" s="24">
        <f t="shared" si="1"/>
        <v>0.27011696064395885</v>
      </c>
      <c r="F58" s="24">
        <f t="shared" si="2"/>
        <v>0.72988303935604115</v>
      </c>
    </row>
    <row r="59" spans="1:6" x14ac:dyDescent="0.2">
      <c r="A59" s="11" t="s">
        <v>182</v>
      </c>
      <c r="B59" s="35">
        <v>17618</v>
      </c>
      <c r="C59" s="35">
        <v>4977</v>
      </c>
      <c r="D59" s="35">
        <f t="shared" si="0"/>
        <v>12641</v>
      </c>
      <c r="E59" s="24">
        <f t="shared" si="1"/>
        <v>0.28249517538880692</v>
      </c>
      <c r="F59" s="24">
        <f t="shared" si="2"/>
        <v>0.71750482461119314</v>
      </c>
    </row>
    <row r="60" spans="1:6" x14ac:dyDescent="0.2">
      <c r="A60" s="11" t="s">
        <v>183</v>
      </c>
      <c r="B60" s="35">
        <v>2228</v>
      </c>
      <c r="C60" s="35">
        <v>1877</v>
      </c>
      <c r="D60" s="35">
        <f t="shared" si="0"/>
        <v>351</v>
      </c>
      <c r="E60" s="24">
        <f t="shared" si="1"/>
        <v>0.84245960502692996</v>
      </c>
      <c r="F60" s="24">
        <f t="shared" si="2"/>
        <v>0.15754039497307001</v>
      </c>
    </row>
    <row r="61" spans="1:6" x14ac:dyDescent="0.2">
      <c r="A61" s="11" t="s">
        <v>184</v>
      </c>
      <c r="B61" s="35">
        <v>6431</v>
      </c>
      <c r="C61" s="35">
        <v>2643</v>
      </c>
      <c r="D61" s="35">
        <f t="shared" si="0"/>
        <v>3788</v>
      </c>
      <c r="E61" s="24">
        <f t="shared" si="1"/>
        <v>0.41097807494946353</v>
      </c>
      <c r="F61" s="24">
        <f t="shared" si="2"/>
        <v>0.58902192505053641</v>
      </c>
    </row>
    <row r="62" spans="1:6" x14ac:dyDescent="0.2">
      <c r="A62" s="11" t="s">
        <v>185</v>
      </c>
      <c r="B62" s="35">
        <v>9145</v>
      </c>
      <c r="C62" s="35">
        <v>2661</v>
      </c>
      <c r="D62" s="35">
        <f t="shared" si="0"/>
        <v>6484</v>
      </c>
      <c r="E62" s="24">
        <f t="shared" si="1"/>
        <v>0.29097867687260798</v>
      </c>
      <c r="F62" s="24">
        <f t="shared" si="2"/>
        <v>0.70902132312739197</v>
      </c>
    </row>
    <row r="63" spans="1:6" x14ac:dyDescent="0.2">
      <c r="A63" s="11" t="s">
        <v>186</v>
      </c>
      <c r="B63" s="35">
        <v>2559</v>
      </c>
      <c r="C63" s="35">
        <v>1891</v>
      </c>
      <c r="D63" s="35">
        <f t="shared" si="0"/>
        <v>668</v>
      </c>
      <c r="E63" s="24">
        <f t="shared" si="1"/>
        <v>0.73896053145760066</v>
      </c>
      <c r="F63" s="24">
        <f t="shared" si="2"/>
        <v>0.2610394685423994</v>
      </c>
    </row>
    <row r="64" spans="1:6" x14ac:dyDescent="0.2">
      <c r="A64" s="11" t="s">
        <v>187</v>
      </c>
      <c r="B64" s="35">
        <v>1500</v>
      </c>
      <c r="C64" s="35">
        <v>701</v>
      </c>
      <c r="D64" s="35">
        <f t="shared" si="0"/>
        <v>799</v>
      </c>
      <c r="E64" s="24">
        <f t="shared" si="1"/>
        <v>0.46733333333333332</v>
      </c>
      <c r="F64" s="24">
        <f t="shared" si="2"/>
        <v>0.53266666666666662</v>
      </c>
    </row>
    <row r="65" spans="1:6" x14ac:dyDescent="0.2">
      <c r="A65" s="11" t="s">
        <v>188</v>
      </c>
      <c r="B65" s="35">
        <v>6160</v>
      </c>
      <c r="C65" s="35">
        <v>3039</v>
      </c>
      <c r="D65" s="35">
        <f t="shared" si="0"/>
        <v>3121</v>
      </c>
      <c r="E65" s="24">
        <f t="shared" si="1"/>
        <v>0.49334415584415586</v>
      </c>
      <c r="F65" s="24">
        <f t="shared" si="2"/>
        <v>0.50665584415584419</v>
      </c>
    </row>
    <row r="66" spans="1:6" x14ac:dyDescent="0.2">
      <c r="A66" s="11" t="s">
        <v>189</v>
      </c>
      <c r="B66" s="35">
        <v>5070</v>
      </c>
      <c r="C66" s="35">
        <v>4536</v>
      </c>
      <c r="D66" s="35">
        <f t="shared" si="0"/>
        <v>534</v>
      </c>
      <c r="E66" s="24">
        <f t="shared" si="1"/>
        <v>0.89467455621301772</v>
      </c>
      <c r="F66" s="24">
        <f t="shared" si="2"/>
        <v>0.10532544378698225</v>
      </c>
    </row>
    <row r="67" spans="1:6" x14ac:dyDescent="0.2">
      <c r="A67" s="11" t="s">
        <v>190</v>
      </c>
      <c r="B67" s="35">
        <v>33966</v>
      </c>
      <c r="C67" s="35">
        <v>5410</v>
      </c>
      <c r="D67" s="35">
        <f t="shared" si="0"/>
        <v>28556</v>
      </c>
      <c r="E67" s="24">
        <f t="shared" si="1"/>
        <v>0.15927692398280632</v>
      </c>
      <c r="F67" s="24">
        <f t="shared" si="2"/>
        <v>0.84072307601719365</v>
      </c>
    </row>
    <row r="68" spans="1:6" x14ac:dyDescent="0.2">
      <c r="A68" s="11" t="s">
        <v>85</v>
      </c>
      <c r="B68" s="35">
        <v>27775</v>
      </c>
      <c r="C68" s="35">
        <v>1058</v>
      </c>
      <c r="D68" s="35">
        <f t="shared" si="0"/>
        <v>26717</v>
      </c>
      <c r="E68" s="24">
        <f t="shared" si="1"/>
        <v>3.809180918091809E-2</v>
      </c>
      <c r="F68" s="24">
        <f t="shared" si="2"/>
        <v>0.96190819081908185</v>
      </c>
    </row>
    <row r="69" spans="1:6" x14ac:dyDescent="0.2">
      <c r="A69" s="11" t="s">
        <v>191</v>
      </c>
      <c r="B69" s="35">
        <v>40016</v>
      </c>
      <c r="C69" s="35">
        <v>19092</v>
      </c>
      <c r="D69" s="35">
        <f t="shared" si="0"/>
        <v>20924</v>
      </c>
      <c r="E69" s="24">
        <f t="shared" si="1"/>
        <v>0.47710915633746503</v>
      </c>
      <c r="F69" s="24">
        <f t="shared" si="2"/>
        <v>0.52289084366253502</v>
      </c>
    </row>
    <row r="70" spans="1:6" x14ac:dyDescent="0.2">
      <c r="A70" s="11" t="s">
        <v>192</v>
      </c>
      <c r="B70" s="35">
        <v>838</v>
      </c>
      <c r="C70" s="35">
        <v>838</v>
      </c>
      <c r="D70" s="35">
        <f t="shared" si="0"/>
        <v>0</v>
      </c>
      <c r="E70" s="24">
        <f t="shared" si="1"/>
        <v>1</v>
      </c>
      <c r="F70" s="24">
        <f t="shared" si="2"/>
        <v>0</v>
      </c>
    </row>
    <row r="71" spans="1:6" x14ac:dyDescent="0.2">
      <c r="A71" s="11" t="s">
        <v>193</v>
      </c>
      <c r="B71" s="35">
        <v>1781</v>
      </c>
      <c r="C71" s="35">
        <v>1553</v>
      </c>
      <c r="D71" s="35">
        <f t="shared" ref="D71:D105" si="3">B71-C71</f>
        <v>228</v>
      </c>
      <c r="E71" s="24">
        <f t="shared" ref="E71:E105" si="4">C71/B71</f>
        <v>0.87198203256597417</v>
      </c>
      <c r="F71" s="24">
        <f t="shared" ref="F71:F105" si="5">D71/B71</f>
        <v>0.12801796743402583</v>
      </c>
    </row>
    <row r="72" spans="1:6" x14ac:dyDescent="0.2">
      <c r="A72" s="11" t="s">
        <v>194</v>
      </c>
      <c r="B72" s="35">
        <v>16731</v>
      </c>
      <c r="C72" s="35">
        <v>441</v>
      </c>
      <c r="D72" s="35">
        <f t="shared" si="3"/>
        <v>16290</v>
      </c>
      <c r="E72" s="24">
        <f t="shared" si="4"/>
        <v>2.6358257127487898E-2</v>
      </c>
      <c r="F72" s="24">
        <f t="shared" si="5"/>
        <v>0.97364174287251215</v>
      </c>
    </row>
    <row r="73" spans="1:6" x14ac:dyDescent="0.2">
      <c r="A73" s="11" t="s">
        <v>195</v>
      </c>
      <c r="B73" s="35">
        <v>3865</v>
      </c>
      <c r="C73" s="35">
        <v>640</v>
      </c>
      <c r="D73" s="35">
        <f t="shared" si="3"/>
        <v>3225</v>
      </c>
      <c r="E73" s="24">
        <f t="shared" si="4"/>
        <v>0.16558861578266496</v>
      </c>
      <c r="F73" s="24">
        <f t="shared" si="5"/>
        <v>0.83441138421733507</v>
      </c>
    </row>
    <row r="74" spans="1:6" x14ac:dyDescent="0.2">
      <c r="A74" s="11" t="s">
        <v>196</v>
      </c>
      <c r="B74" s="35">
        <v>26004</v>
      </c>
      <c r="C74" s="35">
        <v>8793</v>
      </c>
      <c r="D74" s="35">
        <f t="shared" si="3"/>
        <v>17211</v>
      </c>
      <c r="E74" s="24">
        <f t="shared" si="4"/>
        <v>0.33814028610982927</v>
      </c>
      <c r="F74" s="24">
        <f t="shared" si="5"/>
        <v>0.66185971389017073</v>
      </c>
    </row>
    <row r="75" spans="1:6" x14ac:dyDescent="0.2">
      <c r="A75" s="11" t="s">
        <v>197</v>
      </c>
      <c r="B75" s="35">
        <v>9385</v>
      </c>
      <c r="C75" s="35">
        <v>3524</v>
      </c>
      <c r="D75" s="35">
        <f t="shared" si="3"/>
        <v>5861</v>
      </c>
      <c r="E75" s="24">
        <f t="shared" si="4"/>
        <v>0.37549280767181675</v>
      </c>
      <c r="F75" s="24">
        <f t="shared" si="5"/>
        <v>0.6245071923281833</v>
      </c>
    </row>
    <row r="76" spans="1:6" x14ac:dyDescent="0.2">
      <c r="A76" s="11" t="s">
        <v>198</v>
      </c>
      <c r="B76" s="35">
        <v>2947</v>
      </c>
      <c r="C76" s="35">
        <v>2538</v>
      </c>
      <c r="D76" s="35">
        <f t="shared" si="3"/>
        <v>409</v>
      </c>
      <c r="E76" s="24">
        <f t="shared" si="4"/>
        <v>0.86121479470648121</v>
      </c>
      <c r="F76" s="24">
        <f t="shared" si="5"/>
        <v>0.13878520529351884</v>
      </c>
    </row>
    <row r="77" spans="1:6" x14ac:dyDescent="0.2">
      <c r="A77" s="11" t="s">
        <v>199</v>
      </c>
      <c r="B77" s="35">
        <v>10886</v>
      </c>
      <c r="C77" s="35">
        <v>4384</v>
      </c>
      <c r="D77" s="35">
        <f t="shared" si="3"/>
        <v>6502</v>
      </c>
      <c r="E77" s="24">
        <f t="shared" si="4"/>
        <v>0.40271908873782841</v>
      </c>
      <c r="F77" s="24">
        <f t="shared" si="5"/>
        <v>0.59728091126217164</v>
      </c>
    </row>
    <row r="78" spans="1:6" x14ac:dyDescent="0.2">
      <c r="A78" s="11" t="s">
        <v>200</v>
      </c>
      <c r="B78" s="35">
        <v>49254</v>
      </c>
      <c r="C78" s="35">
        <v>5644</v>
      </c>
      <c r="D78" s="35">
        <f t="shared" si="3"/>
        <v>43610</v>
      </c>
      <c r="E78" s="24">
        <f t="shared" si="4"/>
        <v>0.11458967799569578</v>
      </c>
      <c r="F78" s="24">
        <f t="shared" si="5"/>
        <v>0.88541032200430425</v>
      </c>
    </row>
    <row r="79" spans="1:6" x14ac:dyDescent="0.2">
      <c r="A79" s="11" t="s">
        <v>96</v>
      </c>
      <c r="B79" s="35">
        <v>3683</v>
      </c>
      <c r="C79" s="35">
        <v>921</v>
      </c>
      <c r="D79" s="35">
        <f t="shared" si="3"/>
        <v>2762</v>
      </c>
      <c r="E79" s="24">
        <f t="shared" si="4"/>
        <v>0.2500678794461037</v>
      </c>
      <c r="F79" s="24">
        <f t="shared" si="5"/>
        <v>0.74993212055389624</v>
      </c>
    </row>
    <row r="80" spans="1:6" x14ac:dyDescent="0.2">
      <c r="A80" s="11" t="s">
        <v>201</v>
      </c>
      <c r="B80" s="35">
        <v>4322</v>
      </c>
      <c r="C80" s="35">
        <v>1744</v>
      </c>
      <c r="D80" s="35">
        <f t="shared" si="3"/>
        <v>2578</v>
      </c>
      <c r="E80" s="24">
        <f t="shared" si="4"/>
        <v>0.40351689032855159</v>
      </c>
      <c r="F80" s="24">
        <f t="shared" si="5"/>
        <v>0.59648310967144835</v>
      </c>
    </row>
    <row r="81" spans="1:6" x14ac:dyDescent="0.2">
      <c r="A81" s="11" t="s">
        <v>98</v>
      </c>
      <c r="B81" s="35">
        <v>14505</v>
      </c>
      <c r="C81" s="35">
        <v>3539</v>
      </c>
      <c r="D81" s="35">
        <f t="shared" si="3"/>
        <v>10966</v>
      </c>
      <c r="E81" s="24">
        <f t="shared" si="4"/>
        <v>0.24398483281627026</v>
      </c>
      <c r="F81" s="24">
        <f t="shared" si="5"/>
        <v>0.75601516718372974</v>
      </c>
    </row>
    <row r="82" spans="1:6" x14ac:dyDescent="0.2">
      <c r="A82" s="11" t="s">
        <v>202</v>
      </c>
      <c r="B82" s="35">
        <v>9937</v>
      </c>
      <c r="C82" s="35">
        <v>1420</v>
      </c>
      <c r="D82" s="35">
        <f t="shared" si="3"/>
        <v>8517</v>
      </c>
      <c r="E82" s="24">
        <f t="shared" si="4"/>
        <v>0.14290027171178424</v>
      </c>
      <c r="F82" s="24">
        <f t="shared" si="5"/>
        <v>0.85709972828821579</v>
      </c>
    </row>
    <row r="83" spans="1:6" x14ac:dyDescent="0.2">
      <c r="A83" s="11" t="s">
        <v>203</v>
      </c>
      <c r="B83" s="35">
        <v>3446</v>
      </c>
      <c r="C83" s="35">
        <v>793</v>
      </c>
      <c r="D83" s="35">
        <f t="shared" si="3"/>
        <v>2653</v>
      </c>
      <c r="E83" s="24">
        <f t="shared" si="4"/>
        <v>0.23012188044109111</v>
      </c>
      <c r="F83" s="24">
        <f t="shared" si="5"/>
        <v>0.76987811955890884</v>
      </c>
    </row>
    <row r="84" spans="1:6" x14ac:dyDescent="0.2">
      <c r="A84" s="11" t="s">
        <v>204</v>
      </c>
      <c r="B84" s="35">
        <v>2800</v>
      </c>
      <c r="C84" s="35">
        <v>2800</v>
      </c>
      <c r="D84" s="35">
        <f t="shared" si="3"/>
        <v>0</v>
      </c>
      <c r="E84" s="24">
        <f t="shared" si="4"/>
        <v>1</v>
      </c>
      <c r="F84" s="24">
        <f t="shared" si="5"/>
        <v>0</v>
      </c>
    </row>
    <row r="85" spans="1:6" x14ac:dyDescent="0.2">
      <c r="A85" s="11" t="s">
        <v>205</v>
      </c>
      <c r="B85" s="35">
        <v>3531</v>
      </c>
      <c r="C85" s="35">
        <v>809</v>
      </c>
      <c r="D85" s="35">
        <f t="shared" si="3"/>
        <v>2722</v>
      </c>
      <c r="E85" s="24">
        <f t="shared" si="4"/>
        <v>0.2291135655621637</v>
      </c>
      <c r="F85" s="24">
        <f t="shared" si="5"/>
        <v>0.77088643443783633</v>
      </c>
    </row>
    <row r="86" spans="1:6" x14ac:dyDescent="0.2">
      <c r="A86" s="11" t="s">
        <v>206</v>
      </c>
      <c r="B86" s="35">
        <v>4959</v>
      </c>
      <c r="C86" s="35">
        <v>1886</v>
      </c>
      <c r="D86" s="35">
        <f t="shared" si="3"/>
        <v>3073</v>
      </c>
      <c r="E86" s="24">
        <f t="shared" si="4"/>
        <v>0.3803186126235128</v>
      </c>
      <c r="F86" s="24">
        <f t="shared" si="5"/>
        <v>0.61968138737648715</v>
      </c>
    </row>
    <row r="87" spans="1:6" x14ac:dyDescent="0.2">
      <c r="A87" s="11" t="s">
        <v>207</v>
      </c>
      <c r="B87" s="35">
        <v>30086</v>
      </c>
      <c r="C87" s="35">
        <v>9159</v>
      </c>
      <c r="D87" s="35">
        <f t="shared" si="3"/>
        <v>20927</v>
      </c>
      <c r="E87" s="24">
        <f t="shared" si="4"/>
        <v>0.30442730838263643</v>
      </c>
      <c r="F87" s="24">
        <f t="shared" si="5"/>
        <v>0.69557269161736357</v>
      </c>
    </row>
    <row r="88" spans="1:6" x14ac:dyDescent="0.2">
      <c r="A88" s="11" t="s">
        <v>208</v>
      </c>
      <c r="B88" s="35">
        <v>48059</v>
      </c>
      <c r="C88" s="35">
        <v>8902</v>
      </c>
      <c r="D88" s="35">
        <f t="shared" si="3"/>
        <v>39157</v>
      </c>
      <c r="E88" s="24">
        <f t="shared" si="4"/>
        <v>0.18523065398780666</v>
      </c>
      <c r="F88" s="24">
        <f t="shared" si="5"/>
        <v>0.81476934601219331</v>
      </c>
    </row>
    <row r="89" spans="1:6" x14ac:dyDescent="0.2">
      <c r="A89" s="11" t="s">
        <v>209</v>
      </c>
      <c r="B89" s="35">
        <v>5888</v>
      </c>
      <c r="C89" s="35">
        <v>2795</v>
      </c>
      <c r="D89" s="35">
        <f t="shared" si="3"/>
        <v>3093</v>
      </c>
      <c r="E89" s="24">
        <f t="shared" si="4"/>
        <v>0.47469429347826086</v>
      </c>
      <c r="F89" s="24">
        <f t="shared" si="5"/>
        <v>0.52530570652173914</v>
      </c>
    </row>
    <row r="90" spans="1:6" x14ac:dyDescent="0.2">
      <c r="A90" s="11" t="s">
        <v>210</v>
      </c>
      <c r="B90" s="35">
        <v>16162</v>
      </c>
      <c r="C90" s="35">
        <v>2084</v>
      </c>
      <c r="D90" s="35">
        <f t="shared" si="3"/>
        <v>14078</v>
      </c>
      <c r="E90" s="24">
        <f t="shared" si="4"/>
        <v>0.12894443756960772</v>
      </c>
      <c r="F90" s="24">
        <f t="shared" si="5"/>
        <v>0.87105556243039228</v>
      </c>
    </row>
    <row r="91" spans="1:6" x14ac:dyDescent="0.2">
      <c r="A91" s="11" t="s">
        <v>211</v>
      </c>
      <c r="B91" s="35">
        <v>746</v>
      </c>
      <c r="C91" s="35">
        <v>479</v>
      </c>
      <c r="D91" s="35">
        <f t="shared" si="3"/>
        <v>267</v>
      </c>
      <c r="E91" s="24">
        <f t="shared" si="4"/>
        <v>0.64209115281501339</v>
      </c>
      <c r="F91" s="24">
        <f t="shared" si="5"/>
        <v>0.35790884718498661</v>
      </c>
    </row>
    <row r="92" spans="1:6" x14ac:dyDescent="0.2">
      <c r="A92" s="11" t="s">
        <v>212</v>
      </c>
      <c r="B92" s="35">
        <v>28817</v>
      </c>
      <c r="C92" s="35">
        <v>974</v>
      </c>
      <c r="D92" s="35">
        <f t="shared" si="3"/>
        <v>27843</v>
      </c>
      <c r="E92" s="24">
        <f t="shared" si="4"/>
        <v>3.3799493354617065E-2</v>
      </c>
      <c r="F92" s="24">
        <f t="shared" si="5"/>
        <v>0.96620050664538293</v>
      </c>
    </row>
    <row r="93" spans="1:6" x14ac:dyDescent="0.2">
      <c r="A93" s="11" t="s">
        <v>213</v>
      </c>
      <c r="B93" s="35">
        <v>6591</v>
      </c>
      <c r="C93" s="35">
        <v>5567</v>
      </c>
      <c r="D93" s="35">
        <f t="shared" si="3"/>
        <v>1024</v>
      </c>
      <c r="E93" s="24">
        <f t="shared" si="4"/>
        <v>0.84463662570171449</v>
      </c>
      <c r="F93" s="24">
        <f t="shared" si="5"/>
        <v>0.15536337429828553</v>
      </c>
    </row>
    <row r="94" spans="1:6" x14ac:dyDescent="0.2">
      <c r="A94" s="11" t="s">
        <v>214</v>
      </c>
      <c r="B94" s="35">
        <v>3783</v>
      </c>
      <c r="C94" s="35">
        <v>3216</v>
      </c>
      <c r="D94" s="35">
        <f t="shared" si="3"/>
        <v>567</v>
      </c>
      <c r="E94" s="24">
        <f t="shared" si="4"/>
        <v>0.85011895321173669</v>
      </c>
      <c r="F94" s="24">
        <f t="shared" si="5"/>
        <v>0.14988104678826328</v>
      </c>
    </row>
    <row r="95" spans="1:6" x14ac:dyDescent="0.2">
      <c r="A95" s="11" t="s">
        <v>215</v>
      </c>
      <c r="B95" s="35">
        <v>4937</v>
      </c>
      <c r="C95" s="35">
        <v>1761</v>
      </c>
      <c r="D95" s="35">
        <f t="shared" si="3"/>
        <v>3176</v>
      </c>
      <c r="E95" s="24">
        <f t="shared" si="4"/>
        <v>0.35669434879481465</v>
      </c>
      <c r="F95" s="24">
        <f t="shared" si="5"/>
        <v>0.64330565120518535</v>
      </c>
    </row>
    <row r="96" spans="1:6" x14ac:dyDescent="0.2">
      <c r="A96" s="11" t="s">
        <v>216</v>
      </c>
      <c r="B96" s="35">
        <v>6159</v>
      </c>
      <c r="C96" s="35">
        <v>2069</v>
      </c>
      <c r="D96" s="35">
        <f t="shared" si="3"/>
        <v>4090</v>
      </c>
      <c r="E96" s="24">
        <f t="shared" si="4"/>
        <v>0.33593115765546355</v>
      </c>
      <c r="F96" s="24">
        <f t="shared" si="5"/>
        <v>0.66406884234453645</v>
      </c>
    </row>
    <row r="97" spans="1:6" x14ac:dyDescent="0.2">
      <c r="A97" s="11" t="s">
        <v>217</v>
      </c>
      <c r="B97" s="35">
        <v>1157</v>
      </c>
      <c r="C97" s="35">
        <v>1129</v>
      </c>
      <c r="D97" s="35">
        <f t="shared" si="3"/>
        <v>28</v>
      </c>
      <c r="E97" s="24">
        <f t="shared" si="4"/>
        <v>0.97579948141745898</v>
      </c>
      <c r="F97" s="24">
        <f t="shared" si="5"/>
        <v>2.4200518582541054E-2</v>
      </c>
    </row>
    <row r="98" spans="1:6" x14ac:dyDescent="0.2">
      <c r="A98" s="11" t="s">
        <v>218</v>
      </c>
      <c r="B98" s="35">
        <v>5267</v>
      </c>
      <c r="C98" s="35">
        <v>2036</v>
      </c>
      <c r="D98" s="35">
        <f t="shared" si="3"/>
        <v>3231</v>
      </c>
      <c r="E98" s="24">
        <f t="shared" si="4"/>
        <v>0.38655781279665846</v>
      </c>
      <c r="F98" s="24">
        <f t="shared" si="5"/>
        <v>0.61344218720334154</v>
      </c>
    </row>
    <row r="99" spans="1:6" x14ac:dyDescent="0.2">
      <c r="A99" s="11" t="s">
        <v>219</v>
      </c>
      <c r="B99" s="35">
        <v>3102</v>
      </c>
      <c r="C99" s="35">
        <v>1727</v>
      </c>
      <c r="D99" s="35">
        <f t="shared" si="3"/>
        <v>1375</v>
      </c>
      <c r="E99" s="24">
        <f t="shared" si="4"/>
        <v>0.55673758865248224</v>
      </c>
      <c r="F99" s="24">
        <f t="shared" si="5"/>
        <v>0.4432624113475177</v>
      </c>
    </row>
    <row r="100" spans="1:6" x14ac:dyDescent="0.2">
      <c r="A100" s="11" t="s">
        <v>220</v>
      </c>
      <c r="B100" s="35">
        <v>4610</v>
      </c>
      <c r="C100" s="35">
        <v>2412</v>
      </c>
      <c r="D100" s="35">
        <f t="shared" si="3"/>
        <v>2198</v>
      </c>
      <c r="E100" s="24">
        <f t="shared" si="4"/>
        <v>0.52321041214750541</v>
      </c>
      <c r="F100" s="24">
        <f t="shared" si="5"/>
        <v>0.47678958785249459</v>
      </c>
    </row>
    <row r="101" spans="1:6" x14ac:dyDescent="0.2">
      <c r="A101" s="11" t="s">
        <v>221</v>
      </c>
      <c r="B101" s="35">
        <v>9475</v>
      </c>
      <c r="C101" s="35">
        <v>2438</v>
      </c>
      <c r="D101" s="35">
        <f t="shared" si="3"/>
        <v>7037</v>
      </c>
      <c r="E101" s="24">
        <f t="shared" si="4"/>
        <v>0.25730870712401055</v>
      </c>
      <c r="F101" s="24">
        <f t="shared" si="5"/>
        <v>0.74269129287598945</v>
      </c>
    </row>
    <row r="102" spans="1:6" x14ac:dyDescent="0.2">
      <c r="A102" s="11" t="s">
        <v>222</v>
      </c>
      <c r="B102" s="35">
        <v>24940</v>
      </c>
      <c r="C102" s="35">
        <v>3201</v>
      </c>
      <c r="D102" s="35">
        <f t="shared" si="3"/>
        <v>21739</v>
      </c>
      <c r="E102" s="24">
        <f t="shared" si="4"/>
        <v>0.12834803528468325</v>
      </c>
      <c r="F102" s="24">
        <f t="shared" si="5"/>
        <v>0.87165196471531681</v>
      </c>
    </row>
    <row r="103" spans="1:6" x14ac:dyDescent="0.2">
      <c r="A103" s="11" t="s">
        <v>223</v>
      </c>
      <c r="B103" s="35">
        <v>8528</v>
      </c>
      <c r="C103" s="35">
        <v>3502</v>
      </c>
      <c r="D103" s="35">
        <f t="shared" si="3"/>
        <v>5026</v>
      </c>
      <c r="E103" s="24">
        <f t="shared" si="4"/>
        <v>0.41064727954971858</v>
      </c>
      <c r="F103" s="24">
        <f t="shared" si="5"/>
        <v>0.58935272045028142</v>
      </c>
    </row>
    <row r="104" spans="1:6" x14ac:dyDescent="0.2">
      <c r="A104" s="11" t="s">
        <v>224</v>
      </c>
      <c r="B104" s="35">
        <v>5007</v>
      </c>
      <c r="C104" s="35">
        <v>2871</v>
      </c>
      <c r="D104" s="35">
        <f t="shared" si="3"/>
        <v>2136</v>
      </c>
      <c r="E104" s="24">
        <f t="shared" si="4"/>
        <v>0.57339724385859792</v>
      </c>
      <c r="F104" s="24">
        <f t="shared" si="5"/>
        <v>0.42660275614140203</v>
      </c>
    </row>
    <row r="105" spans="1:6" x14ac:dyDescent="0.2">
      <c r="A105" s="11" t="s">
        <v>225</v>
      </c>
      <c r="B105" s="136">
        <v>3852</v>
      </c>
      <c r="C105" s="35">
        <v>3330</v>
      </c>
      <c r="D105" s="35">
        <f t="shared" si="3"/>
        <v>522</v>
      </c>
      <c r="E105" s="24">
        <f t="shared" si="4"/>
        <v>0.86448598130841126</v>
      </c>
      <c r="F105" s="24">
        <f t="shared" si="5"/>
        <v>0.13551401869158877</v>
      </c>
    </row>
  </sheetData>
  <mergeCells count="2">
    <mergeCell ref="A3:I3"/>
    <mergeCell ref="A4:I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2"/>
  <sheetViews>
    <sheetView zoomScaleNormal="85" zoomScaleSheetLayoutView="107" workbookViewId="0">
      <selection activeCell="D17" sqref="D17"/>
    </sheetView>
  </sheetViews>
  <sheetFormatPr defaultRowHeight="18" customHeight="1" x14ac:dyDescent="0.2"/>
  <cols>
    <col min="1" max="1" width="29.85546875" style="138" customWidth="1"/>
    <col min="2" max="2" width="36.85546875" style="137" customWidth="1"/>
    <col min="3" max="3" width="15.85546875" style="137" customWidth="1"/>
    <col min="4" max="4" width="13.42578125" style="137" customWidth="1"/>
    <col min="5" max="5" width="14.85546875" style="137" customWidth="1"/>
    <col min="6" max="6" width="11.140625" style="137" customWidth="1"/>
    <col min="7" max="16384" width="9.140625" style="137"/>
  </cols>
  <sheetData>
    <row r="1" spans="1:5" s="147" customFormat="1" ht="15" customHeight="1" x14ac:dyDescent="0.25">
      <c r="A1" s="149" t="s">
        <v>1107</v>
      </c>
    </row>
    <row r="2" spans="1:5" s="147" customFormat="1" ht="15" customHeight="1" x14ac:dyDescent="0.25">
      <c r="A2" s="148" t="s">
        <v>1108</v>
      </c>
    </row>
    <row r="3" spans="1:5" ht="18" customHeight="1" x14ac:dyDescent="0.2">
      <c r="A3" s="144">
        <v>2017</v>
      </c>
      <c r="B3" s="146" t="s">
        <v>19</v>
      </c>
      <c r="C3" s="146" t="s">
        <v>20</v>
      </c>
      <c r="D3" s="146" t="s">
        <v>1128</v>
      </c>
      <c r="E3" s="146" t="s">
        <v>1127</v>
      </c>
    </row>
    <row r="4" spans="1:5" ht="18" customHeight="1" x14ac:dyDescent="0.2">
      <c r="A4" s="145" t="s">
        <v>1126</v>
      </c>
    </row>
    <row r="5" spans="1:5" ht="18" customHeight="1" x14ac:dyDescent="0.2">
      <c r="B5" s="144" t="s">
        <v>223</v>
      </c>
      <c r="C5" s="143">
        <v>674875</v>
      </c>
      <c r="D5" s="143">
        <v>8528</v>
      </c>
      <c r="E5" s="142">
        <f t="shared" ref="E5:E22" si="0">D5/(C5/1000)</f>
        <v>12.63641415076866</v>
      </c>
    </row>
    <row r="6" spans="1:5" ht="18" customHeight="1" x14ac:dyDescent="0.2">
      <c r="B6" s="144" t="s">
        <v>189</v>
      </c>
      <c r="C6" s="143">
        <v>415852</v>
      </c>
      <c r="D6" s="143">
        <v>5070</v>
      </c>
      <c r="E6" s="142">
        <f t="shared" si="0"/>
        <v>12.191837480642151</v>
      </c>
    </row>
    <row r="7" spans="1:5" ht="18" customHeight="1" x14ac:dyDescent="0.2">
      <c r="B7" s="144" t="s">
        <v>213</v>
      </c>
      <c r="C7" s="143">
        <v>687870</v>
      </c>
      <c r="D7" s="143">
        <v>6591</v>
      </c>
      <c r="E7" s="142">
        <f t="shared" si="0"/>
        <v>9.5817523659993888</v>
      </c>
    </row>
    <row r="8" spans="1:5" ht="18" customHeight="1" x14ac:dyDescent="0.2">
      <c r="B8" s="144" t="s">
        <v>181</v>
      </c>
      <c r="C8" s="143">
        <v>3986442</v>
      </c>
      <c r="D8" s="143">
        <v>37021</v>
      </c>
      <c r="E8" s="142">
        <f t="shared" si="0"/>
        <v>9.2867273623948368</v>
      </c>
    </row>
    <row r="9" spans="1:5" ht="18" customHeight="1" x14ac:dyDescent="0.2">
      <c r="B9" s="144" t="s">
        <v>195</v>
      </c>
      <c r="C9" s="143">
        <v>424072</v>
      </c>
      <c r="D9" s="143">
        <v>3865</v>
      </c>
      <c r="E9" s="142">
        <f t="shared" si="0"/>
        <v>9.1140183742383361</v>
      </c>
    </row>
    <row r="10" spans="1:5" ht="18" customHeight="1" x14ac:dyDescent="0.2">
      <c r="B10" s="144" t="s">
        <v>141</v>
      </c>
      <c r="C10" s="143">
        <v>661977</v>
      </c>
      <c r="D10" s="143">
        <v>5924</v>
      </c>
      <c r="E10" s="142">
        <f t="shared" si="0"/>
        <v>8.9489513986135467</v>
      </c>
    </row>
    <row r="11" spans="1:5" ht="18" customHeight="1" x14ac:dyDescent="0.2">
      <c r="B11" s="144" t="s">
        <v>138</v>
      </c>
      <c r="C11" s="143">
        <v>620488</v>
      </c>
      <c r="D11" s="143">
        <v>4917</v>
      </c>
      <c r="E11" s="142">
        <f t="shared" si="0"/>
        <v>7.9244078854063247</v>
      </c>
    </row>
    <row r="12" spans="1:5" ht="18" customHeight="1" x14ac:dyDescent="0.2">
      <c r="B12" s="144" t="s">
        <v>133</v>
      </c>
      <c r="C12" s="143">
        <v>227929</v>
      </c>
      <c r="D12" s="143">
        <v>1767</v>
      </c>
      <c r="E12" s="142">
        <f t="shared" si="0"/>
        <v>7.7524141289612114</v>
      </c>
    </row>
    <row r="13" spans="1:5" ht="18" customHeight="1" x14ac:dyDescent="0.2">
      <c r="B13" s="144" t="s">
        <v>199</v>
      </c>
      <c r="C13" s="143">
        <v>1587761</v>
      </c>
      <c r="D13" s="143">
        <v>10886</v>
      </c>
      <c r="E13" s="142">
        <f t="shared" si="0"/>
        <v>6.8561956113042202</v>
      </c>
    </row>
    <row r="14" spans="1:5" ht="18" customHeight="1" x14ac:dyDescent="0.2">
      <c r="B14" s="144" t="s">
        <v>209</v>
      </c>
      <c r="C14" s="143">
        <v>871042</v>
      </c>
      <c r="D14" s="143">
        <v>5888</v>
      </c>
      <c r="E14" s="142">
        <f t="shared" si="0"/>
        <v>6.75971996757906</v>
      </c>
    </row>
    <row r="15" spans="1:5" ht="18" customHeight="1" x14ac:dyDescent="0.2">
      <c r="B15" s="144" t="s">
        <v>180</v>
      </c>
      <c r="C15" s="143">
        <v>481144</v>
      </c>
      <c r="D15" s="143">
        <v>3125</v>
      </c>
      <c r="E15" s="142">
        <f t="shared" si="0"/>
        <v>6.4949370666577986</v>
      </c>
    </row>
    <row r="16" spans="1:5" ht="18" customHeight="1" x14ac:dyDescent="0.2">
      <c r="B16" s="144" t="s">
        <v>174</v>
      </c>
      <c r="C16" s="143">
        <v>271566</v>
      </c>
      <c r="D16" s="143">
        <v>1677</v>
      </c>
      <c r="E16" s="142">
        <f t="shared" si="0"/>
        <v>6.1752944035704029</v>
      </c>
    </row>
    <row r="17" spans="1:6" ht="18" customHeight="1" x14ac:dyDescent="0.2">
      <c r="B17" s="144" t="s">
        <v>146</v>
      </c>
      <c r="C17" s="143">
        <v>2781116</v>
      </c>
      <c r="D17" s="143">
        <v>12961</v>
      </c>
      <c r="E17" s="142">
        <f t="shared" si="0"/>
        <v>4.6603593665276817</v>
      </c>
    </row>
    <row r="18" spans="1:6" ht="18" customHeight="1" x14ac:dyDescent="0.2">
      <c r="B18" s="144" t="s">
        <v>191</v>
      </c>
      <c r="C18" s="143">
        <v>8691599</v>
      </c>
      <c r="D18" s="143">
        <v>40016</v>
      </c>
      <c r="E18" s="142">
        <f t="shared" si="0"/>
        <v>4.6039859869282971</v>
      </c>
    </row>
    <row r="19" spans="1:6" ht="18" customHeight="1" x14ac:dyDescent="0.2">
      <c r="B19" s="144" t="s">
        <v>187</v>
      </c>
      <c r="C19" s="143">
        <v>449517</v>
      </c>
      <c r="D19" s="143">
        <v>1500</v>
      </c>
      <c r="E19" s="142">
        <f t="shared" si="0"/>
        <v>3.3369149553854469</v>
      </c>
    </row>
    <row r="20" spans="1:6" ht="18" customHeight="1" x14ac:dyDescent="0.2">
      <c r="B20" s="144" t="s">
        <v>192</v>
      </c>
      <c r="C20" s="143">
        <v>285064</v>
      </c>
      <c r="D20" s="143">
        <v>838</v>
      </c>
      <c r="E20" s="142">
        <f t="shared" si="0"/>
        <v>2.9396907361153986</v>
      </c>
    </row>
    <row r="21" spans="1:6" ht="18" customHeight="1" x14ac:dyDescent="0.2">
      <c r="B21" s="144" t="s">
        <v>211</v>
      </c>
      <c r="C21" s="143">
        <v>341747</v>
      </c>
      <c r="D21" s="143">
        <v>746</v>
      </c>
      <c r="E21" s="142">
        <f t="shared" si="0"/>
        <v>2.1829013861131186</v>
      </c>
    </row>
    <row r="22" spans="1:6" ht="18" customHeight="1" x14ac:dyDescent="0.2">
      <c r="B22" s="144" t="s">
        <v>167</v>
      </c>
      <c r="C22" s="143">
        <v>234049</v>
      </c>
      <c r="D22" s="143">
        <v>208</v>
      </c>
      <c r="E22" s="142">
        <f t="shared" si="0"/>
        <v>0.88870279300488353</v>
      </c>
    </row>
    <row r="23" spans="1:6" ht="18" customHeight="1" x14ac:dyDescent="0.2">
      <c r="A23" s="139"/>
      <c r="C23" s="141"/>
      <c r="D23" s="141"/>
      <c r="E23" s="139" t="s">
        <v>124</v>
      </c>
      <c r="F23" s="139">
        <f>MEDIAN(E5:E22)</f>
        <v>6.8079577894416401</v>
      </c>
    </row>
    <row r="24" spans="1:6" ht="18" customHeight="1" x14ac:dyDescent="0.2">
      <c r="A24" s="145" t="s">
        <v>1114</v>
      </c>
      <c r="C24" s="141"/>
      <c r="D24" s="141"/>
      <c r="E24" s="142"/>
    </row>
    <row r="25" spans="1:6" ht="18" customHeight="1" x14ac:dyDescent="0.2">
      <c r="B25" s="144" t="s">
        <v>168</v>
      </c>
      <c r="C25" s="143">
        <v>1014211</v>
      </c>
      <c r="D25" s="143">
        <v>73011</v>
      </c>
      <c r="E25" s="142">
        <f t="shared" ref="E25:E36" si="1">D25/(C25/1000)</f>
        <v>71.987978832806974</v>
      </c>
    </row>
    <row r="26" spans="1:6" ht="18" customHeight="1" x14ac:dyDescent="0.2">
      <c r="B26" s="144" t="s">
        <v>215</v>
      </c>
      <c r="C26" s="143">
        <v>304055</v>
      </c>
      <c r="D26" s="143">
        <v>4937</v>
      </c>
      <c r="E26" s="142">
        <f t="shared" si="1"/>
        <v>16.237193928730001</v>
      </c>
    </row>
    <row r="27" spans="1:6" ht="18" customHeight="1" x14ac:dyDescent="0.2">
      <c r="B27" s="144" t="s">
        <v>210</v>
      </c>
      <c r="C27" s="143">
        <v>1042940</v>
      </c>
      <c r="D27" s="143">
        <v>16162</v>
      </c>
      <c r="E27" s="142">
        <f t="shared" si="1"/>
        <v>15.496576984294398</v>
      </c>
    </row>
    <row r="28" spans="1:6" ht="18" customHeight="1" x14ac:dyDescent="0.2">
      <c r="B28" s="144" t="s">
        <v>214</v>
      </c>
      <c r="C28" s="143">
        <v>316262</v>
      </c>
      <c r="D28" s="143">
        <v>3783</v>
      </c>
      <c r="E28" s="142">
        <f t="shared" si="1"/>
        <v>11.961601457019812</v>
      </c>
    </row>
    <row r="29" spans="1:6" ht="18" customHeight="1" x14ac:dyDescent="0.2">
      <c r="B29" s="144" t="s">
        <v>96</v>
      </c>
      <c r="C29" s="143">
        <v>309419</v>
      </c>
      <c r="D29" s="143">
        <v>3683</v>
      </c>
      <c r="E29" s="142">
        <f t="shared" si="1"/>
        <v>11.902953600134445</v>
      </c>
    </row>
    <row r="30" spans="1:6" ht="18" customHeight="1" x14ac:dyDescent="0.2">
      <c r="B30" s="144" t="s">
        <v>188</v>
      </c>
      <c r="C30" s="143">
        <v>591865</v>
      </c>
      <c r="D30" s="143">
        <v>6160</v>
      </c>
      <c r="E30" s="142">
        <f t="shared" si="1"/>
        <v>10.407778800908991</v>
      </c>
    </row>
    <row r="31" spans="1:6" ht="18" customHeight="1" x14ac:dyDescent="0.2">
      <c r="B31" s="144" t="s">
        <v>154</v>
      </c>
      <c r="C31" s="143">
        <v>699521</v>
      </c>
      <c r="D31" s="143">
        <v>6238</v>
      </c>
      <c r="E31" s="142">
        <f t="shared" si="1"/>
        <v>8.9175307103003352</v>
      </c>
    </row>
    <row r="32" spans="1:6" ht="18" customHeight="1" x14ac:dyDescent="0.2">
      <c r="B32" s="144" t="s">
        <v>147</v>
      </c>
      <c r="C32" s="143">
        <v>269552</v>
      </c>
      <c r="D32" s="143">
        <v>2119</v>
      </c>
      <c r="E32" s="142">
        <f t="shared" si="1"/>
        <v>7.8611919036030145</v>
      </c>
    </row>
    <row r="33" spans="1:6" ht="18" customHeight="1" x14ac:dyDescent="0.2">
      <c r="B33" s="144" t="s">
        <v>149</v>
      </c>
      <c r="C33" s="143">
        <v>383649</v>
      </c>
      <c r="D33" s="143">
        <v>3002</v>
      </c>
      <c r="E33" s="142">
        <f t="shared" si="1"/>
        <v>7.8248607451081584</v>
      </c>
    </row>
    <row r="34" spans="1:6" ht="18" customHeight="1" x14ac:dyDescent="0.2">
      <c r="B34" s="144" t="s">
        <v>142</v>
      </c>
      <c r="C34" s="143">
        <v>260428</v>
      </c>
      <c r="D34" s="143">
        <v>1913</v>
      </c>
      <c r="E34" s="142">
        <f t="shared" si="1"/>
        <v>7.3456003194740962</v>
      </c>
    </row>
    <row r="35" spans="1:6" ht="18" customHeight="1" x14ac:dyDescent="0.2">
      <c r="B35" s="144" t="s">
        <v>130</v>
      </c>
      <c r="C35" s="143">
        <v>359456</v>
      </c>
      <c r="D35" s="143">
        <v>2618</v>
      </c>
      <c r="E35" s="142">
        <f t="shared" si="1"/>
        <v>7.2832279889610962</v>
      </c>
    </row>
    <row r="36" spans="1:6" ht="18" customHeight="1" x14ac:dyDescent="0.2">
      <c r="B36" s="144" t="s">
        <v>217</v>
      </c>
      <c r="C36" s="143">
        <v>312272</v>
      </c>
      <c r="D36" s="143">
        <v>1157</v>
      </c>
      <c r="E36" s="142">
        <f t="shared" si="1"/>
        <v>3.7051032433263309</v>
      </c>
    </row>
    <row r="37" spans="1:6" ht="18" customHeight="1" x14ac:dyDescent="0.2">
      <c r="A37" s="139"/>
      <c r="C37" s="141"/>
      <c r="D37" s="141"/>
      <c r="E37" s="139" t="s">
        <v>124</v>
      </c>
      <c r="F37" s="139">
        <f>MEDIAN(E25:E36)</f>
        <v>9.6626547556046631</v>
      </c>
    </row>
    <row r="38" spans="1:6" ht="18" customHeight="1" x14ac:dyDescent="0.2">
      <c r="A38" s="145" t="s">
        <v>1115</v>
      </c>
      <c r="C38" s="141"/>
      <c r="D38" s="141"/>
      <c r="E38" s="142"/>
    </row>
    <row r="39" spans="1:6" ht="18" customHeight="1" x14ac:dyDescent="0.2">
      <c r="B39" s="144" t="s">
        <v>160</v>
      </c>
      <c r="C39" s="143">
        <v>231808</v>
      </c>
      <c r="D39" s="143">
        <v>24089</v>
      </c>
      <c r="E39" s="142">
        <f t="shared" ref="E39:E78" si="2">D39/(C39/1000)</f>
        <v>103.9178975704031</v>
      </c>
    </row>
    <row r="40" spans="1:6" ht="18" customHeight="1" x14ac:dyDescent="0.2">
      <c r="B40" s="144" t="s">
        <v>129</v>
      </c>
      <c r="C40" s="143">
        <v>567516</v>
      </c>
      <c r="D40" s="143">
        <v>26974</v>
      </c>
      <c r="E40" s="142">
        <f t="shared" si="2"/>
        <v>47.529937481938838</v>
      </c>
    </row>
    <row r="41" spans="1:6" ht="18" customHeight="1" x14ac:dyDescent="0.2">
      <c r="B41" s="144" t="s">
        <v>171</v>
      </c>
      <c r="C41" s="143">
        <v>253395</v>
      </c>
      <c r="D41" s="143">
        <v>11149</v>
      </c>
      <c r="E41" s="142">
        <f t="shared" si="2"/>
        <v>43.998500365042716</v>
      </c>
    </row>
    <row r="42" spans="1:6" ht="18" customHeight="1" x14ac:dyDescent="0.2">
      <c r="B42" s="144" t="s">
        <v>196</v>
      </c>
      <c r="C42" s="143">
        <v>665635</v>
      </c>
      <c r="D42" s="143">
        <v>26004</v>
      </c>
      <c r="E42" s="142">
        <f t="shared" si="2"/>
        <v>39.06645533963809</v>
      </c>
    </row>
    <row r="43" spans="1:6" ht="18" customHeight="1" x14ac:dyDescent="0.2">
      <c r="B43" s="144" t="s">
        <v>208</v>
      </c>
      <c r="C43" s="143">
        <v>1397856</v>
      </c>
      <c r="D43" s="143">
        <v>48059</v>
      </c>
      <c r="E43" s="142">
        <f t="shared" si="2"/>
        <v>34.38050843577593</v>
      </c>
    </row>
    <row r="44" spans="1:6" ht="18" customHeight="1" x14ac:dyDescent="0.2">
      <c r="B44" s="144" t="s">
        <v>200</v>
      </c>
      <c r="C44" s="143">
        <v>1601381</v>
      </c>
      <c r="D44" s="143">
        <v>49254</v>
      </c>
      <c r="E44" s="142">
        <f t="shared" si="2"/>
        <v>30.757202689428684</v>
      </c>
    </row>
    <row r="45" spans="1:6" ht="18" customHeight="1" x14ac:dyDescent="0.2">
      <c r="B45" s="144" t="s">
        <v>169</v>
      </c>
      <c r="C45" s="143">
        <v>2333285</v>
      </c>
      <c r="D45" s="143">
        <v>66848</v>
      </c>
      <c r="E45" s="142">
        <f t="shared" si="2"/>
        <v>28.649736315966546</v>
      </c>
    </row>
    <row r="46" spans="1:6" ht="18" customHeight="1" x14ac:dyDescent="0.2">
      <c r="B46" s="144" t="s">
        <v>177</v>
      </c>
      <c r="C46" s="143">
        <v>642798</v>
      </c>
      <c r="D46" s="143">
        <v>16700</v>
      </c>
      <c r="E46" s="142">
        <f t="shared" si="2"/>
        <v>25.980167953229476</v>
      </c>
    </row>
    <row r="47" spans="1:6" ht="18" customHeight="1" x14ac:dyDescent="0.2">
      <c r="B47" s="144" t="s">
        <v>184</v>
      </c>
      <c r="C47" s="143">
        <v>250805</v>
      </c>
      <c r="D47" s="143">
        <v>6431</v>
      </c>
      <c r="E47" s="142">
        <f t="shared" si="2"/>
        <v>25.641434580650305</v>
      </c>
    </row>
    <row r="48" spans="1:6" ht="18" customHeight="1" x14ac:dyDescent="0.2">
      <c r="B48" s="144" t="s">
        <v>216</v>
      </c>
      <c r="C48" s="143">
        <v>258449</v>
      </c>
      <c r="D48" s="143">
        <v>6159</v>
      </c>
      <c r="E48" s="142">
        <f t="shared" si="2"/>
        <v>23.830620354499338</v>
      </c>
    </row>
    <row r="49" spans="2:5" ht="18" customHeight="1" x14ac:dyDescent="0.2">
      <c r="B49" s="144" t="s">
        <v>98</v>
      </c>
      <c r="C49" s="143">
        <v>637683</v>
      </c>
      <c r="D49" s="143">
        <v>14505</v>
      </c>
      <c r="E49" s="142">
        <f t="shared" si="2"/>
        <v>22.746411618311921</v>
      </c>
    </row>
    <row r="50" spans="2:5" ht="18" customHeight="1" x14ac:dyDescent="0.2">
      <c r="B50" s="144" t="s">
        <v>148</v>
      </c>
      <c r="C50" s="143">
        <v>309190</v>
      </c>
      <c r="D50" s="143">
        <v>6895</v>
      </c>
      <c r="E50" s="142">
        <f t="shared" si="2"/>
        <v>22.300203758206926</v>
      </c>
    </row>
    <row r="51" spans="2:5" ht="18" customHeight="1" x14ac:dyDescent="0.2">
      <c r="B51" s="144" t="s">
        <v>202</v>
      </c>
      <c r="C51" s="143">
        <v>457182</v>
      </c>
      <c r="D51" s="143">
        <v>9937</v>
      </c>
      <c r="E51" s="142">
        <f t="shared" si="2"/>
        <v>21.735326412675914</v>
      </c>
    </row>
    <row r="52" spans="2:5" ht="18" customHeight="1" x14ac:dyDescent="0.2">
      <c r="B52" s="144" t="s">
        <v>197</v>
      </c>
      <c r="C52" s="143">
        <v>447804</v>
      </c>
      <c r="D52" s="143">
        <v>9385</v>
      </c>
      <c r="E52" s="142">
        <f t="shared" si="2"/>
        <v>20.957829764807819</v>
      </c>
    </row>
    <row r="53" spans="2:5" ht="18" customHeight="1" x14ac:dyDescent="0.2">
      <c r="B53" s="144" t="s">
        <v>207</v>
      </c>
      <c r="C53" s="143">
        <v>1442472</v>
      </c>
      <c r="D53" s="143">
        <v>30086</v>
      </c>
      <c r="E53" s="142">
        <f t="shared" si="2"/>
        <v>20.857250608677326</v>
      </c>
    </row>
    <row r="54" spans="2:5" ht="18" customHeight="1" x14ac:dyDescent="0.2">
      <c r="B54" s="144" t="s">
        <v>136</v>
      </c>
      <c r="C54" s="143">
        <v>935806</v>
      </c>
      <c r="D54" s="143">
        <v>19171</v>
      </c>
      <c r="E54" s="142">
        <f t="shared" si="2"/>
        <v>20.486083654090699</v>
      </c>
    </row>
    <row r="55" spans="2:5" ht="18" customHeight="1" x14ac:dyDescent="0.2">
      <c r="B55" s="144" t="s">
        <v>153</v>
      </c>
      <c r="C55" s="143">
        <v>1323651</v>
      </c>
      <c r="D55" s="143">
        <v>27038</v>
      </c>
      <c r="E55" s="142">
        <f t="shared" si="2"/>
        <v>20.42683456590899</v>
      </c>
    </row>
    <row r="56" spans="2:5" ht="18" customHeight="1" x14ac:dyDescent="0.2">
      <c r="B56" s="144" t="s">
        <v>140</v>
      </c>
      <c r="C56" s="143">
        <v>225405</v>
      </c>
      <c r="D56" s="143">
        <v>4193</v>
      </c>
      <c r="E56" s="142">
        <f t="shared" si="2"/>
        <v>18.602071826268272</v>
      </c>
    </row>
    <row r="57" spans="2:5" ht="18" customHeight="1" x14ac:dyDescent="0.2">
      <c r="B57" s="144" t="s">
        <v>201</v>
      </c>
      <c r="C57" s="143">
        <v>287950</v>
      </c>
      <c r="D57" s="143">
        <v>4322</v>
      </c>
      <c r="E57" s="142">
        <f t="shared" si="2"/>
        <v>15.009550269143949</v>
      </c>
    </row>
    <row r="58" spans="2:5" ht="18" customHeight="1" x14ac:dyDescent="0.2">
      <c r="B58" s="144" t="s">
        <v>218</v>
      </c>
      <c r="C58" s="143">
        <v>370224</v>
      </c>
      <c r="D58" s="143">
        <v>5267</v>
      </c>
      <c r="E58" s="142">
        <f t="shared" si="2"/>
        <v>14.226522321621506</v>
      </c>
    </row>
    <row r="59" spans="2:5" ht="18" customHeight="1" x14ac:dyDescent="0.2">
      <c r="B59" s="144" t="s">
        <v>179</v>
      </c>
      <c r="C59" s="143">
        <v>283989</v>
      </c>
      <c r="D59" s="143">
        <v>3899</v>
      </c>
      <c r="E59" s="142">
        <f t="shared" si="2"/>
        <v>13.729405012165966</v>
      </c>
    </row>
    <row r="60" spans="2:5" ht="18" customHeight="1" x14ac:dyDescent="0.2">
      <c r="B60" s="144" t="s">
        <v>151</v>
      </c>
      <c r="C60" s="143">
        <v>871273</v>
      </c>
      <c r="D60" s="143">
        <v>11833</v>
      </c>
      <c r="E60" s="142">
        <f t="shared" si="2"/>
        <v>13.581277050935814</v>
      </c>
    </row>
    <row r="61" spans="2:5" ht="18" customHeight="1" x14ac:dyDescent="0.2">
      <c r="B61" s="144" t="s">
        <v>204</v>
      </c>
      <c r="C61" s="143">
        <v>223942</v>
      </c>
      <c r="D61" s="143">
        <v>2800</v>
      </c>
      <c r="E61" s="142">
        <f t="shared" si="2"/>
        <v>12.503237445409972</v>
      </c>
    </row>
    <row r="62" spans="2:5" ht="18" customHeight="1" x14ac:dyDescent="0.2">
      <c r="B62" s="144" t="s">
        <v>132</v>
      </c>
      <c r="C62" s="143">
        <v>383549</v>
      </c>
      <c r="D62" s="143">
        <v>4714</v>
      </c>
      <c r="E62" s="142">
        <f t="shared" si="2"/>
        <v>12.290476575352823</v>
      </c>
    </row>
    <row r="63" spans="2:5" ht="18" customHeight="1" x14ac:dyDescent="0.2">
      <c r="B63" s="144" t="s">
        <v>219</v>
      </c>
      <c r="C63" s="143">
        <v>279019</v>
      </c>
      <c r="D63" s="143">
        <v>3102</v>
      </c>
      <c r="E63" s="142">
        <f t="shared" si="2"/>
        <v>11.117522462627992</v>
      </c>
    </row>
    <row r="64" spans="2:5" ht="18" customHeight="1" x14ac:dyDescent="0.2">
      <c r="B64" s="144" t="s">
        <v>205</v>
      </c>
      <c r="C64" s="143">
        <v>319466</v>
      </c>
      <c r="D64" s="143">
        <v>3531</v>
      </c>
      <c r="E64" s="142">
        <f t="shared" si="2"/>
        <v>11.052819392361002</v>
      </c>
    </row>
    <row r="65" spans="1:6" ht="18" customHeight="1" x14ac:dyDescent="0.2">
      <c r="B65" s="144" t="s">
        <v>134</v>
      </c>
      <c r="C65" s="143">
        <v>464043</v>
      </c>
      <c r="D65" s="143">
        <v>5002</v>
      </c>
      <c r="E65" s="142">
        <f t="shared" si="2"/>
        <v>10.779173481767852</v>
      </c>
    </row>
    <row r="66" spans="1:6" ht="18" customHeight="1" x14ac:dyDescent="0.2">
      <c r="B66" s="144" t="s">
        <v>162</v>
      </c>
      <c r="C66" s="143">
        <v>245080</v>
      </c>
      <c r="D66" s="143">
        <v>2639</v>
      </c>
      <c r="E66" s="142">
        <f t="shared" si="2"/>
        <v>10.767912518361351</v>
      </c>
    </row>
    <row r="67" spans="1:6" ht="18" customHeight="1" x14ac:dyDescent="0.2">
      <c r="B67" s="144" t="s">
        <v>198</v>
      </c>
      <c r="C67" s="143">
        <v>283852</v>
      </c>
      <c r="D67" s="143">
        <v>2947</v>
      </c>
      <c r="E67" s="142">
        <f t="shared" si="2"/>
        <v>10.382170990516185</v>
      </c>
    </row>
    <row r="68" spans="1:6" ht="18" customHeight="1" x14ac:dyDescent="0.2">
      <c r="B68" s="144" t="s">
        <v>206</v>
      </c>
      <c r="C68" s="143">
        <v>494322</v>
      </c>
      <c r="D68" s="143">
        <v>4959</v>
      </c>
      <c r="E68" s="142">
        <f t="shared" si="2"/>
        <v>10.031922512046803</v>
      </c>
    </row>
    <row r="69" spans="1:6" ht="18" customHeight="1" x14ac:dyDescent="0.2">
      <c r="B69" s="144" t="s">
        <v>164</v>
      </c>
      <c r="C69" s="143">
        <v>247440</v>
      </c>
      <c r="D69" s="143">
        <v>2149</v>
      </c>
      <c r="E69" s="142">
        <f t="shared" si="2"/>
        <v>8.6849337213061748</v>
      </c>
    </row>
    <row r="70" spans="1:6" ht="18" customHeight="1" x14ac:dyDescent="0.2">
      <c r="B70" s="144" t="s">
        <v>155</v>
      </c>
      <c r="C70" s="143">
        <v>656087</v>
      </c>
      <c r="D70" s="143">
        <v>5543</v>
      </c>
      <c r="E70" s="142">
        <f t="shared" si="2"/>
        <v>8.4485746554953849</v>
      </c>
    </row>
    <row r="71" spans="1:6" ht="18" customHeight="1" x14ac:dyDescent="0.2">
      <c r="B71" s="144" t="s">
        <v>172</v>
      </c>
      <c r="C71" s="143">
        <v>240260</v>
      </c>
      <c r="D71" s="143">
        <v>1920</v>
      </c>
      <c r="E71" s="142">
        <f t="shared" si="2"/>
        <v>7.9913427120619334</v>
      </c>
    </row>
    <row r="72" spans="1:6" ht="18" customHeight="1" x14ac:dyDescent="0.2">
      <c r="B72" s="144" t="s">
        <v>193</v>
      </c>
      <c r="C72" s="143">
        <v>248958</v>
      </c>
      <c r="D72" s="143">
        <v>1781</v>
      </c>
      <c r="E72" s="142">
        <f t="shared" si="2"/>
        <v>7.1538171097132848</v>
      </c>
    </row>
    <row r="73" spans="1:6" ht="18" customHeight="1" x14ac:dyDescent="0.2">
      <c r="B73" s="144" t="s">
        <v>139</v>
      </c>
      <c r="C73" s="143">
        <v>230559</v>
      </c>
      <c r="D73" s="143">
        <v>1436</v>
      </c>
      <c r="E73" s="142">
        <f t="shared" si="2"/>
        <v>6.2283406850307301</v>
      </c>
    </row>
    <row r="74" spans="1:6" ht="18" customHeight="1" x14ac:dyDescent="0.2">
      <c r="B74" s="144" t="s">
        <v>143</v>
      </c>
      <c r="C74" s="143">
        <v>267322</v>
      </c>
      <c r="D74" s="143">
        <v>1542</v>
      </c>
      <c r="E74" s="142">
        <f t="shared" si="2"/>
        <v>5.7683243429272562</v>
      </c>
    </row>
    <row r="75" spans="1:6" ht="18" customHeight="1" x14ac:dyDescent="0.2">
      <c r="B75" s="144" t="s">
        <v>186</v>
      </c>
      <c r="C75" s="143">
        <v>493089</v>
      </c>
      <c r="D75" s="143">
        <v>2559</v>
      </c>
      <c r="E75" s="142">
        <f t="shared" si="2"/>
        <v>5.1897324823713369</v>
      </c>
    </row>
    <row r="76" spans="1:6" ht="18" customHeight="1" x14ac:dyDescent="0.2">
      <c r="B76" s="144" t="s">
        <v>163</v>
      </c>
      <c r="C76" s="143">
        <v>254859</v>
      </c>
      <c r="D76" s="143">
        <v>1308</v>
      </c>
      <c r="E76" s="142">
        <f t="shared" si="2"/>
        <v>5.132249596835897</v>
      </c>
    </row>
    <row r="77" spans="1:6" ht="18" customHeight="1" x14ac:dyDescent="0.2">
      <c r="B77" s="144" t="s">
        <v>176</v>
      </c>
      <c r="C77" s="143">
        <v>264978</v>
      </c>
      <c r="D77" s="143">
        <v>1182</v>
      </c>
      <c r="E77" s="142">
        <f t="shared" si="2"/>
        <v>4.4607476847134482</v>
      </c>
    </row>
    <row r="78" spans="1:6" ht="18" customHeight="1" x14ac:dyDescent="0.2">
      <c r="B78" s="144" t="s">
        <v>161</v>
      </c>
      <c r="C78" s="143">
        <v>525594</v>
      </c>
      <c r="D78" s="143">
        <v>1921</v>
      </c>
      <c r="E78" s="142">
        <f t="shared" si="2"/>
        <v>3.6549123467923907</v>
      </c>
    </row>
    <row r="79" spans="1:6" ht="18" customHeight="1" x14ac:dyDescent="0.2">
      <c r="A79" s="139"/>
      <c r="C79" s="141"/>
      <c r="D79" s="141"/>
      <c r="E79" s="139" t="s">
        <v>124</v>
      </c>
      <c r="F79" s="139">
        <f>MEDIAN(E39:E78)</f>
        <v>13.977963666893736</v>
      </c>
    </row>
    <row r="80" spans="1:6" ht="18" customHeight="1" x14ac:dyDescent="0.2">
      <c r="A80" s="145" t="s">
        <v>1125</v>
      </c>
      <c r="C80" s="141"/>
      <c r="D80" s="141"/>
      <c r="E80" s="142"/>
    </row>
    <row r="81" spans="2:5" ht="18" customHeight="1" x14ac:dyDescent="0.2">
      <c r="B81" s="144" t="s">
        <v>131</v>
      </c>
      <c r="C81" s="143">
        <v>303152</v>
      </c>
      <c r="D81" s="143">
        <v>914138</v>
      </c>
      <c r="E81" s="142">
        <f t="shared" ref="E81:E110" si="3">D81/(C81/1000)</f>
        <v>3015.4443975299523</v>
      </c>
    </row>
    <row r="82" spans="2:5" ht="18" customHeight="1" x14ac:dyDescent="0.2">
      <c r="B82" s="144" t="s">
        <v>145</v>
      </c>
      <c r="C82" s="143">
        <v>242617</v>
      </c>
      <c r="D82" s="143">
        <v>56258</v>
      </c>
      <c r="E82" s="142">
        <f t="shared" si="3"/>
        <v>231.87987651318747</v>
      </c>
    </row>
    <row r="83" spans="2:5" ht="18" customHeight="1" x14ac:dyDescent="0.2">
      <c r="B83" s="144" t="s">
        <v>212</v>
      </c>
      <c r="C83" s="143">
        <v>239959</v>
      </c>
      <c r="D83" s="143">
        <v>28817</v>
      </c>
      <c r="E83" s="142">
        <f t="shared" si="3"/>
        <v>120.09134893877705</v>
      </c>
    </row>
    <row r="84" spans="2:5" ht="18" customHeight="1" x14ac:dyDescent="0.2">
      <c r="B84" s="144" t="s">
        <v>85</v>
      </c>
      <c r="C84" s="143">
        <v>378952</v>
      </c>
      <c r="D84" s="143">
        <v>27775</v>
      </c>
      <c r="E84" s="142">
        <f t="shared" si="3"/>
        <v>73.294243070362469</v>
      </c>
    </row>
    <row r="85" spans="2:5" ht="18" customHeight="1" x14ac:dyDescent="0.2">
      <c r="B85" s="144" t="s">
        <v>173</v>
      </c>
      <c r="C85" s="143">
        <v>886969</v>
      </c>
      <c r="D85" s="143">
        <v>64603</v>
      </c>
      <c r="E85" s="142">
        <f t="shared" si="3"/>
        <v>72.835690988072855</v>
      </c>
    </row>
    <row r="86" spans="2:5" ht="18" customHeight="1" x14ac:dyDescent="0.2">
      <c r="B86" s="144" t="s">
        <v>182</v>
      </c>
      <c r="C86" s="143">
        <v>248987</v>
      </c>
      <c r="D86" s="143">
        <v>17618</v>
      </c>
      <c r="E86" s="142">
        <f t="shared" si="3"/>
        <v>70.758714310385685</v>
      </c>
    </row>
    <row r="87" spans="2:5" ht="18" customHeight="1" x14ac:dyDescent="0.2">
      <c r="B87" s="144" t="s">
        <v>194</v>
      </c>
      <c r="C87" s="143">
        <v>244004</v>
      </c>
      <c r="D87" s="143">
        <v>16731</v>
      </c>
      <c r="E87" s="142">
        <f t="shared" si="3"/>
        <v>68.568548056589236</v>
      </c>
    </row>
    <row r="88" spans="2:5" ht="18" customHeight="1" x14ac:dyDescent="0.2">
      <c r="B88" s="144" t="s">
        <v>222</v>
      </c>
      <c r="C88" s="143">
        <v>461663</v>
      </c>
      <c r="D88" s="143">
        <v>24940</v>
      </c>
      <c r="E88" s="142">
        <f t="shared" si="3"/>
        <v>54.02208970612763</v>
      </c>
    </row>
    <row r="89" spans="2:5" ht="18" customHeight="1" x14ac:dyDescent="0.2">
      <c r="B89" s="144" t="s">
        <v>190</v>
      </c>
      <c r="C89" s="143">
        <v>672371</v>
      </c>
      <c r="D89" s="143">
        <v>33966</v>
      </c>
      <c r="E89" s="142">
        <f t="shared" si="3"/>
        <v>50.516753399536867</v>
      </c>
    </row>
    <row r="90" spans="2:5" ht="18" customHeight="1" x14ac:dyDescent="0.2">
      <c r="B90" s="144" t="s">
        <v>157</v>
      </c>
      <c r="C90" s="143">
        <v>693738</v>
      </c>
      <c r="D90" s="143">
        <v>30565</v>
      </c>
      <c r="E90" s="142">
        <f t="shared" si="3"/>
        <v>44.058419749242503</v>
      </c>
    </row>
    <row r="91" spans="2:5" ht="18" customHeight="1" x14ac:dyDescent="0.2">
      <c r="B91" s="144" t="s">
        <v>175</v>
      </c>
      <c r="C91" s="143">
        <v>488023</v>
      </c>
      <c r="D91" s="143">
        <v>17774</v>
      </c>
      <c r="E91" s="142">
        <f t="shared" si="3"/>
        <v>36.420414611606418</v>
      </c>
    </row>
    <row r="92" spans="2:5" ht="18" customHeight="1" x14ac:dyDescent="0.2">
      <c r="B92" s="144" t="s">
        <v>166</v>
      </c>
      <c r="C92" s="143">
        <v>290567</v>
      </c>
      <c r="D92" s="143">
        <v>9173</v>
      </c>
      <c r="E92" s="142">
        <f t="shared" si="3"/>
        <v>31.569311036697215</v>
      </c>
    </row>
    <row r="93" spans="2:5" ht="18" customHeight="1" x14ac:dyDescent="0.2">
      <c r="B93" s="144" t="s">
        <v>135</v>
      </c>
      <c r="C93" s="143">
        <v>368200</v>
      </c>
      <c r="D93" s="143">
        <v>10541</v>
      </c>
      <c r="E93" s="142">
        <f t="shared" si="3"/>
        <v>28.628462791960892</v>
      </c>
    </row>
    <row r="94" spans="2:5" ht="18" customHeight="1" x14ac:dyDescent="0.2">
      <c r="B94" s="144" t="s">
        <v>152</v>
      </c>
      <c r="C94" s="143">
        <v>332403</v>
      </c>
      <c r="D94" s="143">
        <v>8610</v>
      </c>
      <c r="E94" s="142">
        <f t="shared" si="3"/>
        <v>25.902293300601979</v>
      </c>
    </row>
    <row r="95" spans="2:5" ht="18" customHeight="1" x14ac:dyDescent="0.2">
      <c r="B95" s="144" t="s">
        <v>165</v>
      </c>
      <c r="C95" s="143">
        <v>286435</v>
      </c>
      <c r="D95" s="143">
        <v>7265</v>
      </c>
      <c r="E95" s="142">
        <f t="shared" si="3"/>
        <v>25.363520519489587</v>
      </c>
    </row>
    <row r="96" spans="2:5" ht="18" customHeight="1" x14ac:dyDescent="0.2">
      <c r="B96" s="144" t="s">
        <v>150</v>
      </c>
      <c r="C96" s="143">
        <v>459681</v>
      </c>
      <c r="D96" s="143">
        <v>10984</v>
      </c>
      <c r="E96" s="142">
        <f t="shared" si="3"/>
        <v>23.894831415699148</v>
      </c>
    </row>
    <row r="97" spans="1:6" ht="18" customHeight="1" x14ac:dyDescent="0.2">
      <c r="B97" s="144" t="s">
        <v>221</v>
      </c>
      <c r="C97" s="143">
        <v>419494</v>
      </c>
      <c r="D97" s="143">
        <v>9475</v>
      </c>
      <c r="E97" s="142">
        <f t="shared" si="3"/>
        <v>22.586735447944427</v>
      </c>
    </row>
    <row r="98" spans="1:6" ht="18" customHeight="1" x14ac:dyDescent="0.2">
      <c r="B98" s="144" t="s">
        <v>225</v>
      </c>
      <c r="C98" s="143">
        <v>244338</v>
      </c>
      <c r="D98" s="143">
        <v>3852</v>
      </c>
      <c r="E98" s="142">
        <f t="shared" si="3"/>
        <v>15.765046779461239</v>
      </c>
    </row>
    <row r="99" spans="1:6" ht="18" customHeight="1" x14ac:dyDescent="0.2">
      <c r="B99" s="144" t="s">
        <v>159</v>
      </c>
      <c r="C99" s="143">
        <v>851362</v>
      </c>
      <c r="D99" s="143">
        <v>11988</v>
      </c>
      <c r="E99" s="142">
        <f t="shared" si="3"/>
        <v>14.080966733304987</v>
      </c>
    </row>
    <row r="100" spans="1:6" ht="18" customHeight="1" x14ac:dyDescent="0.2">
      <c r="B100" s="144" t="s">
        <v>137</v>
      </c>
      <c r="C100" s="143">
        <v>381201</v>
      </c>
      <c r="D100" s="143">
        <v>5362</v>
      </c>
      <c r="E100" s="142">
        <f t="shared" si="3"/>
        <v>14.066070130980767</v>
      </c>
    </row>
    <row r="101" spans="1:6" ht="18" customHeight="1" x14ac:dyDescent="0.2">
      <c r="B101" s="144" t="s">
        <v>178</v>
      </c>
      <c r="C101" s="143">
        <v>318319</v>
      </c>
      <c r="D101" s="143">
        <v>4425</v>
      </c>
      <c r="E101" s="142">
        <f t="shared" si="3"/>
        <v>13.901149475840272</v>
      </c>
    </row>
    <row r="102" spans="1:6" ht="18" customHeight="1" x14ac:dyDescent="0.2">
      <c r="B102" s="144" t="s">
        <v>203</v>
      </c>
      <c r="C102" s="143">
        <v>248815</v>
      </c>
      <c r="D102" s="143">
        <v>3455</v>
      </c>
      <c r="E102" s="142">
        <f t="shared" si="3"/>
        <v>13.885818781022044</v>
      </c>
    </row>
    <row r="103" spans="1:6" ht="18" customHeight="1" x14ac:dyDescent="0.2">
      <c r="B103" s="144" t="s">
        <v>185</v>
      </c>
      <c r="C103" s="143">
        <v>668228</v>
      </c>
      <c r="D103" s="143">
        <v>9145</v>
      </c>
      <c r="E103" s="142">
        <f t="shared" si="3"/>
        <v>13.68544867919333</v>
      </c>
    </row>
    <row r="104" spans="1:6" ht="18" customHeight="1" x14ac:dyDescent="0.2">
      <c r="B104" s="144" t="s">
        <v>170</v>
      </c>
      <c r="C104" s="143">
        <v>864712</v>
      </c>
      <c r="D104" s="143">
        <v>11464</v>
      </c>
      <c r="E104" s="142">
        <f t="shared" si="3"/>
        <v>13.257593279612172</v>
      </c>
    </row>
    <row r="105" spans="1:6" ht="18" customHeight="1" x14ac:dyDescent="0.2">
      <c r="B105" s="144" t="s">
        <v>144</v>
      </c>
      <c r="C105" s="143">
        <v>1063054</v>
      </c>
      <c r="D105" s="143">
        <v>13990</v>
      </c>
      <c r="E105" s="142">
        <f t="shared" si="3"/>
        <v>13.160196942017997</v>
      </c>
    </row>
    <row r="106" spans="1:6" ht="18" customHeight="1" x14ac:dyDescent="0.2">
      <c r="B106" s="144" t="s">
        <v>224</v>
      </c>
      <c r="C106" s="143">
        <v>399072</v>
      </c>
      <c r="D106" s="143">
        <v>5007</v>
      </c>
      <c r="E106" s="142">
        <f t="shared" si="3"/>
        <v>12.546608130863603</v>
      </c>
    </row>
    <row r="107" spans="1:6" ht="18" customHeight="1" x14ac:dyDescent="0.2">
      <c r="B107" s="144" t="s">
        <v>156</v>
      </c>
      <c r="C107" s="143">
        <v>265510</v>
      </c>
      <c r="D107" s="143">
        <v>2623</v>
      </c>
      <c r="E107" s="142">
        <f t="shared" si="3"/>
        <v>9.8791005988475007</v>
      </c>
    </row>
    <row r="108" spans="1:6" ht="18" customHeight="1" x14ac:dyDescent="0.2">
      <c r="B108" s="144" t="s">
        <v>158</v>
      </c>
      <c r="C108" s="143">
        <v>263854</v>
      </c>
      <c r="D108" s="143">
        <v>2400</v>
      </c>
      <c r="E108" s="142">
        <f t="shared" si="3"/>
        <v>9.0959394210434557</v>
      </c>
    </row>
    <row r="109" spans="1:6" ht="18" customHeight="1" x14ac:dyDescent="0.2">
      <c r="B109" s="144" t="s">
        <v>183</v>
      </c>
      <c r="C109" s="143">
        <v>253910</v>
      </c>
      <c r="D109" s="143">
        <v>2228</v>
      </c>
      <c r="E109" s="142">
        <f t="shared" si="3"/>
        <v>8.7747627111968818</v>
      </c>
    </row>
    <row r="110" spans="1:6" ht="18" customHeight="1" x14ac:dyDescent="0.2">
      <c r="B110" s="144" t="s">
        <v>220</v>
      </c>
      <c r="C110" s="143">
        <v>539162</v>
      </c>
      <c r="D110" s="143">
        <v>4610</v>
      </c>
      <c r="E110" s="142">
        <f t="shared" si="3"/>
        <v>8.5503058449964939</v>
      </c>
    </row>
    <row r="111" spans="1:6" ht="18" customHeight="1" x14ac:dyDescent="0.2">
      <c r="A111" s="139"/>
      <c r="C111" s="141"/>
      <c r="D111" s="141"/>
      <c r="E111" s="139" t="s">
        <v>124</v>
      </c>
      <c r="F111" s="139">
        <f>MEDIAN(E81:E110)</f>
        <v>24.629175967594367</v>
      </c>
    </row>
    <row r="112" spans="1:6" ht="18" customHeight="1" x14ac:dyDescent="0.2">
      <c r="C112" s="140">
        <f>SUM($C$3:$C$111)</f>
        <v>64854468</v>
      </c>
      <c r="D112" s="140">
        <f>SUM($D$3:$D$111)</f>
        <v>2125326</v>
      </c>
      <c r="E112" s="139" t="s">
        <v>1116</v>
      </c>
      <c r="F112" s="139">
        <f>MEDIAN(E81:E110,E39:E78,E25:E36,E5:E22)</f>
        <v>12.898305546393328</v>
      </c>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workbookViewId="0">
      <selection activeCell="B23" sqref="B23"/>
    </sheetView>
  </sheetViews>
  <sheetFormatPr defaultRowHeight="15" x14ac:dyDescent="0.25"/>
  <cols>
    <col min="1" max="1" width="39.85546875" style="1" customWidth="1"/>
    <col min="2" max="2" width="10.85546875" style="1" customWidth="1"/>
    <col min="3" max="3" width="18" style="1" customWidth="1"/>
    <col min="4" max="5" width="16" style="1" customWidth="1"/>
    <col min="6" max="6" width="9.140625" style="1" customWidth="1"/>
    <col min="7" max="7" width="19.42578125" style="1" customWidth="1"/>
    <col min="8" max="8" width="10" bestFit="1" customWidth="1"/>
    <col min="9" max="9" width="13.5703125" style="1" bestFit="1" customWidth="1"/>
    <col min="10" max="10" width="13.5703125" style="1" customWidth="1"/>
    <col min="11" max="12" width="9.140625" style="1"/>
    <col min="13" max="13" width="15.7109375" style="1" customWidth="1"/>
    <col min="14" max="14" width="12" style="1" customWidth="1"/>
    <col min="15" max="16384" width="9.140625" style="1"/>
  </cols>
  <sheetData>
    <row r="1" spans="1:14" s="8" customFormat="1" ht="12.75" x14ac:dyDescent="0.2">
      <c r="A1" s="3" t="s">
        <v>237</v>
      </c>
    </row>
    <row r="2" spans="1:14" s="8" customFormat="1" ht="12.75" x14ac:dyDescent="0.2">
      <c r="A2" s="25">
        <v>2017</v>
      </c>
    </row>
    <row r="3" spans="1:14" s="8" customFormat="1" ht="12.75" x14ac:dyDescent="0.2">
      <c r="A3" s="26" t="s">
        <v>238</v>
      </c>
    </row>
    <row r="4" spans="1:14" s="8" customFormat="1" ht="12.75" x14ac:dyDescent="0.2">
      <c r="A4" s="26"/>
    </row>
    <row r="5" spans="1:14" s="8" customFormat="1" ht="41.25" customHeight="1" x14ac:dyDescent="0.2">
      <c r="A5" s="3" t="s">
        <v>19</v>
      </c>
      <c r="B5" s="27" t="s">
        <v>1130</v>
      </c>
      <c r="C5" s="28" t="s">
        <v>239</v>
      </c>
      <c r="D5" s="27" t="s">
        <v>1131</v>
      </c>
      <c r="E5" s="27"/>
    </row>
    <row r="6" spans="1:14" ht="12.75" x14ac:dyDescent="0.2">
      <c r="A6" s="11" t="s">
        <v>129</v>
      </c>
      <c r="B6" s="150">
        <v>47.529937481938838</v>
      </c>
      <c r="C6" s="106">
        <v>6.3589396598509998E-2</v>
      </c>
      <c r="D6" s="29">
        <v>44.688239309215973</v>
      </c>
      <c r="E6" s="29"/>
      <c r="F6" s="12"/>
      <c r="G6" s="108"/>
      <c r="H6" s="12"/>
      <c r="I6" s="12"/>
      <c r="L6" s="105"/>
      <c r="M6" s="111"/>
      <c r="N6" s="110"/>
    </row>
    <row r="7" spans="1:14" ht="12.75" x14ac:dyDescent="0.2">
      <c r="A7" s="11" t="s">
        <v>130</v>
      </c>
      <c r="B7" s="150">
        <v>7.2832279889610962</v>
      </c>
      <c r="C7" s="106">
        <v>0.16480737558978012</v>
      </c>
      <c r="D7" s="29">
        <v>6.2527316890257154</v>
      </c>
      <c r="E7" s="29"/>
      <c r="F7" s="12"/>
      <c r="G7" s="108"/>
      <c r="H7" s="12"/>
      <c r="I7" s="12"/>
      <c r="M7" s="111"/>
      <c r="N7" s="110"/>
    </row>
    <row r="8" spans="1:14" ht="12.75" x14ac:dyDescent="0.2">
      <c r="A8" s="11" t="s">
        <v>131</v>
      </c>
      <c r="B8" s="150">
        <v>3015.4443975299523</v>
      </c>
      <c r="C8" s="106">
        <v>3.6865994616561988E-2</v>
      </c>
      <c r="D8" s="29">
        <v>2908.2296200147621</v>
      </c>
      <c r="E8" s="29"/>
      <c r="F8" s="12"/>
      <c r="G8" s="108"/>
      <c r="H8" s="12"/>
      <c r="I8" s="12"/>
      <c r="M8" s="111"/>
      <c r="N8" s="110"/>
    </row>
    <row r="9" spans="1:14" ht="12.75" x14ac:dyDescent="0.2">
      <c r="A9" s="11" t="s">
        <v>132</v>
      </c>
      <c r="B9" s="150">
        <v>12.290476575352823</v>
      </c>
      <c r="C9" s="106">
        <v>-5.9692503435023948E-2</v>
      </c>
      <c r="D9" s="29">
        <v>13.070699340642278</v>
      </c>
      <c r="E9" s="29"/>
      <c r="F9" s="12"/>
      <c r="G9" s="108"/>
      <c r="H9" s="12"/>
      <c r="I9" s="12"/>
      <c r="M9" s="111"/>
      <c r="N9" s="110"/>
    </row>
    <row r="10" spans="1:14" ht="12.75" x14ac:dyDescent="0.2">
      <c r="A10" s="11" t="s">
        <v>133</v>
      </c>
      <c r="B10" s="150">
        <v>7.7524141289612114</v>
      </c>
      <c r="C10" s="106">
        <v>0.2603091313523071</v>
      </c>
      <c r="D10" s="29">
        <v>6.1512004762219714</v>
      </c>
      <c r="E10" s="29"/>
      <c r="F10" s="12"/>
      <c r="G10" s="108"/>
      <c r="H10" s="12"/>
      <c r="I10" s="12"/>
      <c r="M10" s="111"/>
      <c r="N10" s="110"/>
    </row>
    <row r="11" spans="1:14" ht="12.75" x14ac:dyDescent="0.2">
      <c r="A11" s="11" t="s">
        <v>134</v>
      </c>
      <c r="B11" s="150">
        <v>10.779173481767852</v>
      </c>
      <c r="C11" s="106">
        <v>0.60649120878884066</v>
      </c>
      <c r="D11" s="29">
        <v>6.7097618852794367</v>
      </c>
      <c r="E11" s="29"/>
      <c r="F11" s="12"/>
      <c r="G11" s="108"/>
      <c r="H11" s="12"/>
      <c r="I11" s="12"/>
      <c r="M11" s="111"/>
      <c r="N11" s="110"/>
    </row>
    <row r="12" spans="1:14" ht="12.75" x14ac:dyDescent="0.2">
      <c r="A12" s="11" t="s">
        <v>135</v>
      </c>
      <c r="B12" s="150">
        <v>28.628462791960892</v>
      </c>
      <c r="C12" s="106">
        <v>-7.3652906029331888E-2</v>
      </c>
      <c r="D12" s="29">
        <v>30.904682465455419</v>
      </c>
      <c r="E12" s="29"/>
      <c r="F12" s="12"/>
      <c r="G12" s="108"/>
      <c r="H12" s="12"/>
      <c r="I12" s="12"/>
      <c r="M12" s="111"/>
      <c r="N12" s="110"/>
    </row>
    <row r="13" spans="1:14" ht="12.75" x14ac:dyDescent="0.2">
      <c r="A13" s="11" t="s">
        <v>136</v>
      </c>
      <c r="B13" s="150">
        <v>20.486083654090699</v>
      </c>
      <c r="C13" s="106">
        <v>0.19323128939117723</v>
      </c>
      <c r="D13" s="29">
        <v>17.168577321286403</v>
      </c>
      <c r="E13" s="29"/>
      <c r="F13" s="12"/>
      <c r="G13" s="108"/>
      <c r="H13" s="12"/>
      <c r="I13" s="12"/>
      <c r="M13" s="111"/>
      <c r="N13" s="110"/>
    </row>
    <row r="14" spans="1:14" ht="12.75" x14ac:dyDescent="0.2">
      <c r="A14" s="11" t="s">
        <v>137</v>
      </c>
      <c r="B14" s="150">
        <v>14.066070130980767</v>
      </c>
      <c r="C14" s="106">
        <v>-2.1083365468611049E-2</v>
      </c>
      <c r="D14" s="29">
        <v>14.369017375738283</v>
      </c>
      <c r="E14" s="29"/>
      <c r="F14" s="12"/>
      <c r="G14" s="108"/>
      <c r="H14" s="12"/>
      <c r="I14" s="12"/>
      <c r="M14" s="111"/>
      <c r="N14" s="110"/>
    </row>
    <row r="15" spans="1:14" ht="12.75" x14ac:dyDescent="0.2">
      <c r="A15" s="11" t="s">
        <v>138</v>
      </c>
      <c r="B15" s="150">
        <v>7.9244078854063247</v>
      </c>
      <c r="C15" s="106">
        <v>0.16867368909632419</v>
      </c>
      <c r="D15" s="29">
        <v>6.7806847705571824</v>
      </c>
      <c r="E15" s="29"/>
      <c r="F15" s="12"/>
      <c r="G15" s="108"/>
      <c r="H15" s="12"/>
      <c r="I15" s="12"/>
      <c r="M15" s="111"/>
      <c r="N15" s="110"/>
    </row>
    <row r="16" spans="1:14" ht="12.75" x14ac:dyDescent="0.2">
      <c r="A16" s="11" t="s">
        <v>139</v>
      </c>
      <c r="B16" s="150">
        <v>6.2283406850307301</v>
      </c>
      <c r="C16" s="106">
        <v>0.24660499047966031</v>
      </c>
      <c r="D16" s="29">
        <v>4.9962423803824425</v>
      </c>
      <c r="E16" s="29"/>
      <c r="F16" s="12"/>
      <c r="G16" s="108"/>
      <c r="H16" s="12"/>
      <c r="I16" s="12"/>
      <c r="M16" s="111"/>
      <c r="N16" s="110"/>
    </row>
    <row r="17" spans="1:14" ht="12.75" x14ac:dyDescent="0.2">
      <c r="A17" s="11" t="s">
        <v>140</v>
      </c>
      <c r="B17" s="150">
        <v>18.602071826268272</v>
      </c>
      <c r="C17" s="106">
        <v>0.23551828930147956</v>
      </c>
      <c r="D17" s="29">
        <v>15.056087787081854</v>
      </c>
      <c r="E17" s="29"/>
      <c r="F17" s="12"/>
      <c r="G17" s="108"/>
      <c r="H17" s="12"/>
      <c r="I17" s="12"/>
      <c r="M17" s="111"/>
      <c r="N17" s="110"/>
    </row>
    <row r="18" spans="1:14" ht="12.75" x14ac:dyDescent="0.2">
      <c r="A18" s="11" t="s">
        <v>141</v>
      </c>
      <c r="B18" s="150">
        <v>8.9489513986135467</v>
      </c>
      <c r="C18" s="106">
        <v>0.42261589148867712</v>
      </c>
      <c r="D18" s="29">
        <v>5.4038326967450638</v>
      </c>
      <c r="E18" s="29"/>
      <c r="F18" s="12"/>
      <c r="G18" s="108"/>
      <c r="H18" s="12"/>
      <c r="I18" s="12"/>
      <c r="M18" s="111"/>
      <c r="N18" s="110"/>
    </row>
    <row r="19" spans="1:14" ht="12.75" x14ac:dyDescent="0.2">
      <c r="A19" s="11" t="s">
        <v>142</v>
      </c>
      <c r="B19" s="150">
        <v>7.3456003194740962</v>
      </c>
      <c r="C19" s="106">
        <v>0.20859508194203388</v>
      </c>
      <c r="D19" s="29">
        <v>6.0778009353395683</v>
      </c>
      <c r="E19" s="29"/>
      <c r="F19" s="12"/>
      <c r="G19" s="108"/>
      <c r="H19" s="12"/>
      <c r="I19" s="12"/>
      <c r="M19" s="111"/>
      <c r="N19" s="110"/>
    </row>
    <row r="20" spans="1:14" ht="12.75" x14ac:dyDescent="0.2">
      <c r="A20" s="11" t="s">
        <v>143</v>
      </c>
      <c r="B20" s="150">
        <v>5.7683243429272562</v>
      </c>
      <c r="C20" s="106">
        <v>-0.12201016003172205</v>
      </c>
      <c r="D20" s="29">
        <v>6.5784428178231495</v>
      </c>
      <c r="E20" s="29"/>
      <c r="F20" s="12"/>
      <c r="G20" s="108"/>
      <c r="H20" s="12"/>
      <c r="I20" s="12"/>
      <c r="M20" s="111"/>
      <c r="N20" s="110"/>
    </row>
    <row r="21" spans="1:14" ht="12.75" x14ac:dyDescent="0.2">
      <c r="A21" s="11" t="s">
        <v>144</v>
      </c>
      <c r="B21" s="150">
        <v>13.160196942017997</v>
      </c>
      <c r="C21" s="106">
        <v>0.14068805535748891</v>
      </c>
      <c r="D21" s="29">
        <v>11.53706912263022</v>
      </c>
      <c r="E21" s="29"/>
      <c r="F21" s="12"/>
      <c r="H21" s="12"/>
      <c r="I21" s="12"/>
      <c r="M21" s="111"/>
      <c r="N21" s="110"/>
    </row>
    <row r="22" spans="1:14" ht="12.75" x14ac:dyDescent="0.2">
      <c r="A22" s="11" t="s">
        <v>145</v>
      </c>
      <c r="B22" s="150">
        <v>231.87987651318747</v>
      </c>
      <c r="C22" s="107">
        <v>-7.9804795212206889E-2</v>
      </c>
      <c r="D22" s="29">
        <v>251.98987704642673</v>
      </c>
      <c r="E22" s="29"/>
      <c r="F22" s="12"/>
      <c r="G22" s="108"/>
      <c r="H22" s="12"/>
      <c r="I22" s="12"/>
      <c r="M22" s="111"/>
      <c r="N22" s="110"/>
    </row>
    <row r="23" spans="1:14" ht="12.75" x14ac:dyDescent="0.2">
      <c r="A23" s="11" t="s">
        <v>146</v>
      </c>
      <c r="B23" s="150">
        <v>4.6603593665276817</v>
      </c>
      <c r="C23" s="106">
        <v>3.4563463012689873E-2</v>
      </c>
      <c r="D23" s="29">
        <v>4.7083299591518406</v>
      </c>
      <c r="E23" s="29"/>
      <c r="F23" s="12"/>
      <c r="G23" s="108"/>
      <c r="H23" s="12"/>
      <c r="I23" s="12"/>
      <c r="M23" s="111"/>
      <c r="N23" s="110"/>
    </row>
    <row r="24" spans="1:14" ht="12.75" x14ac:dyDescent="0.2">
      <c r="A24" s="11" t="s">
        <v>147</v>
      </c>
      <c r="B24" s="150">
        <v>7.8611919036030145</v>
      </c>
      <c r="C24" s="106">
        <v>-0.20656867691577135</v>
      </c>
      <c r="D24" s="29">
        <v>9.9078416428594807</v>
      </c>
      <c r="E24" s="29"/>
      <c r="F24" s="12"/>
      <c r="G24" s="108"/>
      <c r="H24" s="12"/>
      <c r="I24" s="12"/>
      <c r="M24" s="111"/>
      <c r="N24" s="110"/>
    </row>
    <row r="25" spans="1:14" ht="12.75" x14ac:dyDescent="0.2">
      <c r="A25" s="11" t="s">
        <v>148</v>
      </c>
      <c r="B25" s="150">
        <v>22.300203758206926</v>
      </c>
      <c r="C25" s="106">
        <v>0.40800155244348135</v>
      </c>
      <c r="D25" s="29">
        <v>15.838195433454313</v>
      </c>
      <c r="E25" s="29"/>
      <c r="F25" s="12"/>
      <c r="G25" s="108"/>
      <c r="H25" s="12"/>
      <c r="I25" s="12"/>
      <c r="M25" s="111"/>
      <c r="N25" s="110"/>
    </row>
    <row r="26" spans="1:14" ht="12.75" x14ac:dyDescent="0.2">
      <c r="A26" s="11" t="s">
        <v>149</v>
      </c>
      <c r="B26" s="150">
        <v>7.8248607451081584</v>
      </c>
      <c r="C26" s="106">
        <v>0.38269616237758991</v>
      </c>
      <c r="D26" s="29">
        <v>5.6591324674345387</v>
      </c>
      <c r="E26" s="29"/>
      <c r="F26" s="12"/>
      <c r="G26" s="108"/>
      <c r="H26" s="12"/>
      <c r="I26" s="12"/>
      <c r="M26" s="111"/>
      <c r="N26" s="110"/>
    </row>
    <row r="27" spans="1:14" ht="12.75" x14ac:dyDescent="0.2">
      <c r="A27" s="11" t="s">
        <v>150</v>
      </c>
      <c r="B27" s="150">
        <v>23.894831415699148</v>
      </c>
      <c r="C27" s="106">
        <v>8.7969700727243458E-2</v>
      </c>
      <c r="D27" s="29">
        <v>21.962772860059303</v>
      </c>
      <c r="E27" s="29"/>
      <c r="F27" s="12"/>
      <c r="G27" s="108"/>
      <c r="H27" s="12"/>
      <c r="I27" s="12"/>
      <c r="M27" s="111"/>
      <c r="N27" s="110"/>
    </row>
    <row r="28" spans="1:14" ht="12.75" x14ac:dyDescent="0.2">
      <c r="A28" s="11" t="s">
        <v>151</v>
      </c>
      <c r="B28" s="150">
        <v>13.581277050935814</v>
      </c>
      <c r="C28" s="106">
        <v>0.14012026081377479</v>
      </c>
      <c r="D28" s="29">
        <v>11.912144286640439</v>
      </c>
      <c r="E28" s="29"/>
      <c r="F28" s="12"/>
      <c r="G28" s="108"/>
      <c r="H28" s="12"/>
      <c r="I28" s="12"/>
      <c r="M28" s="111"/>
      <c r="N28" s="110"/>
    </row>
    <row r="29" spans="1:14" ht="12.75" x14ac:dyDescent="0.2">
      <c r="A29" s="11" t="s">
        <v>152</v>
      </c>
      <c r="B29" s="150">
        <v>25.902293300601979</v>
      </c>
      <c r="C29" s="106">
        <v>2.5818058200437422E-2</v>
      </c>
      <c r="D29" s="29">
        <v>25.250377582591607</v>
      </c>
      <c r="E29" s="29"/>
      <c r="F29" s="12"/>
      <c r="G29" s="108"/>
      <c r="H29" s="12"/>
      <c r="I29" s="12"/>
      <c r="M29" s="111"/>
      <c r="N29" s="110"/>
    </row>
    <row r="30" spans="1:14" ht="12.75" x14ac:dyDescent="0.2">
      <c r="A30" s="11" t="s">
        <v>153</v>
      </c>
      <c r="B30" s="150">
        <v>20.42683456590899</v>
      </c>
      <c r="C30" s="106">
        <v>0.19145530052861365</v>
      </c>
      <c r="D30" s="29">
        <v>17.144440548332955</v>
      </c>
      <c r="E30" s="29"/>
      <c r="F30" s="12"/>
      <c r="G30" s="108"/>
      <c r="H30" s="12"/>
      <c r="I30" s="12"/>
      <c r="M30" s="111"/>
      <c r="N30" s="110"/>
    </row>
    <row r="31" spans="1:14" ht="12.75" x14ac:dyDescent="0.2">
      <c r="A31" s="11" t="s">
        <v>154</v>
      </c>
      <c r="B31" s="150">
        <v>8.9175307103003352</v>
      </c>
      <c r="C31" s="106">
        <v>0.23787992068858546</v>
      </c>
      <c r="D31" s="29">
        <v>7.2038737855444426</v>
      </c>
      <c r="E31" s="29"/>
      <c r="F31" s="12"/>
      <c r="G31" s="108"/>
      <c r="H31" s="12"/>
      <c r="I31" s="12"/>
      <c r="M31" s="111"/>
      <c r="N31" s="110"/>
    </row>
    <row r="32" spans="1:14" ht="12.75" x14ac:dyDescent="0.2">
      <c r="A32" s="11" t="s">
        <v>155</v>
      </c>
      <c r="B32" s="150">
        <v>8.4485746554953849</v>
      </c>
      <c r="C32" s="106">
        <v>0.11805598952577935</v>
      </c>
      <c r="D32" s="29">
        <v>7.5564861998358648</v>
      </c>
      <c r="E32" s="29"/>
      <c r="F32" s="12"/>
      <c r="G32" s="108"/>
      <c r="H32" s="12"/>
      <c r="I32" s="12"/>
      <c r="M32" s="111"/>
      <c r="N32" s="110"/>
    </row>
    <row r="33" spans="1:14" ht="12.75" x14ac:dyDescent="0.2">
      <c r="A33" s="11" t="s">
        <v>156</v>
      </c>
      <c r="B33" s="150">
        <v>9.8791005988475007</v>
      </c>
      <c r="C33" s="106">
        <v>0.18509660653082746</v>
      </c>
      <c r="D33" s="29">
        <v>8.3361141567748813</v>
      </c>
      <c r="E33" s="29"/>
      <c r="F33" s="12"/>
      <c r="G33" s="108"/>
      <c r="H33" s="12"/>
      <c r="I33" s="12"/>
    </row>
    <row r="34" spans="1:14" ht="12.75" x14ac:dyDescent="0.2">
      <c r="A34" s="11" t="s">
        <v>157</v>
      </c>
      <c r="B34" s="150">
        <v>44.058419749242503</v>
      </c>
      <c r="C34" s="106">
        <v>2.6017026600820482E-2</v>
      </c>
      <c r="D34" s="29">
        <v>42.941216965187614</v>
      </c>
      <c r="E34" s="29"/>
      <c r="F34" s="12"/>
      <c r="G34" s="108"/>
      <c r="H34" s="12"/>
      <c r="I34" s="12"/>
      <c r="M34" s="111"/>
      <c r="N34" s="110"/>
    </row>
    <row r="35" spans="1:14" ht="12.75" x14ac:dyDescent="0.2">
      <c r="A35" s="11" t="s">
        <v>158</v>
      </c>
      <c r="B35" s="150">
        <v>9.0959394210434557</v>
      </c>
      <c r="C35" s="106">
        <v>0.10957954020026227</v>
      </c>
      <c r="D35" s="29">
        <v>8.1976452264087136</v>
      </c>
      <c r="E35" s="29"/>
      <c r="F35" s="12"/>
      <c r="G35" s="108"/>
      <c r="H35" s="12"/>
      <c r="I35" s="12"/>
    </row>
    <row r="36" spans="1:14" ht="12.75" x14ac:dyDescent="0.2">
      <c r="A36" s="11" t="s">
        <v>159</v>
      </c>
      <c r="B36" s="150">
        <v>14.080966733304987</v>
      </c>
      <c r="C36" s="106">
        <v>3.6214912105543826E-2</v>
      </c>
      <c r="D36" s="29">
        <v>13.588847804451175</v>
      </c>
      <c r="E36" s="29"/>
      <c r="F36" s="12"/>
      <c r="G36" s="108"/>
      <c r="H36" s="12"/>
      <c r="I36" s="12"/>
      <c r="M36" s="111"/>
      <c r="N36" s="110"/>
    </row>
    <row r="37" spans="1:14" ht="12.75" x14ac:dyDescent="0.2">
      <c r="A37" s="11" t="s">
        <v>160</v>
      </c>
      <c r="B37" s="150">
        <v>103.9178975704031</v>
      </c>
      <c r="C37" s="106">
        <v>4.6689501656543349E-2</v>
      </c>
      <c r="D37" s="29">
        <v>76.016667284889394</v>
      </c>
      <c r="E37" s="29"/>
      <c r="F37" s="12"/>
      <c r="G37" s="108"/>
      <c r="H37" s="12"/>
      <c r="I37" s="12"/>
      <c r="M37" s="111"/>
      <c r="N37" s="110"/>
    </row>
    <row r="38" spans="1:14" ht="12.75" x14ac:dyDescent="0.2">
      <c r="A38" s="11" t="s">
        <v>161</v>
      </c>
      <c r="B38" s="150">
        <v>3.6549123467923907</v>
      </c>
      <c r="C38" s="106">
        <v>0.1157414277940768</v>
      </c>
      <c r="D38" s="29">
        <v>4.9520230139471746</v>
      </c>
      <c r="E38" s="29"/>
      <c r="F38" s="12"/>
      <c r="G38" s="108"/>
      <c r="H38" s="12"/>
      <c r="I38" s="12"/>
      <c r="M38" s="111"/>
      <c r="N38" s="110"/>
    </row>
    <row r="39" spans="1:14" ht="12.75" x14ac:dyDescent="0.2">
      <c r="A39" s="11" t="s">
        <v>162</v>
      </c>
      <c r="B39" s="150">
        <v>10.767912518361351</v>
      </c>
      <c r="C39" s="106">
        <v>-0.17118899951036395</v>
      </c>
      <c r="D39" s="29">
        <v>12.992000000000001</v>
      </c>
      <c r="E39" s="29"/>
      <c r="F39" s="12"/>
      <c r="G39" s="108"/>
      <c r="H39" s="12"/>
      <c r="I39" s="12"/>
      <c r="M39" s="111"/>
      <c r="N39" s="110"/>
    </row>
    <row r="40" spans="1:14" ht="12.75" x14ac:dyDescent="0.2">
      <c r="A40" s="11" t="s">
        <v>1129</v>
      </c>
      <c r="B40" s="150">
        <v>5.132249596835897</v>
      </c>
      <c r="C40" s="107">
        <v>-0.19551202821952532</v>
      </c>
      <c r="D40" s="29">
        <v>6.3795230965073575</v>
      </c>
      <c r="E40" s="29"/>
      <c r="F40" s="12"/>
      <c r="G40" s="111"/>
      <c r="H40" s="12"/>
      <c r="I40" s="12"/>
      <c r="M40" s="111"/>
      <c r="N40" s="110"/>
    </row>
    <row r="41" spans="1:14" ht="12.75" x14ac:dyDescent="0.2">
      <c r="A41" s="11" t="s">
        <v>164</v>
      </c>
      <c r="B41" s="150">
        <v>8.6849337213061748</v>
      </c>
      <c r="C41" s="106">
        <v>-2.1633527319754285E-2</v>
      </c>
      <c r="D41" s="29">
        <v>8.8769739804285237</v>
      </c>
      <c r="E41" s="29"/>
      <c r="F41" s="12"/>
      <c r="G41" s="108"/>
      <c r="H41" s="12"/>
      <c r="I41" s="12"/>
      <c r="M41" s="111"/>
      <c r="N41" s="110"/>
    </row>
    <row r="42" spans="1:14" ht="12.75" x14ac:dyDescent="0.2">
      <c r="A42" s="11" t="s">
        <v>165</v>
      </c>
      <c r="B42" s="150">
        <v>25.363520519489587</v>
      </c>
      <c r="C42" s="106">
        <v>0.23198980571508371</v>
      </c>
      <c r="D42" s="29">
        <v>20.587443501423976</v>
      </c>
      <c r="E42" s="29"/>
      <c r="F42" s="12"/>
      <c r="G42" s="108"/>
      <c r="H42" s="12"/>
      <c r="I42" s="12"/>
      <c r="M42" s="111"/>
      <c r="N42" s="110"/>
    </row>
    <row r="43" spans="1:14" ht="12.75" x14ac:dyDescent="0.2">
      <c r="A43" s="11" t="s">
        <v>166</v>
      </c>
      <c r="B43" s="150">
        <v>31.569311036697215</v>
      </c>
      <c r="C43" s="106">
        <v>-0.12811158872136202</v>
      </c>
      <c r="D43" s="29">
        <v>36.207971832542569</v>
      </c>
      <c r="E43" s="29"/>
      <c r="F43" s="12"/>
      <c r="G43" s="108"/>
      <c r="H43" s="12"/>
      <c r="I43" s="12"/>
      <c r="M43" s="111"/>
      <c r="N43" s="110"/>
    </row>
    <row r="44" spans="1:14" ht="12.75" x14ac:dyDescent="0.2">
      <c r="A44" s="11" t="s">
        <v>167</v>
      </c>
      <c r="B44" s="150">
        <v>0.88870279300488353</v>
      </c>
      <c r="C44" s="106">
        <v>-8.7498771624745245E-2</v>
      </c>
      <c r="D44" s="29">
        <v>0.97391955799035446</v>
      </c>
      <c r="E44" s="29"/>
      <c r="F44" s="12"/>
      <c r="G44" s="108"/>
      <c r="H44" s="12"/>
      <c r="I44" s="12"/>
      <c r="M44" s="111"/>
      <c r="N44" s="110"/>
    </row>
    <row r="45" spans="1:14" ht="12.75" x14ac:dyDescent="0.2">
      <c r="A45" s="11" t="s">
        <v>168</v>
      </c>
      <c r="B45" s="150">
        <v>71.987978832806974</v>
      </c>
      <c r="C45" s="106">
        <v>-2.0902948203085944E-3</v>
      </c>
      <c r="D45" s="29">
        <v>72.13877013035389</v>
      </c>
      <c r="E45" s="29"/>
      <c r="F45" s="12"/>
      <c r="G45" s="109"/>
      <c r="H45" s="12"/>
      <c r="I45" s="12"/>
      <c r="M45" s="111"/>
      <c r="N45" s="110"/>
    </row>
    <row r="46" spans="1:14" ht="12.75" x14ac:dyDescent="0.2">
      <c r="A46" s="11" t="s">
        <v>169</v>
      </c>
      <c r="B46" s="150">
        <v>28.649736315966546</v>
      </c>
      <c r="C46" s="106">
        <v>0.29869604441806297</v>
      </c>
      <c r="D46" s="29">
        <v>22.060386215162687</v>
      </c>
      <c r="E46" s="29"/>
      <c r="F46" s="12"/>
      <c r="G46" s="108"/>
      <c r="H46" s="12"/>
      <c r="I46" s="12"/>
      <c r="M46" s="111"/>
      <c r="N46" s="110"/>
    </row>
    <row r="47" spans="1:14" ht="12.75" x14ac:dyDescent="0.2">
      <c r="A47" s="11" t="s">
        <v>170</v>
      </c>
      <c r="B47" s="150">
        <v>13.257593279612172</v>
      </c>
      <c r="C47" s="106">
        <v>0.17892431237221179</v>
      </c>
      <c r="D47" s="29">
        <v>11.245499936238879</v>
      </c>
      <c r="E47" s="29"/>
      <c r="F47" s="12"/>
      <c r="G47" s="108"/>
      <c r="H47" s="12"/>
      <c r="I47" s="12"/>
      <c r="M47" s="111"/>
      <c r="N47" s="110"/>
    </row>
    <row r="48" spans="1:14" ht="12.75" x14ac:dyDescent="0.2">
      <c r="A48" s="11" t="s">
        <v>171</v>
      </c>
      <c r="B48" s="150">
        <v>43.998500365042716</v>
      </c>
      <c r="C48" s="106">
        <v>0.51551135578839358</v>
      </c>
      <c r="D48" s="29">
        <v>29.032115263929501</v>
      </c>
      <c r="E48" s="29"/>
      <c r="F48" s="12"/>
      <c r="G48" s="108"/>
      <c r="H48" s="12"/>
      <c r="I48" s="12"/>
      <c r="M48" s="111"/>
      <c r="N48" s="110"/>
    </row>
    <row r="49" spans="1:14" ht="12.75" x14ac:dyDescent="0.2">
      <c r="A49" s="11" t="s">
        <v>172</v>
      </c>
      <c r="B49" s="150">
        <v>7.9913427120619334</v>
      </c>
      <c r="C49" s="106">
        <v>0.25307167235494882</v>
      </c>
      <c r="D49" s="29">
        <v>6.3774027363043615</v>
      </c>
      <c r="E49" s="29"/>
      <c r="F49" s="12"/>
      <c r="G49" s="108"/>
      <c r="H49" s="12"/>
      <c r="I49" s="12"/>
      <c r="M49" s="111"/>
      <c r="N49" s="110"/>
    </row>
    <row r="50" spans="1:14" ht="12.75" x14ac:dyDescent="0.2">
      <c r="A50" s="11" t="s">
        <v>173</v>
      </c>
      <c r="B50" s="150">
        <v>72.835690988072855</v>
      </c>
      <c r="C50" s="106">
        <v>9.1878070146758223E-2</v>
      </c>
      <c r="D50" s="29">
        <v>66.706799027736764</v>
      </c>
      <c r="E50" s="29"/>
      <c r="F50" s="12"/>
      <c r="G50" s="108"/>
      <c r="H50" s="12"/>
      <c r="I50" s="12"/>
      <c r="M50" s="111"/>
      <c r="N50" s="110"/>
    </row>
    <row r="51" spans="1:14" ht="12.75" x14ac:dyDescent="0.2">
      <c r="A51" s="11" t="s">
        <v>174</v>
      </c>
      <c r="B51" s="150">
        <v>6.1752944035704029</v>
      </c>
      <c r="C51" s="106">
        <v>-3.6083309398083706E-2</v>
      </c>
      <c r="D51" s="29">
        <v>6.4064607074230135</v>
      </c>
      <c r="E51" s="29"/>
      <c r="F51" s="12"/>
      <c r="G51" s="108"/>
      <c r="H51" s="12"/>
      <c r="I51" s="12"/>
      <c r="M51" s="111"/>
      <c r="N51" s="110"/>
    </row>
    <row r="52" spans="1:14" ht="12.75" x14ac:dyDescent="0.2">
      <c r="A52" s="11" t="s">
        <v>175</v>
      </c>
      <c r="B52" s="150">
        <v>36.420414611606418</v>
      </c>
      <c r="C52" s="106">
        <v>0.18414296047522349</v>
      </c>
      <c r="D52" s="29">
        <v>30.756771629153697</v>
      </c>
      <c r="E52" s="29"/>
      <c r="F52" s="12"/>
      <c r="G52" s="108"/>
      <c r="H52" s="12"/>
      <c r="I52" s="12"/>
      <c r="M52" s="111"/>
      <c r="N52" s="110"/>
    </row>
    <row r="53" spans="1:14" ht="12.75" x14ac:dyDescent="0.2">
      <c r="A53" s="11" t="s">
        <v>176</v>
      </c>
      <c r="B53" s="150">
        <v>4.4607476847134482</v>
      </c>
      <c r="C53" s="106">
        <v>8.0082120025058677E-3</v>
      </c>
      <c r="D53" s="29">
        <v>4.4253088730812422</v>
      </c>
      <c r="E53" s="29"/>
      <c r="F53" s="12"/>
      <c r="G53" s="108"/>
      <c r="H53" s="12"/>
      <c r="I53" s="12"/>
      <c r="M53" s="111"/>
      <c r="N53" s="110"/>
    </row>
    <row r="54" spans="1:14" ht="12.75" x14ac:dyDescent="0.2">
      <c r="A54" s="11" t="s">
        <v>177</v>
      </c>
      <c r="B54" s="150">
        <v>25.980167953229476</v>
      </c>
      <c r="C54" s="106">
        <v>-4.4559877286488137E-2</v>
      </c>
      <c r="D54" s="29">
        <v>27.191832680675073</v>
      </c>
      <c r="E54" s="29"/>
      <c r="F54" s="12"/>
      <c r="G54" s="108"/>
      <c r="H54" s="12"/>
      <c r="I54" s="12"/>
      <c r="M54" s="111"/>
      <c r="N54" s="110"/>
    </row>
    <row r="55" spans="1:14" ht="12.75" x14ac:dyDescent="0.2">
      <c r="A55" s="11" t="s">
        <v>178</v>
      </c>
      <c r="B55" s="150">
        <v>13.901149475840272</v>
      </c>
      <c r="C55" s="106">
        <v>0.10402457911717491</v>
      </c>
      <c r="D55" s="29">
        <v>12.591340572287098</v>
      </c>
      <c r="E55" s="29"/>
      <c r="F55" s="12"/>
      <c r="G55" s="108"/>
      <c r="H55" s="12"/>
      <c r="I55" s="12"/>
      <c r="M55" s="112"/>
      <c r="N55" s="110"/>
    </row>
    <row r="56" spans="1:14" ht="12.75" x14ac:dyDescent="0.2">
      <c r="A56" s="11" t="s">
        <v>179</v>
      </c>
      <c r="B56" s="150">
        <v>13.729405012165966</v>
      </c>
      <c r="C56" s="106">
        <v>5.2083003214913257E-2</v>
      </c>
      <c r="D56" s="29">
        <v>12.266550639266351</v>
      </c>
      <c r="E56" s="29"/>
      <c r="F56" s="12"/>
      <c r="G56" s="108"/>
      <c r="H56" s="12"/>
      <c r="I56" s="12"/>
      <c r="M56" s="111"/>
      <c r="N56" s="110"/>
    </row>
    <row r="57" spans="1:14" ht="12.75" x14ac:dyDescent="0.2">
      <c r="A57" s="11" t="s">
        <v>180</v>
      </c>
      <c r="B57" s="150">
        <v>6.4949370666577986</v>
      </c>
      <c r="C57" s="106">
        <v>-7.4156593452272088E-2</v>
      </c>
      <c r="D57" s="29">
        <v>7.0151572293159496</v>
      </c>
      <c r="E57" s="29"/>
      <c r="F57" s="12"/>
      <c r="G57" s="108"/>
      <c r="H57" s="12"/>
      <c r="I57" s="12"/>
      <c r="M57" s="111"/>
      <c r="N57" s="110"/>
    </row>
    <row r="58" spans="1:14" ht="12.75" x14ac:dyDescent="0.2">
      <c r="A58" s="11" t="s">
        <v>181</v>
      </c>
      <c r="B58" s="150">
        <v>9.2867273623948368</v>
      </c>
      <c r="C58" s="106">
        <v>-5.3099982390311965E-3</v>
      </c>
      <c r="D58" s="29">
        <v>9.3363031154971896</v>
      </c>
      <c r="E58" s="29"/>
      <c r="F58" s="12"/>
      <c r="G58" s="108"/>
      <c r="H58" s="12"/>
      <c r="I58" s="12"/>
      <c r="M58" s="111"/>
      <c r="N58" s="110"/>
    </row>
    <row r="59" spans="1:14" ht="12.75" x14ac:dyDescent="0.2">
      <c r="A59" s="11" t="s">
        <v>182</v>
      </c>
      <c r="B59" s="150">
        <v>70.758714310385685</v>
      </c>
      <c r="C59" s="151">
        <v>0.11733860178264789</v>
      </c>
      <c r="D59" s="29">
        <v>20.481259612578921</v>
      </c>
      <c r="E59" s="29"/>
      <c r="F59" s="12"/>
      <c r="H59" s="12"/>
      <c r="I59" s="12"/>
      <c r="M59" s="111"/>
      <c r="N59" s="110"/>
    </row>
    <row r="60" spans="1:14" ht="12.75" x14ac:dyDescent="0.2">
      <c r="A60" s="11" t="s">
        <v>183</v>
      </c>
      <c r="B60" s="150">
        <v>8.7747627111968818</v>
      </c>
      <c r="C60" s="106">
        <v>5.0864479539994484E-2</v>
      </c>
      <c r="D60" s="29">
        <v>8.3500421624660355</v>
      </c>
      <c r="E60" s="29"/>
      <c r="F60" s="12"/>
      <c r="G60" s="108"/>
      <c r="H60" s="12"/>
      <c r="I60" s="12"/>
    </row>
    <row r="61" spans="1:14" ht="12.75" x14ac:dyDescent="0.2">
      <c r="A61" s="11" t="s">
        <v>184</v>
      </c>
      <c r="B61" s="150">
        <v>25.641434580650305</v>
      </c>
      <c r="C61" s="106">
        <v>0.26586790534478977</v>
      </c>
      <c r="D61" s="29">
        <v>20.256011288686746</v>
      </c>
      <c r="E61" s="29"/>
      <c r="F61" s="12"/>
      <c r="G61" s="108"/>
      <c r="H61" s="12"/>
      <c r="I61" s="12"/>
      <c r="M61" s="111"/>
      <c r="N61" s="110"/>
    </row>
    <row r="62" spans="1:14" ht="12.75" x14ac:dyDescent="0.2">
      <c r="A62" s="11" t="s">
        <v>185</v>
      </c>
      <c r="B62" s="150">
        <v>13.68544867919333</v>
      </c>
      <c r="C62" s="106">
        <v>0.19362552901105612</v>
      </c>
      <c r="D62" s="29">
        <v>11.46544569177572</v>
      </c>
      <c r="E62" s="29"/>
      <c r="F62" s="12"/>
      <c r="G62" s="108"/>
      <c r="H62" s="12"/>
      <c r="I62" s="12"/>
      <c r="M62" s="111"/>
      <c r="N62" s="110"/>
    </row>
    <row r="63" spans="1:14" ht="12.75" x14ac:dyDescent="0.2">
      <c r="A63" s="11" t="s">
        <v>186</v>
      </c>
      <c r="B63" s="150">
        <v>5.1897324823713369</v>
      </c>
      <c r="C63" s="106">
        <v>-7.0622139208134843E-2</v>
      </c>
      <c r="D63" s="29">
        <v>5.5840930813108542</v>
      </c>
      <c r="E63" s="29"/>
      <c r="F63" s="12"/>
      <c r="G63" s="108"/>
      <c r="H63" s="12"/>
      <c r="I63" s="12"/>
      <c r="M63" s="111"/>
      <c r="N63" s="110"/>
    </row>
    <row r="64" spans="1:14" ht="12.75" x14ac:dyDescent="0.2">
      <c r="A64" s="11" t="s">
        <v>187</v>
      </c>
      <c r="B64" s="150">
        <v>3.3369149553854469</v>
      </c>
      <c r="C64" s="106">
        <v>0.13184595910721952</v>
      </c>
      <c r="D64" s="29">
        <v>2.9482059184251077</v>
      </c>
      <c r="E64" s="29"/>
      <c r="F64" s="12"/>
      <c r="G64" s="108"/>
      <c r="H64" s="12"/>
      <c r="I64" s="12"/>
      <c r="M64" s="111"/>
      <c r="N64" s="110"/>
    </row>
    <row r="65" spans="1:14" ht="12.75" x14ac:dyDescent="0.2">
      <c r="A65" s="11" t="s">
        <v>188</v>
      </c>
      <c r="B65" s="150">
        <v>10.407778800908991</v>
      </c>
      <c r="C65" s="106">
        <v>4.2408319464742807E-2</v>
      </c>
      <c r="D65" s="29">
        <v>9.9843589182530614</v>
      </c>
      <c r="E65" s="29"/>
      <c r="F65" s="12"/>
      <c r="G65" s="108"/>
      <c r="H65" s="12"/>
      <c r="I65" s="12"/>
      <c r="M65" s="111"/>
      <c r="N65" s="110"/>
    </row>
    <row r="66" spans="1:14" ht="12.75" x14ac:dyDescent="0.2">
      <c r="A66" s="11" t="s">
        <v>189</v>
      </c>
      <c r="B66" s="150">
        <v>12.191837480642151</v>
      </c>
      <c r="C66" s="106">
        <v>0.26030174196589173</v>
      </c>
      <c r="D66" s="29">
        <v>9.6737448459165147</v>
      </c>
      <c r="E66" s="29"/>
      <c r="F66" s="12"/>
      <c r="G66" s="108"/>
      <c r="H66" s="12"/>
      <c r="I66" s="12"/>
      <c r="M66" s="111"/>
      <c r="N66" s="110"/>
    </row>
    <row r="67" spans="1:14" ht="12.75" x14ac:dyDescent="0.2">
      <c r="A67" s="11" t="s">
        <v>190</v>
      </c>
      <c r="B67" s="150">
        <v>50.516753399536867</v>
      </c>
      <c r="C67" s="106">
        <v>0.16249362331212977</v>
      </c>
      <c r="D67" s="29">
        <v>43.455510109041782</v>
      </c>
      <c r="E67" s="29"/>
      <c r="F67" s="12"/>
      <c r="G67" s="108"/>
      <c r="H67" s="12"/>
      <c r="I67" s="12"/>
      <c r="M67" s="111"/>
      <c r="N67" s="110"/>
    </row>
    <row r="68" spans="1:14" ht="12.75" x14ac:dyDescent="0.2">
      <c r="A68" s="11" t="s">
        <v>85</v>
      </c>
      <c r="B68" s="150">
        <v>73.294243070362469</v>
      </c>
      <c r="C68" s="106">
        <v>0.12937258544617788</v>
      </c>
      <c r="D68" s="29">
        <v>64.89819570164822</v>
      </c>
      <c r="E68" s="29"/>
      <c r="F68" s="12"/>
      <c r="G68" s="108"/>
      <c r="H68" s="12"/>
      <c r="I68" s="12"/>
      <c r="M68" s="111"/>
      <c r="N68" s="110"/>
    </row>
    <row r="69" spans="1:14" ht="12.75" x14ac:dyDescent="0.2">
      <c r="A69" s="11" t="s">
        <v>191</v>
      </c>
      <c r="B69" s="150">
        <v>4.6039859869282971</v>
      </c>
      <c r="C69" s="106">
        <v>7.6341073719576796E-2</v>
      </c>
      <c r="D69" s="29">
        <v>4.2774415093331193</v>
      </c>
      <c r="E69" s="29"/>
      <c r="F69" s="12"/>
      <c r="G69" s="108"/>
      <c r="H69" s="12"/>
      <c r="I69" s="12"/>
      <c r="M69" s="111"/>
      <c r="N69" s="110"/>
    </row>
    <row r="70" spans="1:14" ht="12.75" x14ac:dyDescent="0.2">
      <c r="A70" s="11" t="s">
        <v>192</v>
      </c>
      <c r="B70" s="150">
        <v>2.9396907361153986</v>
      </c>
      <c r="C70" s="106">
        <v>0.20601338646760026</v>
      </c>
      <c r="D70" s="29">
        <v>2.4375274512712668</v>
      </c>
      <c r="E70" s="29"/>
      <c r="F70" s="12"/>
      <c r="G70" s="108"/>
      <c r="H70" s="12"/>
      <c r="I70" s="12"/>
    </row>
    <row r="71" spans="1:14" ht="12.75" x14ac:dyDescent="0.2">
      <c r="A71" s="11" t="s">
        <v>193</v>
      </c>
      <c r="B71" s="150">
        <v>7.1538171097132848</v>
      </c>
      <c r="C71" s="106">
        <v>0.25977875786277205</v>
      </c>
      <c r="D71" s="29">
        <v>5.6786297316600347</v>
      </c>
      <c r="E71" s="29"/>
      <c r="F71" s="12"/>
      <c r="G71" s="108"/>
      <c r="H71" s="12"/>
      <c r="I71" s="12"/>
      <c r="M71" s="111"/>
      <c r="N71" s="110"/>
    </row>
    <row r="72" spans="1:14" ht="12.75" x14ac:dyDescent="0.2">
      <c r="A72" s="11" t="s">
        <v>194</v>
      </c>
      <c r="B72" s="150">
        <v>68.568548056589236</v>
      </c>
      <c r="C72" s="106">
        <v>-0.13759200668841495</v>
      </c>
      <c r="D72" s="29">
        <v>79.508247358991781</v>
      </c>
      <c r="E72" s="29"/>
      <c r="F72" s="12"/>
      <c r="G72" s="108"/>
      <c r="H72" s="12"/>
      <c r="I72" s="12"/>
      <c r="M72" s="111"/>
      <c r="N72" s="110"/>
    </row>
    <row r="73" spans="1:14" ht="12.75" x14ac:dyDescent="0.2">
      <c r="A73" s="11" t="s">
        <v>195</v>
      </c>
      <c r="B73" s="150">
        <v>9.1140183742383361</v>
      </c>
      <c r="C73" s="106">
        <v>-5.8072685770340887E-2</v>
      </c>
      <c r="D73" s="29">
        <v>9.6759253464181558</v>
      </c>
      <c r="E73" s="29"/>
      <c r="F73" s="12"/>
      <c r="G73" s="108"/>
      <c r="H73" s="12"/>
      <c r="I73" s="12"/>
      <c r="M73" s="111"/>
      <c r="N73" s="110"/>
    </row>
    <row r="74" spans="1:14" ht="12.75" x14ac:dyDescent="0.2">
      <c r="A74" s="11" t="s">
        <v>196</v>
      </c>
      <c r="B74" s="150">
        <v>39.06645533963809</v>
      </c>
      <c r="C74" s="106">
        <v>0.16005318229960863</v>
      </c>
      <c r="D74" s="29">
        <v>33.676434783960048</v>
      </c>
      <c r="E74" s="29"/>
      <c r="F74" s="12"/>
      <c r="G74" s="108"/>
      <c r="H74" s="12"/>
      <c r="I74" s="12"/>
      <c r="M74" s="111"/>
      <c r="N74" s="110"/>
    </row>
    <row r="75" spans="1:14" ht="12.75" x14ac:dyDescent="0.2">
      <c r="A75" s="11" t="s">
        <v>197</v>
      </c>
      <c r="B75" s="150">
        <v>20.957829764807819</v>
      </c>
      <c r="C75" s="106">
        <v>0.18412519763110646</v>
      </c>
      <c r="D75" s="29">
        <v>17.69899821972783</v>
      </c>
      <c r="E75" s="29"/>
      <c r="F75" s="12"/>
      <c r="G75" s="108"/>
      <c r="H75" s="12"/>
      <c r="I75" s="12"/>
      <c r="M75" s="111"/>
      <c r="N75" s="110"/>
    </row>
    <row r="76" spans="1:14" ht="12.75" x14ac:dyDescent="0.2">
      <c r="A76" s="11" t="s">
        <v>198</v>
      </c>
      <c r="B76" s="150">
        <v>10.382170990516185</v>
      </c>
      <c r="C76" s="106">
        <v>0.56160604822231308</v>
      </c>
      <c r="D76" s="29">
        <v>6.6483931733838677</v>
      </c>
      <c r="E76" s="29"/>
      <c r="F76" s="12"/>
      <c r="G76" s="108"/>
      <c r="H76" s="12"/>
      <c r="I76" s="12"/>
      <c r="M76" s="111"/>
      <c r="N76" s="110"/>
    </row>
    <row r="77" spans="1:14" ht="12.75" x14ac:dyDescent="0.2">
      <c r="A77" s="11" t="s">
        <v>199</v>
      </c>
      <c r="B77" s="150">
        <v>6.8561956113042202</v>
      </c>
      <c r="C77" s="106">
        <v>7.15844513122567E-2</v>
      </c>
      <c r="D77" s="29">
        <v>6.3981850454326388</v>
      </c>
      <c r="E77" s="29"/>
      <c r="F77" s="12"/>
      <c r="G77" s="108"/>
      <c r="H77" s="12"/>
      <c r="I77" s="12"/>
      <c r="M77" s="111"/>
      <c r="N77" s="110"/>
    </row>
    <row r="78" spans="1:14" ht="12.75" x14ac:dyDescent="0.2">
      <c r="A78" s="11" t="s">
        <v>200</v>
      </c>
      <c r="B78" s="150">
        <v>30.757202689428684</v>
      </c>
      <c r="C78" s="106">
        <v>8.0831482326816667E-2</v>
      </c>
      <c r="D78" s="29">
        <v>28.456982603073797</v>
      </c>
      <c r="E78" s="29"/>
      <c r="F78" s="12"/>
      <c r="G78" s="108"/>
      <c r="H78" s="12"/>
      <c r="I78" s="12"/>
      <c r="M78" s="112"/>
      <c r="N78" s="110"/>
    </row>
    <row r="79" spans="1:14" ht="12.75" x14ac:dyDescent="0.2">
      <c r="A79" s="11" t="s">
        <v>96</v>
      </c>
      <c r="B79" s="150">
        <v>11.902953600134445</v>
      </c>
      <c r="C79" s="106">
        <v>0.44543159922305997</v>
      </c>
      <c r="D79" s="29">
        <v>8.2348785003264435</v>
      </c>
      <c r="E79" s="29"/>
      <c r="F79" s="12"/>
      <c r="G79" s="108"/>
      <c r="H79" s="12"/>
      <c r="I79" s="12"/>
      <c r="M79" s="111"/>
      <c r="N79" s="110"/>
    </row>
    <row r="80" spans="1:14" ht="12.75" x14ac:dyDescent="0.2">
      <c r="A80" s="11" t="s">
        <v>201</v>
      </c>
      <c r="B80" s="150">
        <v>15.009550269143949</v>
      </c>
      <c r="C80" s="106">
        <v>0.14798055217919778</v>
      </c>
      <c r="D80" s="29">
        <v>13.074742634491063</v>
      </c>
      <c r="E80" s="29"/>
      <c r="F80" s="12"/>
      <c r="G80" s="108"/>
      <c r="H80" s="12"/>
      <c r="I80" s="12"/>
      <c r="M80" s="111"/>
      <c r="N80" s="110"/>
    </row>
    <row r="81" spans="1:14" ht="12.75" x14ac:dyDescent="0.2">
      <c r="A81" s="11" t="s">
        <v>98</v>
      </c>
      <c r="B81" s="150">
        <v>22.746411618311921</v>
      </c>
      <c r="C81" s="106">
        <v>0.20388029789095835</v>
      </c>
      <c r="D81" s="29">
        <v>18.894246926509783</v>
      </c>
      <c r="E81" s="29"/>
      <c r="F81" s="12"/>
      <c r="G81" s="108"/>
      <c r="H81" s="12"/>
      <c r="I81" s="12"/>
      <c r="M81" s="111"/>
      <c r="N81" s="110"/>
    </row>
    <row r="82" spans="1:14" ht="12.75" x14ac:dyDescent="0.2">
      <c r="A82" s="11" t="s">
        <v>202</v>
      </c>
      <c r="B82" s="150">
        <v>21.735326412675914</v>
      </c>
      <c r="C82" s="106">
        <v>0.21507408428153341</v>
      </c>
      <c r="D82" s="29">
        <v>17.888066821479363</v>
      </c>
      <c r="E82" s="29"/>
      <c r="F82" s="12"/>
      <c r="G82" s="108"/>
      <c r="H82" s="12"/>
      <c r="I82" s="12"/>
      <c r="M82" s="111"/>
      <c r="N82" s="110"/>
    </row>
    <row r="83" spans="1:14" ht="12.75" x14ac:dyDescent="0.2">
      <c r="A83" s="11" t="s">
        <v>203</v>
      </c>
      <c r="B83" s="150">
        <v>13.885818781022044</v>
      </c>
      <c r="C83" s="106">
        <v>0.14823463215642144</v>
      </c>
      <c r="D83" s="29">
        <v>12.061687516188424</v>
      </c>
      <c r="E83" s="29"/>
      <c r="F83" s="12"/>
      <c r="G83" s="108"/>
      <c r="H83" s="12"/>
      <c r="I83" s="12"/>
      <c r="M83" s="111"/>
      <c r="N83" s="110"/>
    </row>
    <row r="84" spans="1:14" ht="12.75" x14ac:dyDescent="0.2">
      <c r="A84" s="11" t="s">
        <v>204</v>
      </c>
      <c r="B84" s="150">
        <v>12.503237445409972</v>
      </c>
      <c r="C84" s="106">
        <v>0.318944190906574</v>
      </c>
      <c r="D84" s="29">
        <v>9.4797319944340419</v>
      </c>
      <c r="E84" s="29"/>
      <c r="F84" s="12"/>
      <c r="G84" s="108"/>
      <c r="H84" s="12"/>
      <c r="I84" s="12"/>
      <c r="M84" s="111"/>
      <c r="N84" s="110"/>
    </row>
    <row r="85" spans="1:14" ht="12.75" x14ac:dyDescent="0.2">
      <c r="A85" s="11" t="s">
        <v>205</v>
      </c>
      <c r="B85" s="150">
        <v>11.052819392361002</v>
      </c>
      <c r="C85" s="106">
        <v>2.7815166559195657E-2</v>
      </c>
      <c r="D85" s="29">
        <v>10.753703342754118</v>
      </c>
      <c r="E85" s="29"/>
      <c r="F85" s="12"/>
      <c r="G85" s="108"/>
      <c r="H85" s="12"/>
      <c r="I85" s="12"/>
      <c r="M85" s="111"/>
      <c r="N85" s="110"/>
    </row>
    <row r="86" spans="1:14" ht="12.75" x14ac:dyDescent="0.2">
      <c r="A86" s="11" t="s">
        <v>206</v>
      </c>
      <c r="B86" s="150">
        <v>10.031922512046803</v>
      </c>
      <c r="C86" s="106">
        <v>0.20812951881567077</v>
      </c>
      <c r="D86" s="29">
        <v>8.3036813154611888</v>
      </c>
      <c r="E86" s="29"/>
      <c r="F86" s="12"/>
      <c r="G86" s="108"/>
      <c r="H86" s="12"/>
      <c r="I86" s="12"/>
      <c r="M86" s="111"/>
      <c r="N86" s="110"/>
    </row>
    <row r="87" spans="1:14" ht="12.75" x14ac:dyDescent="0.2">
      <c r="A87" s="11" t="s">
        <v>207</v>
      </c>
      <c r="B87" s="150">
        <v>20.857250608677326</v>
      </c>
      <c r="C87" s="106">
        <v>0.11230789921745449</v>
      </c>
      <c r="D87" s="29">
        <v>18.75132831777163</v>
      </c>
      <c r="E87" s="29"/>
      <c r="F87" s="12"/>
      <c r="G87" s="108"/>
      <c r="H87" s="12"/>
      <c r="I87" s="12"/>
      <c r="M87" s="111"/>
      <c r="N87" s="110"/>
    </row>
    <row r="88" spans="1:14" ht="12.75" x14ac:dyDescent="0.2">
      <c r="A88" s="11" t="s">
        <v>208</v>
      </c>
      <c r="B88" s="150">
        <v>34.38050843577593</v>
      </c>
      <c r="C88" s="106">
        <v>0.13616996314355698</v>
      </c>
      <c r="D88" s="29">
        <v>30.26000470972836</v>
      </c>
      <c r="E88" s="29"/>
      <c r="F88" s="12"/>
      <c r="G88" s="108"/>
      <c r="H88" s="12"/>
      <c r="I88" s="12"/>
      <c r="M88" s="111"/>
      <c r="N88" s="110"/>
    </row>
    <row r="89" spans="1:14" ht="12.75" x14ac:dyDescent="0.2">
      <c r="A89" s="11" t="s">
        <v>209</v>
      </c>
      <c r="B89" s="150">
        <v>6.75971996757906</v>
      </c>
      <c r="C89" s="106">
        <v>0.21366363504859698</v>
      </c>
      <c r="D89" s="29">
        <v>5.5696815595108369</v>
      </c>
      <c r="E89" s="29"/>
      <c r="F89" s="12"/>
      <c r="G89" s="108"/>
      <c r="H89" s="12"/>
      <c r="I89" s="12"/>
      <c r="M89" s="111"/>
      <c r="N89" s="110"/>
    </row>
    <row r="90" spans="1:14" ht="12.75" x14ac:dyDescent="0.2">
      <c r="A90" s="11" t="s">
        <v>210</v>
      </c>
      <c r="B90" s="150">
        <v>15.496576984294398</v>
      </c>
      <c r="C90" s="106">
        <v>-2.5456881508044565E-2</v>
      </c>
      <c r="D90" s="29">
        <v>15.901376440146008</v>
      </c>
      <c r="E90" s="29"/>
      <c r="F90" s="12"/>
      <c r="G90" s="108"/>
      <c r="H90" s="12"/>
      <c r="I90" s="12"/>
      <c r="M90" s="111"/>
      <c r="N90" s="110"/>
    </row>
    <row r="91" spans="1:14" ht="12.75" x14ac:dyDescent="0.2">
      <c r="A91" s="11" t="s">
        <v>211</v>
      </c>
      <c r="B91" s="150">
        <v>2.1829013861131186</v>
      </c>
      <c r="C91" s="106">
        <v>-1.4756530415775413E-2</v>
      </c>
      <c r="D91" s="29">
        <v>2.2155958943166696</v>
      </c>
      <c r="E91" s="29"/>
      <c r="F91" s="12"/>
      <c r="G91" s="108"/>
      <c r="H91" s="12"/>
      <c r="I91" s="12"/>
      <c r="M91" s="111"/>
      <c r="N91" s="110"/>
    </row>
    <row r="92" spans="1:14" ht="12.75" x14ac:dyDescent="0.2">
      <c r="A92" s="11" t="s">
        <v>212</v>
      </c>
      <c r="B92" s="150">
        <v>120.09134893877705</v>
      </c>
      <c r="C92" s="106">
        <v>0.41117024158293708</v>
      </c>
      <c r="D92" s="29">
        <v>85.100539538070365</v>
      </c>
      <c r="E92" s="29"/>
      <c r="F92" s="12"/>
      <c r="G92" s="108"/>
      <c r="H92" s="12"/>
      <c r="I92" s="12"/>
      <c r="M92" s="111"/>
      <c r="N92" s="110"/>
    </row>
    <row r="93" spans="1:14" ht="12.75" x14ac:dyDescent="0.2">
      <c r="A93" s="11" t="s">
        <v>213</v>
      </c>
      <c r="B93" s="150">
        <v>9.5817523659993888</v>
      </c>
      <c r="C93" s="106">
        <v>0.22412229054908631</v>
      </c>
      <c r="D93" s="29">
        <v>7.8274470124234439</v>
      </c>
      <c r="E93" s="29"/>
      <c r="F93" s="12"/>
      <c r="G93" s="108"/>
      <c r="H93" s="12"/>
      <c r="I93" s="12"/>
      <c r="M93" s="111"/>
      <c r="N93" s="110"/>
    </row>
    <row r="94" spans="1:14" ht="12.75" x14ac:dyDescent="0.2">
      <c r="A94" s="11" t="s">
        <v>214</v>
      </c>
      <c r="B94" s="150">
        <v>11.961601457019812</v>
      </c>
      <c r="C94" s="106">
        <v>0.37369016827819973</v>
      </c>
      <c r="D94" s="29">
        <v>8.7076414560152458</v>
      </c>
      <c r="E94" s="29"/>
      <c r="F94" s="12"/>
      <c r="G94" s="108"/>
      <c r="H94" s="12"/>
      <c r="I94" s="12"/>
      <c r="M94" s="111"/>
      <c r="N94" s="110"/>
    </row>
    <row r="95" spans="1:14" ht="12.75" x14ac:dyDescent="0.2">
      <c r="A95" s="11" t="s">
        <v>215</v>
      </c>
      <c r="B95" s="150">
        <v>16.237193928730001</v>
      </c>
      <c r="C95" s="106">
        <v>0.13636019799049515</v>
      </c>
      <c r="D95" s="29">
        <v>14.288773891802405</v>
      </c>
      <c r="E95" s="29"/>
      <c r="F95" s="12"/>
      <c r="G95" s="108"/>
      <c r="H95" s="12"/>
      <c r="I95" s="12"/>
      <c r="M95" s="111"/>
      <c r="N95" s="110"/>
    </row>
    <row r="96" spans="1:14" ht="12.75" x14ac:dyDescent="0.2">
      <c r="A96" s="11" t="s">
        <v>216</v>
      </c>
      <c r="B96" s="150">
        <v>23.830620354499338</v>
      </c>
      <c r="C96" s="106">
        <v>2.325797352669192E-2</v>
      </c>
      <c r="D96" s="29">
        <v>23.288966195265825</v>
      </c>
      <c r="E96" s="29"/>
      <c r="F96" s="12"/>
      <c r="G96" s="108"/>
      <c r="H96" s="12"/>
      <c r="I96" s="12"/>
      <c r="M96" s="111"/>
      <c r="N96" s="110"/>
    </row>
    <row r="97" spans="1:14" ht="12.75" x14ac:dyDescent="0.2">
      <c r="A97" s="11" t="s">
        <v>217</v>
      </c>
      <c r="B97" s="150">
        <v>3.7051032433263309</v>
      </c>
      <c r="C97" s="106">
        <v>-3.7115079161756416E-2</v>
      </c>
      <c r="D97" s="29">
        <v>3.8479190639945191</v>
      </c>
      <c r="E97" s="29"/>
      <c r="F97" s="12"/>
      <c r="G97" s="108"/>
      <c r="H97" s="12"/>
      <c r="I97" s="12"/>
      <c r="M97" s="111"/>
      <c r="N97" s="110"/>
    </row>
    <row r="98" spans="1:14" ht="12.75" x14ac:dyDescent="0.2">
      <c r="A98" s="11" t="s">
        <v>218</v>
      </c>
      <c r="B98" s="150">
        <v>14.226522321621506</v>
      </c>
      <c r="C98" s="106">
        <v>0.43322691127533602</v>
      </c>
      <c r="D98" s="29">
        <v>9.9262176907927593</v>
      </c>
      <c r="E98" s="29"/>
      <c r="F98" s="12"/>
      <c r="G98" s="108"/>
      <c r="H98" s="12"/>
      <c r="I98" s="12"/>
    </row>
    <row r="99" spans="1:14" ht="12.75" x14ac:dyDescent="0.2">
      <c r="A99" s="11" t="s">
        <v>219</v>
      </c>
      <c r="B99" s="150">
        <v>11.117522462627992</v>
      </c>
      <c r="C99" s="106">
        <v>7.023536031596414E-2</v>
      </c>
      <c r="D99" s="29">
        <v>10.387922951214939</v>
      </c>
      <c r="E99" s="29"/>
      <c r="F99" s="12"/>
      <c r="G99" s="108"/>
      <c r="H99" s="12"/>
      <c r="I99" s="12"/>
      <c r="M99" s="111"/>
      <c r="N99" s="110"/>
    </row>
    <row r="100" spans="1:14" ht="12.75" x14ac:dyDescent="0.2">
      <c r="A100" s="11" t="s">
        <v>220</v>
      </c>
      <c r="B100" s="150">
        <v>8.5503058449964939</v>
      </c>
      <c r="C100" s="106">
        <v>9.7102540609315932E-2</v>
      </c>
      <c r="D100" s="29">
        <v>7.7935339027177628</v>
      </c>
      <c r="E100" s="29"/>
      <c r="F100" s="12"/>
      <c r="G100" s="108"/>
      <c r="H100" s="12"/>
      <c r="I100" s="12"/>
    </row>
    <row r="101" spans="1:14" ht="12.75" x14ac:dyDescent="0.2">
      <c r="A101" s="11" t="s">
        <v>221</v>
      </c>
      <c r="B101" s="150">
        <v>22.586735447944427</v>
      </c>
      <c r="C101" s="106">
        <v>0.23068029578492183</v>
      </c>
      <c r="D101" s="29">
        <v>18.353048736787258</v>
      </c>
      <c r="E101" s="29"/>
      <c r="F101" s="12"/>
      <c r="G101" s="108"/>
      <c r="H101" s="12"/>
      <c r="I101" s="12"/>
      <c r="M101" s="111"/>
      <c r="N101" s="110"/>
    </row>
    <row r="102" spans="1:14" ht="12.75" x14ac:dyDescent="0.2">
      <c r="A102" s="11" t="s">
        <v>222</v>
      </c>
      <c r="B102" s="150">
        <v>54.02208970612763</v>
      </c>
      <c r="C102" s="106">
        <v>-7.3105273760297018E-2</v>
      </c>
      <c r="D102" s="29">
        <v>58.282875257353716</v>
      </c>
      <c r="E102" s="29"/>
      <c r="F102" s="12"/>
      <c r="G102" s="108"/>
      <c r="H102" s="12"/>
      <c r="I102" s="12"/>
      <c r="M102" s="111"/>
      <c r="N102" s="110"/>
    </row>
    <row r="103" spans="1:14" ht="12.75" x14ac:dyDescent="0.2">
      <c r="A103" s="11" t="s">
        <v>223</v>
      </c>
      <c r="B103" s="150">
        <v>12.63641415076866</v>
      </c>
      <c r="C103" s="106">
        <v>0.75207408779403595</v>
      </c>
      <c r="D103" s="29">
        <v>7.2122601657094574</v>
      </c>
      <c r="E103" s="29"/>
      <c r="F103" s="12"/>
      <c r="G103" s="108"/>
      <c r="H103" s="12"/>
      <c r="I103" s="12"/>
      <c r="M103" s="111"/>
      <c r="N103" s="110"/>
    </row>
    <row r="104" spans="1:14" ht="12.75" x14ac:dyDescent="0.2">
      <c r="A104" s="11" t="s">
        <v>224</v>
      </c>
      <c r="B104" s="150">
        <v>12.546608130863603</v>
      </c>
      <c r="C104" s="106">
        <v>3.11973779167669E-2</v>
      </c>
      <c r="D104" s="29">
        <v>12.167028737224255</v>
      </c>
      <c r="E104" s="29"/>
      <c r="F104" s="12"/>
      <c r="G104" s="108"/>
      <c r="H104" s="12"/>
      <c r="I104" s="12"/>
    </row>
    <row r="105" spans="1:14" ht="12.75" x14ac:dyDescent="0.2">
      <c r="A105" s="11" t="s">
        <v>225</v>
      </c>
      <c r="B105" s="150">
        <v>15.765046779461239</v>
      </c>
      <c r="C105" s="106">
        <v>0.18781360246871137</v>
      </c>
      <c r="D105" s="29">
        <v>13.272323828162685</v>
      </c>
      <c r="E105" s="29"/>
      <c r="F105" s="12"/>
      <c r="G105" s="108"/>
      <c r="H105" s="17"/>
      <c r="I105" s="12"/>
      <c r="M105" s="111"/>
      <c r="N105" s="110"/>
    </row>
    <row r="106" spans="1:14" ht="12.75" x14ac:dyDescent="0.2">
      <c r="C106" s="104"/>
      <c r="H106" s="17"/>
      <c r="M106" s="111"/>
      <c r="N106" s="110"/>
    </row>
    <row r="107" spans="1:14" x14ac:dyDescent="0.25">
      <c r="C107" s="104"/>
      <c r="M107" s="111"/>
      <c r="N107" s="110"/>
    </row>
    <row r="108" spans="1:14" x14ac:dyDescent="0.25">
      <c r="C108" s="104"/>
      <c r="M108" s="111"/>
      <c r="N108" s="110"/>
    </row>
    <row r="109" spans="1:14" x14ac:dyDescent="0.25">
      <c r="M109" s="111"/>
      <c r="N109" s="110"/>
    </row>
    <row r="110" spans="1:14" x14ac:dyDescent="0.25">
      <c r="M110" s="111"/>
      <c r="N110" s="110"/>
    </row>
    <row r="111" spans="1:14" x14ac:dyDescent="0.25">
      <c r="M111" s="111"/>
      <c r="N111" s="110"/>
    </row>
  </sheetData>
  <sortState ref="M6:P111">
    <sortCondition ref="M11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
  <sheetViews>
    <sheetView topLeftCell="A13" workbookViewId="0">
      <selection activeCell="H66" sqref="G66:H66"/>
    </sheetView>
  </sheetViews>
  <sheetFormatPr defaultRowHeight="20.25" customHeight="1" x14ac:dyDescent="0.2"/>
  <cols>
    <col min="1" max="1" width="87.42578125" style="8" bestFit="1" customWidth="1"/>
    <col min="2" max="2" width="26.7109375" style="116" bestFit="1" customWidth="1"/>
    <col min="3" max="256" width="9.140625" style="8"/>
    <col min="257" max="257" width="87.42578125" style="8" bestFit="1" customWidth="1"/>
    <col min="258" max="258" width="26.7109375" style="8" bestFit="1" customWidth="1"/>
    <col min="259" max="512" width="9.140625" style="8"/>
    <col min="513" max="513" width="87.42578125" style="8" bestFit="1" customWidth="1"/>
    <col min="514" max="514" width="26.7109375" style="8" bestFit="1" customWidth="1"/>
    <col min="515" max="768" width="9.140625" style="8"/>
    <col min="769" max="769" width="87.42578125" style="8" bestFit="1" customWidth="1"/>
    <col min="770" max="770" width="26.7109375" style="8" bestFit="1" customWidth="1"/>
    <col min="771" max="1024" width="9.140625" style="8"/>
    <col min="1025" max="1025" width="87.42578125" style="8" bestFit="1" customWidth="1"/>
    <col min="1026" max="1026" width="26.7109375" style="8" bestFit="1" customWidth="1"/>
    <col min="1027" max="1280" width="9.140625" style="8"/>
    <col min="1281" max="1281" width="87.42578125" style="8" bestFit="1" customWidth="1"/>
    <col min="1282" max="1282" width="26.7109375" style="8" bestFit="1" customWidth="1"/>
    <col min="1283" max="1536" width="9.140625" style="8"/>
    <col min="1537" max="1537" width="87.42578125" style="8" bestFit="1" customWidth="1"/>
    <col min="1538" max="1538" width="26.7109375" style="8" bestFit="1" customWidth="1"/>
    <col min="1539" max="1792" width="9.140625" style="8"/>
    <col min="1793" max="1793" width="87.42578125" style="8" bestFit="1" customWidth="1"/>
    <col min="1794" max="1794" width="26.7109375" style="8" bestFit="1" customWidth="1"/>
    <col min="1795" max="2048" width="9.140625" style="8"/>
    <col min="2049" max="2049" width="87.42578125" style="8" bestFit="1" customWidth="1"/>
    <col min="2050" max="2050" width="26.7109375" style="8" bestFit="1" customWidth="1"/>
    <col min="2051" max="2304" width="9.140625" style="8"/>
    <col min="2305" max="2305" width="87.42578125" style="8" bestFit="1" customWidth="1"/>
    <col min="2306" max="2306" width="26.7109375" style="8" bestFit="1" customWidth="1"/>
    <col min="2307" max="2560" width="9.140625" style="8"/>
    <col min="2561" max="2561" width="87.42578125" style="8" bestFit="1" customWidth="1"/>
    <col min="2562" max="2562" width="26.7109375" style="8" bestFit="1" customWidth="1"/>
    <col min="2563" max="2816" width="9.140625" style="8"/>
    <col min="2817" max="2817" width="87.42578125" style="8" bestFit="1" customWidth="1"/>
    <col min="2818" max="2818" width="26.7109375" style="8" bestFit="1" customWidth="1"/>
    <col min="2819" max="3072" width="9.140625" style="8"/>
    <col min="3073" max="3073" width="87.42578125" style="8" bestFit="1" customWidth="1"/>
    <col min="3074" max="3074" width="26.7109375" style="8" bestFit="1" customWidth="1"/>
    <col min="3075" max="3328" width="9.140625" style="8"/>
    <col min="3329" max="3329" width="87.42578125" style="8" bestFit="1" customWidth="1"/>
    <col min="3330" max="3330" width="26.7109375" style="8" bestFit="1" customWidth="1"/>
    <col min="3331" max="3584" width="9.140625" style="8"/>
    <col min="3585" max="3585" width="87.42578125" style="8" bestFit="1" customWidth="1"/>
    <col min="3586" max="3586" width="26.7109375" style="8" bestFit="1" customWidth="1"/>
    <col min="3587" max="3840" width="9.140625" style="8"/>
    <col min="3841" max="3841" width="87.42578125" style="8" bestFit="1" customWidth="1"/>
    <col min="3842" max="3842" width="26.7109375" style="8" bestFit="1" customWidth="1"/>
    <col min="3843" max="4096" width="9.140625" style="8"/>
    <col min="4097" max="4097" width="87.42578125" style="8" bestFit="1" customWidth="1"/>
    <col min="4098" max="4098" width="26.7109375" style="8" bestFit="1" customWidth="1"/>
    <col min="4099" max="4352" width="9.140625" style="8"/>
    <col min="4353" max="4353" width="87.42578125" style="8" bestFit="1" customWidth="1"/>
    <col min="4354" max="4354" width="26.7109375" style="8" bestFit="1" customWidth="1"/>
    <col min="4355" max="4608" width="9.140625" style="8"/>
    <col min="4609" max="4609" width="87.42578125" style="8" bestFit="1" customWidth="1"/>
    <col min="4610" max="4610" width="26.7109375" style="8" bestFit="1" customWidth="1"/>
    <col min="4611" max="4864" width="9.140625" style="8"/>
    <col min="4865" max="4865" width="87.42578125" style="8" bestFit="1" customWidth="1"/>
    <col min="4866" max="4866" width="26.7109375" style="8" bestFit="1" customWidth="1"/>
    <col min="4867" max="5120" width="9.140625" style="8"/>
    <col min="5121" max="5121" width="87.42578125" style="8" bestFit="1" customWidth="1"/>
    <col min="5122" max="5122" width="26.7109375" style="8" bestFit="1" customWidth="1"/>
    <col min="5123" max="5376" width="9.140625" style="8"/>
    <col min="5377" max="5377" width="87.42578125" style="8" bestFit="1" customWidth="1"/>
    <col min="5378" max="5378" width="26.7109375" style="8" bestFit="1" customWidth="1"/>
    <col min="5379" max="5632" width="9.140625" style="8"/>
    <col min="5633" max="5633" width="87.42578125" style="8" bestFit="1" customWidth="1"/>
    <col min="5634" max="5634" width="26.7109375" style="8" bestFit="1" customWidth="1"/>
    <col min="5635" max="5888" width="9.140625" style="8"/>
    <col min="5889" max="5889" width="87.42578125" style="8" bestFit="1" customWidth="1"/>
    <col min="5890" max="5890" width="26.7109375" style="8" bestFit="1" customWidth="1"/>
    <col min="5891" max="6144" width="9.140625" style="8"/>
    <col min="6145" max="6145" width="87.42578125" style="8" bestFit="1" customWidth="1"/>
    <col min="6146" max="6146" width="26.7109375" style="8" bestFit="1" customWidth="1"/>
    <col min="6147" max="6400" width="9.140625" style="8"/>
    <col min="6401" max="6401" width="87.42578125" style="8" bestFit="1" customWidth="1"/>
    <col min="6402" max="6402" width="26.7109375" style="8" bestFit="1" customWidth="1"/>
    <col min="6403" max="6656" width="9.140625" style="8"/>
    <col min="6657" max="6657" width="87.42578125" style="8" bestFit="1" customWidth="1"/>
    <col min="6658" max="6658" width="26.7109375" style="8" bestFit="1" customWidth="1"/>
    <col min="6659" max="6912" width="9.140625" style="8"/>
    <col min="6913" max="6913" width="87.42578125" style="8" bestFit="1" customWidth="1"/>
    <col min="6914" max="6914" width="26.7109375" style="8" bestFit="1" customWidth="1"/>
    <col min="6915" max="7168" width="9.140625" style="8"/>
    <col min="7169" max="7169" width="87.42578125" style="8" bestFit="1" customWidth="1"/>
    <col min="7170" max="7170" width="26.7109375" style="8" bestFit="1" customWidth="1"/>
    <col min="7171" max="7424" width="9.140625" style="8"/>
    <col min="7425" max="7425" width="87.42578125" style="8" bestFit="1" customWidth="1"/>
    <col min="7426" max="7426" width="26.7109375" style="8" bestFit="1" customWidth="1"/>
    <col min="7427" max="7680" width="9.140625" style="8"/>
    <col min="7681" max="7681" width="87.42578125" style="8" bestFit="1" customWidth="1"/>
    <col min="7682" max="7682" width="26.7109375" style="8" bestFit="1" customWidth="1"/>
    <col min="7683" max="7936" width="9.140625" style="8"/>
    <col min="7937" max="7937" width="87.42578125" style="8" bestFit="1" customWidth="1"/>
    <col min="7938" max="7938" width="26.7109375" style="8" bestFit="1" customWidth="1"/>
    <col min="7939" max="8192" width="9.140625" style="8"/>
    <col min="8193" max="8193" width="87.42578125" style="8" bestFit="1" customWidth="1"/>
    <col min="8194" max="8194" width="26.7109375" style="8" bestFit="1" customWidth="1"/>
    <col min="8195" max="8448" width="9.140625" style="8"/>
    <col min="8449" max="8449" width="87.42578125" style="8" bestFit="1" customWidth="1"/>
    <col min="8450" max="8450" width="26.7109375" style="8" bestFit="1" customWidth="1"/>
    <col min="8451" max="8704" width="9.140625" style="8"/>
    <col min="8705" max="8705" width="87.42578125" style="8" bestFit="1" customWidth="1"/>
    <col min="8706" max="8706" width="26.7109375" style="8" bestFit="1" customWidth="1"/>
    <col min="8707" max="8960" width="9.140625" style="8"/>
    <col min="8961" max="8961" width="87.42578125" style="8" bestFit="1" customWidth="1"/>
    <col min="8962" max="8962" width="26.7109375" style="8" bestFit="1" customWidth="1"/>
    <col min="8963" max="9216" width="9.140625" style="8"/>
    <col min="9217" max="9217" width="87.42578125" style="8" bestFit="1" customWidth="1"/>
    <col min="9218" max="9218" width="26.7109375" style="8" bestFit="1" customWidth="1"/>
    <col min="9219" max="9472" width="9.140625" style="8"/>
    <col min="9473" max="9473" width="87.42578125" style="8" bestFit="1" customWidth="1"/>
    <col min="9474" max="9474" width="26.7109375" style="8" bestFit="1" customWidth="1"/>
    <col min="9475" max="9728" width="9.140625" style="8"/>
    <col min="9729" max="9729" width="87.42578125" style="8" bestFit="1" customWidth="1"/>
    <col min="9730" max="9730" width="26.7109375" style="8" bestFit="1" customWidth="1"/>
    <col min="9731" max="9984" width="9.140625" style="8"/>
    <col min="9985" max="9985" width="87.42578125" style="8" bestFit="1" customWidth="1"/>
    <col min="9986" max="9986" width="26.7109375" style="8" bestFit="1" customWidth="1"/>
    <col min="9987" max="10240" width="9.140625" style="8"/>
    <col min="10241" max="10241" width="87.42578125" style="8" bestFit="1" customWidth="1"/>
    <col min="10242" max="10242" width="26.7109375" style="8" bestFit="1" customWidth="1"/>
    <col min="10243" max="10496" width="9.140625" style="8"/>
    <col min="10497" max="10497" width="87.42578125" style="8" bestFit="1" customWidth="1"/>
    <col min="10498" max="10498" width="26.7109375" style="8" bestFit="1" customWidth="1"/>
    <col min="10499" max="10752" width="9.140625" style="8"/>
    <col min="10753" max="10753" width="87.42578125" style="8" bestFit="1" customWidth="1"/>
    <col min="10754" max="10754" width="26.7109375" style="8" bestFit="1" customWidth="1"/>
    <col min="10755" max="11008" width="9.140625" style="8"/>
    <col min="11009" max="11009" width="87.42578125" style="8" bestFit="1" customWidth="1"/>
    <col min="11010" max="11010" width="26.7109375" style="8" bestFit="1" customWidth="1"/>
    <col min="11011" max="11264" width="9.140625" style="8"/>
    <col min="11265" max="11265" width="87.42578125" style="8" bestFit="1" customWidth="1"/>
    <col min="11266" max="11266" width="26.7109375" style="8" bestFit="1" customWidth="1"/>
    <col min="11267" max="11520" width="9.140625" style="8"/>
    <col min="11521" max="11521" width="87.42578125" style="8" bestFit="1" customWidth="1"/>
    <col min="11522" max="11522" width="26.7109375" style="8" bestFit="1" customWidth="1"/>
    <col min="11523" max="11776" width="9.140625" style="8"/>
    <col min="11777" max="11777" width="87.42578125" style="8" bestFit="1" customWidth="1"/>
    <col min="11778" max="11778" width="26.7109375" style="8" bestFit="1" customWidth="1"/>
    <col min="11779" max="12032" width="9.140625" style="8"/>
    <col min="12033" max="12033" width="87.42578125" style="8" bestFit="1" customWidth="1"/>
    <col min="12034" max="12034" width="26.7109375" style="8" bestFit="1" customWidth="1"/>
    <col min="12035" max="12288" width="9.140625" style="8"/>
    <col min="12289" max="12289" width="87.42578125" style="8" bestFit="1" customWidth="1"/>
    <col min="12290" max="12290" width="26.7109375" style="8" bestFit="1" customWidth="1"/>
    <col min="12291" max="12544" width="9.140625" style="8"/>
    <col min="12545" max="12545" width="87.42578125" style="8" bestFit="1" customWidth="1"/>
    <col min="12546" max="12546" width="26.7109375" style="8" bestFit="1" customWidth="1"/>
    <col min="12547" max="12800" width="9.140625" style="8"/>
    <col min="12801" max="12801" width="87.42578125" style="8" bestFit="1" customWidth="1"/>
    <col min="12802" max="12802" width="26.7109375" style="8" bestFit="1" customWidth="1"/>
    <col min="12803" max="13056" width="9.140625" style="8"/>
    <col min="13057" max="13057" width="87.42578125" style="8" bestFit="1" customWidth="1"/>
    <col min="13058" max="13058" width="26.7109375" style="8" bestFit="1" customWidth="1"/>
    <col min="13059" max="13312" width="9.140625" style="8"/>
    <col min="13313" max="13313" width="87.42578125" style="8" bestFit="1" customWidth="1"/>
    <col min="13314" max="13314" width="26.7109375" style="8" bestFit="1" customWidth="1"/>
    <col min="13315" max="13568" width="9.140625" style="8"/>
    <col min="13569" max="13569" width="87.42578125" style="8" bestFit="1" customWidth="1"/>
    <col min="13570" max="13570" width="26.7109375" style="8" bestFit="1" customWidth="1"/>
    <col min="13571" max="13824" width="9.140625" style="8"/>
    <col min="13825" max="13825" width="87.42578125" style="8" bestFit="1" customWidth="1"/>
    <col min="13826" max="13826" width="26.7109375" style="8" bestFit="1" customWidth="1"/>
    <col min="13827" max="14080" width="9.140625" style="8"/>
    <col min="14081" max="14081" width="87.42578125" style="8" bestFit="1" customWidth="1"/>
    <col min="14082" max="14082" width="26.7109375" style="8" bestFit="1" customWidth="1"/>
    <col min="14083" max="14336" width="9.140625" style="8"/>
    <col min="14337" max="14337" width="87.42578125" style="8" bestFit="1" customWidth="1"/>
    <col min="14338" max="14338" width="26.7109375" style="8" bestFit="1" customWidth="1"/>
    <col min="14339" max="14592" width="9.140625" style="8"/>
    <col min="14593" max="14593" width="87.42578125" style="8" bestFit="1" customWidth="1"/>
    <col min="14594" max="14594" width="26.7109375" style="8" bestFit="1" customWidth="1"/>
    <col min="14595" max="14848" width="9.140625" style="8"/>
    <col min="14849" max="14849" width="87.42578125" style="8" bestFit="1" customWidth="1"/>
    <col min="14850" max="14850" width="26.7109375" style="8" bestFit="1" customWidth="1"/>
    <col min="14851" max="15104" width="9.140625" style="8"/>
    <col min="15105" max="15105" width="87.42578125" style="8" bestFit="1" customWidth="1"/>
    <col min="15106" max="15106" width="26.7109375" style="8" bestFit="1" customWidth="1"/>
    <col min="15107" max="15360" width="9.140625" style="8"/>
    <col min="15361" max="15361" width="87.42578125" style="8" bestFit="1" customWidth="1"/>
    <col min="15362" max="15362" width="26.7109375" style="8" bestFit="1" customWidth="1"/>
    <col min="15363" max="15616" width="9.140625" style="8"/>
    <col min="15617" max="15617" width="87.42578125" style="8" bestFit="1" customWidth="1"/>
    <col min="15618" max="15618" width="26.7109375" style="8" bestFit="1" customWidth="1"/>
    <col min="15619" max="15872" width="9.140625" style="8"/>
    <col min="15873" max="15873" width="87.42578125" style="8" bestFit="1" customWidth="1"/>
    <col min="15874" max="15874" width="26.7109375" style="8" bestFit="1" customWidth="1"/>
    <col min="15875" max="16128" width="9.140625" style="8"/>
    <col min="16129" max="16129" width="87.42578125" style="8" bestFit="1" customWidth="1"/>
    <col min="16130" max="16130" width="26.7109375" style="8" bestFit="1" customWidth="1"/>
    <col min="16131" max="16384" width="9.140625" style="8"/>
  </cols>
  <sheetData>
    <row r="1" spans="1:2" ht="20.25" customHeight="1" x14ac:dyDescent="0.2">
      <c r="A1" s="30" t="s">
        <v>944</v>
      </c>
    </row>
    <row r="2" spans="1:2" ht="20.25" customHeight="1" x14ac:dyDescent="0.2">
      <c r="A2" s="31">
        <v>2017</v>
      </c>
    </row>
    <row r="4" spans="1:2" ht="20.25" customHeight="1" x14ac:dyDescent="0.2">
      <c r="A4" s="23" t="s">
        <v>392</v>
      </c>
      <c r="B4" s="34" t="s">
        <v>945</v>
      </c>
    </row>
    <row r="5" spans="1:2" ht="20.25" customHeight="1" x14ac:dyDescent="0.2">
      <c r="A5" s="11" t="s">
        <v>530</v>
      </c>
      <c r="B5" s="35">
        <v>446194</v>
      </c>
    </row>
    <row r="6" spans="1:2" ht="20.25" customHeight="1" x14ac:dyDescent="0.2">
      <c r="A6" s="11" t="s">
        <v>939</v>
      </c>
      <c r="B6" s="35">
        <v>35000</v>
      </c>
    </row>
    <row r="7" spans="1:2" ht="20.25" customHeight="1" x14ac:dyDescent="0.2">
      <c r="A7" s="11" t="s">
        <v>405</v>
      </c>
      <c r="B7" s="35">
        <v>30961</v>
      </c>
    </row>
    <row r="8" spans="1:2" ht="20.25" customHeight="1" x14ac:dyDescent="0.2">
      <c r="A8" s="11" t="s">
        <v>469</v>
      </c>
      <c r="B8" s="35">
        <v>14239</v>
      </c>
    </row>
    <row r="9" spans="1:2" ht="20.25" customHeight="1" x14ac:dyDescent="0.2">
      <c r="A9" s="11" t="s">
        <v>542</v>
      </c>
      <c r="B9" s="35">
        <v>10457</v>
      </c>
    </row>
    <row r="10" spans="1:2" ht="20.25" customHeight="1" x14ac:dyDescent="0.2">
      <c r="A10" s="11" t="s">
        <v>422</v>
      </c>
      <c r="B10" s="35">
        <v>9930</v>
      </c>
    </row>
    <row r="11" spans="1:2" ht="20.25" customHeight="1" x14ac:dyDescent="0.2">
      <c r="A11" s="11" t="s">
        <v>437</v>
      </c>
      <c r="B11" s="35">
        <v>6749</v>
      </c>
    </row>
    <row r="12" spans="1:2" ht="20.25" customHeight="1" x14ac:dyDescent="0.2">
      <c r="A12" s="11" t="s">
        <v>536</v>
      </c>
      <c r="B12" s="35">
        <v>5432</v>
      </c>
    </row>
    <row r="13" spans="1:2" ht="20.25" customHeight="1" x14ac:dyDescent="0.2">
      <c r="A13" s="11" t="s">
        <v>608</v>
      </c>
      <c r="B13" s="35">
        <v>5197</v>
      </c>
    </row>
    <row r="14" spans="1:2" ht="20.25" customHeight="1" x14ac:dyDescent="0.2">
      <c r="A14" s="11" t="s">
        <v>545</v>
      </c>
      <c r="B14" s="35">
        <v>5150</v>
      </c>
    </row>
    <row r="15" spans="1:2" ht="20.25" customHeight="1" x14ac:dyDescent="0.2">
      <c r="A15" s="11" t="s">
        <v>588</v>
      </c>
      <c r="B15" s="35">
        <v>5000</v>
      </c>
    </row>
    <row r="16" spans="1:2" ht="20.25" customHeight="1" x14ac:dyDescent="0.2">
      <c r="A16" s="11" t="s">
        <v>596</v>
      </c>
      <c r="B16" s="35">
        <v>4050</v>
      </c>
    </row>
    <row r="17" spans="1:2" ht="20.25" customHeight="1" x14ac:dyDescent="0.2">
      <c r="A17" s="11" t="s">
        <v>566</v>
      </c>
      <c r="B17" s="35">
        <v>3978</v>
      </c>
    </row>
    <row r="18" spans="1:2" ht="20.25" customHeight="1" x14ac:dyDescent="0.2">
      <c r="A18" s="11" t="s">
        <v>479</v>
      </c>
      <c r="B18" s="35">
        <v>3752</v>
      </c>
    </row>
    <row r="19" spans="1:2" ht="20.25" customHeight="1" x14ac:dyDescent="0.2">
      <c r="A19" s="11" t="s">
        <v>466</v>
      </c>
      <c r="B19" s="35">
        <v>3638</v>
      </c>
    </row>
    <row r="20" spans="1:2" ht="20.25" customHeight="1" x14ac:dyDescent="0.2">
      <c r="A20" s="11" t="s">
        <v>492</v>
      </c>
      <c r="B20" s="35">
        <v>2550</v>
      </c>
    </row>
    <row r="21" spans="1:2" ht="20.25" customHeight="1" x14ac:dyDescent="0.2">
      <c r="A21" s="11" t="s">
        <v>868</v>
      </c>
      <c r="B21" s="35">
        <v>2487</v>
      </c>
    </row>
    <row r="22" spans="1:2" ht="20.25" customHeight="1" x14ac:dyDescent="0.2">
      <c r="A22" s="11" t="s">
        <v>522</v>
      </c>
      <c r="B22" s="35">
        <v>2054</v>
      </c>
    </row>
    <row r="23" spans="1:2" ht="20.25" customHeight="1" x14ac:dyDescent="0.2">
      <c r="A23" s="11" t="s">
        <v>606</v>
      </c>
      <c r="B23" s="35">
        <v>1630</v>
      </c>
    </row>
    <row r="24" spans="1:2" ht="20.25" customHeight="1" x14ac:dyDescent="0.2">
      <c r="A24" s="11" t="s">
        <v>506</v>
      </c>
      <c r="B24" s="35">
        <v>1520</v>
      </c>
    </row>
    <row r="25" spans="1:2" ht="20.25" customHeight="1" x14ac:dyDescent="0.2">
      <c r="A25" s="11" t="s">
        <v>455</v>
      </c>
      <c r="B25" s="35">
        <v>1203</v>
      </c>
    </row>
    <row r="26" spans="1:2" ht="20.25" customHeight="1" x14ac:dyDescent="0.2">
      <c r="A26" s="11" t="s">
        <v>434</v>
      </c>
      <c r="B26" s="35">
        <v>1007</v>
      </c>
    </row>
    <row r="27" spans="1:2" ht="20.25" customHeight="1" x14ac:dyDescent="0.2">
      <c r="A27" s="11" t="s">
        <v>416</v>
      </c>
      <c r="B27" s="35">
        <v>965</v>
      </c>
    </row>
    <row r="28" spans="1:2" ht="20.25" customHeight="1" x14ac:dyDescent="0.2">
      <c r="A28" s="11" t="s">
        <v>495</v>
      </c>
      <c r="B28" s="35">
        <v>936</v>
      </c>
    </row>
    <row r="29" spans="1:2" ht="20.25" customHeight="1" x14ac:dyDescent="0.2">
      <c r="A29" s="11" t="s">
        <v>426</v>
      </c>
      <c r="B29" s="35">
        <v>747</v>
      </c>
    </row>
    <row r="30" spans="1:2" ht="20.25" customHeight="1" x14ac:dyDescent="0.2">
      <c r="A30" s="11" t="s">
        <v>399</v>
      </c>
      <c r="B30" s="35">
        <v>636</v>
      </c>
    </row>
    <row r="31" spans="1:2" ht="20.25" customHeight="1" x14ac:dyDescent="0.2">
      <c r="A31" s="11" t="s">
        <v>585</v>
      </c>
      <c r="B31" s="35">
        <v>633</v>
      </c>
    </row>
    <row r="32" spans="1:2" ht="20.25" customHeight="1" x14ac:dyDescent="0.2">
      <c r="A32" s="11" t="s">
        <v>547</v>
      </c>
      <c r="B32" s="35">
        <v>600</v>
      </c>
    </row>
    <row r="33" spans="1:2" ht="20.25" customHeight="1" x14ac:dyDescent="0.2">
      <c r="A33" s="11" t="s">
        <v>580</v>
      </c>
      <c r="B33" s="35">
        <v>463</v>
      </c>
    </row>
    <row r="34" spans="1:2" ht="20.25" customHeight="1" x14ac:dyDescent="0.2">
      <c r="A34" s="11" t="s">
        <v>442</v>
      </c>
      <c r="B34" s="35">
        <v>451</v>
      </c>
    </row>
    <row r="35" spans="1:2" ht="20.25" customHeight="1" x14ac:dyDescent="0.2">
      <c r="A35" s="11" t="s">
        <v>407</v>
      </c>
      <c r="B35" s="35">
        <v>406</v>
      </c>
    </row>
    <row r="36" spans="1:2" ht="20.25" customHeight="1" x14ac:dyDescent="0.2">
      <c r="A36" s="11" t="s">
        <v>448</v>
      </c>
      <c r="B36" s="35">
        <v>326</v>
      </c>
    </row>
    <row r="37" spans="1:2" ht="20.25" customHeight="1" x14ac:dyDescent="0.2">
      <c r="A37" s="11" t="s">
        <v>641</v>
      </c>
      <c r="B37" s="35">
        <v>315</v>
      </c>
    </row>
    <row r="38" spans="1:2" ht="20.25" customHeight="1" x14ac:dyDescent="0.2">
      <c r="A38" s="11" t="s">
        <v>942</v>
      </c>
      <c r="B38" s="35">
        <v>305</v>
      </c>
    </row>
    <row r="39" spans="1:2" ht="20.25" customHeight="1" x14ac:dyDescent="0.2">
      <c r="A39" s="11" t="s">
        <v>431</v>
      </c>
      <c r="B39" s="35">
        <v>255</v>
      </c>
    </row>
    <row r="40" spans="1:2" ht="20.25" customHeight="1" x14ac:dyDescent="0.2">
      <c r="A40" s="11" t="s">
        <v>594</v>
      </c>
      <c r="B40" s="35">
        <v>220</v>
      </c>
    </row>
    <row r="41" spans="1:2" ht="20.25" customHeight="1" x14ac:dyDescent="0.2">
      <c r="A41" s="11" t="s">
        <v>652</v>
      </c>
      <c r="B41" s="35">
        <v>217</v>
      </c>
    </row>
    <row r="42" spans="1:2" ht="20.25" customHeight="1" x14ac:dyDescent="0.2">
      <c r="A42" s="11" t="s">
        <v>647</v>
      </c>
      <c r="B42" s="35">
        <v>214</v>
      </c>
    </row>
    <row r="43" spans="1:2" ht="20.25" customHeight="1" x14ac:dyDescent="0.2">
      <c r="A43" s="11" t="s">
        <v>432</v>
      </c>
      <c r="B43" s="35">
        <v>209</v>
      </c>
    </row>
    <row r="44" spans="1:2" ht="20.25" customHeight="1" x14ac:dyDescent="0.2">
      <c r="A44" s="11" t="s">
        <v>482</v>
      </c>
      <c r="B44" s="35">
        <v>200</v>
      </c>
    </row>
    <row r="45" spans="1:2" ht="20.25" customHeight="1" x14ac:dyDescent="0.2">
      <c r="A45" s="11" t="s">
        <v>460</v>
      </c>
      <c r="B45" s="35">
        <v>193</v>
      </c>
    </row>
    <row r="46" spans="1:2" ht="20.25" customHeight="1" x14ac:dyDescent="0.2">
      <c r="A46" s="11" t="s">
        <v>395</v>
      </c>
      <c r="B46" s="35">
        <v>181</v>
      </c>
    </row>
    <row r="47" spans="1:2" ht="20.25" customHeight="1" x14ac:dyDescent="0.2">
      <c r="A47" s="11" t="s">
        <v>463</v>
      </c>
      <c r="B47" s="35">
        <v>170</v>
      </c>
    </row>
    <row r="48" spans="1:2" ht="20.25" customHeight="1" x14ac:dyDescent="0.2">
      <c r="A48" s="11" t="s">
        <v>613</v>
      </c>
      <c r="B48" s="35">
        <v>165</v>
      </c>
    </row>
    <row r="49" spans="1:2" ht="20.25" customHeight="1" x14ac:dyDescent="0.2">
      <c r="A49" s="11" t="s">
        <v>519</v>
      </c>
      <c r="B49" s="35">
        <v>151</v>
      </c>
    </row>
    <row r="50" spans="1:2" ht="20.25" customHeight="1" x14ac:dyDescent="0.2">
      <c r="A50" s="11" t="s">
        <v>561</v>
      </c>
      <c r="B50" s="35">
        <v>143</v>
      </c>
    </row>
    <row r="51" spans="1:2" ht="20.25" customHeight="1" x14ac:dyDescent="0.2">
      <c r="A51" s="11" t="s">
        <v>528</v>
      </c>
      <c r="B51" s="35">
        <v>117</v>
      </c>
    </row>
    <row r="52" spans="1:2" ht="20.25" customHeight="1" x14ac:dyDescent="0.2">
      <c r="A52" s="11" t="s">
        <v>516</v>
      </c>
      <c r="B52" s="35">
        <v>86</v>
      </c>
    </row>
    <row r="53" spans="1:2" ht="20.25" customHeight="1" x14ac:dyDescent="0.2">
      <c r="A53" s="11" t="s">
        <v>556</v>
      </c>
      <c r="B53" s="35">
        <v>77</v>
      </c>
    </row>
    <row r="54" spans="1:2" ht="20.25" customHeight="1" x14ac:dyDescent="0.2">
      <c r="A54" s="11" t="s">
        <v>599</v>
      </c>
      <c r="B54" s="35">
        <v>60</v>
      </c>
    </row>
    <row r="55" spans="1:2" ht="20.25" customHeight="1" x14ac:dyDescent="0.2">
      <c r="A55" s="11" t="s">
        <v>553</v>
      </c>
      <c r="B55" s="35">
        <v>59</v>
      </c>
    </row>
    <row r="56" spans="1:2" ht="20.25" customHeight="1" x14ac:dyDescent="0.2">
      <c r="A56" s="11" t="s">
        <v>548</v>
      </c>
      <c r="B56" s="35">
        <v>59</v>
      </c>
    </row>
    <row r="57" spans="1:2" ht="20.25" customHeight="1" x14ac:dyDescent="0.2">
      <c r="A57" s="11" t="s">
        <v>485</v>
      </c>
      <c r="B57" s="35">
        <v>52</v>
      </c>
    </row>
    <row r="58" spans="1:2" ht="20.25" customHeight="1" x14ac:dyDescent="0.2">
      <c r="A58" s="11" t="s">
        <v>474</v>
      </c>
      <c r="B58" s="35">
        <v>47</v>
      </c>
    </row>
    <row r="59" spans="1:2" ht="20.25" customHeight="1" x14ac:dyDescent="0.2">
      <c r="A59" s="11" t="s">
        <v>510</v>
      </c>
      <c r="B59" s="35">
        <v>40</v>
      </c>
    </row>
    <row r="60" spans="1:2" ht="20.25" customHeight="1" x14ac:dyDescent="0.2">
      <c r="A60" s="11" t="s">
        <v>616</v>
      </c>
      <c r="B60" s="35">
        <v>35</v>
      </c>
    </row>
    <row r="61" spans="1:2" ht="20.25" customHeight="1" x14ac:dyDescent="0.2">
      <c r="A61" s="11" t="s">
        <v>564</v>
      </c>
      <c r="B61" s="35">
        <v>32</v>
      </c>
    </row>
    <row r="62" spans="1:2" ht="20.25" customHeight="1" x14ac:dyDescent="0.2">
      <c r="A62" s="11" t="s">
        <v>569</v>
      </c>
      <c r="B62" s="35">
        <v>30</v>
      </c>
    </row>
    <row r="63" spans="1:2" ht="20.25" customHeight="1" x14ac:dyDescent="0.2">
      <c r="A63" s="11" t="s">
        <v>423</v>
      </c>
      <c r="B63" s="35">
        <v>29</v>
      </c>
    </row>
    <row r="64" spans="1:2" ht="20.25" customHeight="1" x14ac:dyDescent="0.2">
      <c r="A64" s="11" t="s">
        <v>428</v>
      </c>
      <c r="B64" s="35">
        <v>19</v>
      </c>
    </row>
    <row r="65" spans="1:2" ht="20.25" customHeight="1" x14ac:dyDescent="0.2">
      <c r="A65" s="11" t="s">
        <v>604</v>
      </c>
      <c r="B65" s="35">
        <v>15</v>
      </c>
    </row>
    <row r="66" spans="1:2" ht="20.25" customHeight="1" x14ac:dyDescent="0.2">
      <c r="A66" s="11" t="s">
        <v>577</v>
      </c>
      <c r="B66" s="35">
        <v>4</v>
      </c>
    </row>
    <row r="67" spans="1:2" ht="20.25" customHeight="1" x14ac:dyDescent="0.2">
      <c r="A67" s="11" t="s">
        <v>513</v>
      </c>
      <c r="B67" s="35">
        <v>0</v>
      </c>
    </row>
    <row r="68" spans="1:2" ht="20.25" customHeight="1" x14ac:dyDescent="0.2">
      <c r="A68" s="11" t="s">
        <v>508</v>
      </c>
      <c r="B68" s="35">
        <v>0</v>
      </c>
    </row>
    <row r="69" spans="1:2" ht="20.25" customHeight="1" x14ac:dyDescent="0.2">
      <c r="A69" s="11" t="s">
        <v>445</v>
      </c>
      <c r="B69" s="35">
        <v>0</v>
      </c>
    </row>
    <row r="70" spans="1:2" ht="20.25" customHeight="1" x14ac:dyDescent="0.2">
      <c r="A70" s="11" t="s">
        <v>503</v>
      </c>
      <c r="B70" s="35">
        <v>0</v>
      </c>
    </row>
    <row r="71" spans="1:2" ht="20.25" customHeight="1" x14ac:dyDescent="0.2">
      <c r="A71" s="11" t="s">
        <v>457</v>
      </c>
      <c r="B71" s="35">
        <v>0</v>
      </c>
    </row>
    <row r="72" spans="1:2" ht="20.25" customHeight="1" x14ac:dyDescent="0.2">
      <c r="A72" s="11" t="s">
        <v>419</v>
      </c>
      <c r="B72" s="35">
        <v>0</v>
      </c>
    </row>
    <row r="73" spans="1:2" ht="20.25" customHeight="1" x14ac:dyDescent="0.2">
      <c r="A73" s="11" t="s">
        <v>520</v>
      </c>
      <c r="B73" s="35">
        <v>0</v>
      </c>
    </row>
    <row r="74" spans="1:2" ht="20.25" customHeight="1" x14ac:dyDescent="0.2">
      <c r="A74" s="11" t="s">
        <v>472</v>
      </c>
      <c r="B74" s="35">
        <v>0</v>
      </c>
    </row>
    <row r="75" spans="1:2" ht="20.25" customHeight="1" x14ac:dyDescent="0.2">
      <c r="A75" s="11" t="s">
        <v>574</v>
      </c>
      <c r="B75" s="35">
        <v>0</v>
      </c>
    </row>
    <row r="76" spans="1:2" ht="20.25" customHeight="1" x14ac:dyDescent="0.2">
      <c r="A76" s="11" t="s">
        <v>452</v>
      </c>
      <c r="B76" s="35">
        <v>0</v>
      </c>
    </row>
    <row r="77" spans="1:2" ht="20.25" customHeight="1" x14ac:dyDescent="0.2">
      <c r="A77" s="11" t="s">
        <v>401</v>
      </c>
      <c r="B77" s="35">
        <v>0</v>
      </c>
    </row>
    <row r="78" spans="1:2" ht="20.25" customHeight="1" x14ac:dyDescent="0.2">
      <c r="A78" s="11" t="s">
        <v>490</v>
      </c>
      <c r="B78" s="35">
        <v>0</v>
      </c>
    </row>
    <row r="79" spans="1:2" ht="20.25" customHeight="1" x14ac:dyDescent="0.2">
      <c r="A79" s="11" t="s">
        <v>524</v>
      </c>
      <c r="B79" s="35">
        <v>0</v>
      </c>
    </row>
    <row r="80" spans="1:2" ht="20.25" customHeight="1" x14ac:dyDescent="0.2">
      <c r="A80" s="11" t="s">
        <v>558</v>
      </c>
      <c r="B80" s="35">
        <v>0</v>
      </c>
    </row>
    <row r="81" spans="1:2" ht="20.25" customHeight="1" x14ac:dyDescent="0.2">
      <c r="A81" s="11" t="s">
        <v>941</v>
      </c>
      <c r="B81" s="35">
        <v>0</v>
      </c>
    </row>
    <row r="82" spans="1:2" ht="20.25" customHeight="1" x14ac:dyDescent="0.2">
      <c r="A82" s="11" t="s">
        <v>551</v>
      </c>
      <c r="B82" s="35">
        <v>0</v>
      </c>
    </row>
    <row r="83" spans="1:2" ht="20.25" customHeight="1" x14ac:dyDescent="0.2">
      <c r="A83" s="11" t="s">
        <v>497</v>
      </c>
      <c r="B83" s="35">
        <v>0</v>
      </c>
    </row>
    <row r="84" spans="1:2" ht="20.25" customHeight="1" x14ac:dyDescent="0.2">
      <c r="A84" s="11" t="s">
        <v>635</v>
      </c>
      <c r="B84" s="35">
        <v>0</v>
      </c>
    </row>
    <row r="85" spans="1:2" ht="20.25" customHeight="1" x14ac:dyDescent="0.2">
      <c r="A85" s="11" t="s">
        <v>591</v>
      </c>
      <c r="B85" s="35">
        <v>0</v>
      </c>
    </row>
    <row r="86" spans="1:2" ht="20.25" customHeight="1" x14ac:dyDescent="0.2">
      <c r="A86" s="11" t="s">
        <v>644</v>
      </c>
      <c r="B86" s="35">
        <v>0</v>
      </c>
    </row>
    <row r="87" spans="1:2" ht="20.25" customHeight="1" x14ac:dyDescent="0.2">
      <c r="A87" s="11" t="s">
        <v>630</v>
      </c>
      <c r="B87" s="35">
        <v>0</v>
      </c>
    </row>
    <row r="88" spans="1:2" ht="20.25" customHeight="1" x14ac:dyDescent="0.2">
      <c r="A88" s="11" t="s">
        <v>436</v>
      </c>
      <c r="B88" s="35">
        <v>0</v>
      </c>
    </row>
    <row r="89" spans="1:2" ht="20.25" customHeight="1" x14ac:dyDescent="0.2">
      <c r="A89" s="11" t="s">
        <v>410</v>
      </c>
      <c r="B89" s="35">
        <v>0</v>
      </c>
    </row>
    <row r="90" spans="1:2" ht="20.25" customHeight="1" x14ac:dyDescent="0.2">
      <c r="A90" s="11" t="s">
        <v>413</v>
      </c>
      <c r="B90" s="35">
        <v>0</v>
      </c>
    </row>
    <row r="91" spans="1:2" ht="20.25" customHeight="1" x14ac:dyDescent="0.2">
      <c r="A91" s="11" t="s">
        <v>610</v>
      </c>
      <c r="B91" s="35">
        <v>0</v>
      </c>
    </row>
    <row r="92" spans="1:2" ht="20.25" customHeight="1" x14ac:dyDescent="0.2">
      <c r="A92" s="11" t="s">
        <v>500</v>
      </c>
      <c r="B92" s="35">
        <v>0</v>
      </c>
    </row>
    <row r="93" spans="1:2" ht="20.25" customHeight="1" x14ac:dyDescent="0.2">
      <c r="A93" s="11" t="s">
        <v>487</v>
      </c>
      <c r="B93" s="35">
        <v>0</v>
      </c>
    </row>
    <row r="94" spans="1:2" ht="20.25" customHeight="1" x14ac:dyDescent="0.2">
      <c r="A94" s="11" t="s">
        <v>571</v>
      </c>
      <c r="B94" s="35">
        <v>0</v>
      </c>
    </row>
    <row r="95" spans="1:2" ht="20.25" customHeight="1" x14ac:dyDescent="0.2">
      <c r="A95" s="11" t="s">
        <v>397</v>
      </c>
      <c r="B95" s="35">
        <v>0</v>
      </c>
    </row>
    <row r="96" spans="1:2" ht="20.25" customHeight="1" x14ac:dyDescent="0.2">
      <c r="A96" s="11" t="s">
        <v>638</v>
      </c>
      <c r="B96" s="35">
        <v>0</v>
      </c>
    </row>
    <row r="97" spans="1:2" ht="20.25" customHeight="1" x14ac:dyDescent="0.2">
      <c r="A97" s="11" t="s">
        <v>650</v>
      </c>
      <c r="B97" s="35">
        <v>0</v>
      </c>
    </row>
    <row r="98" spans="1:2" ht="20.25" customHeight="1" x14ac:dyDescent="0.2">
      <c r="A98" s="11" t="s">
        <v>602</v>
      </c>
      <c r="B98" s="35">
        <v>0</v>
      </c>
    </row>
    <row r="99" spans="1:2" ht="20.25" customHeight="1" x14ac:dyDescent="0.2">
      <c r="A99" s="11" t="s">
        <v>525</v>
      </c>
      <c r="B99" s="35">
        <v>0</v>
      </c>
    </row>
    <row r="100" spans="1:2" ht="20.25" customHeight="1" x14ac:dyDescent="0.2">
      <c r="A100" s="11" t="s">
        <v>632</v>
      </c>
      <c r="B100" s="35">
        <v>0</v>
      </c>
    </row>
    <row r="101" spans="1:2" ht="20.25" customHeight="1" x14ac:dyDescent="0.2">
      <c r="A101" s="11" t="s">
        <v>624</v>
      </c>
      <c r="B101" s="35">
        <v>0</v>
      </c>
    </row>
    <row r="102" spans="1:2" ht="20.25" customHeight="1" x14ac:dyDescent="0.2">
      <c r="A102" s="11" t="s">
        <v>533</v>
      </c>
      <c r="B102" s="35">
        <v>0</v>
      </c>
    </row>
    <row r="103" spans="1:2" ht="20.25" customHeight="1" x14ac:dyDescent="0.2">
      <c r="A103" s="11" t="s">
        <v>621</v>
      </c>
      <c r="B103" s="35">
        <v>0</v>
      </c>
    </row>
    <row r="104" spans="1:2" ht="20.25" customHeight="1" x14ac:dyDescent="0.2">
      <c r="A104" s="11" t="s">
        <v>582</v>
      </c>
      <c r="B104" s="35">
        <v>0</v>
      </c>
    </row>
    <row r="105" spans="1:2" ht="20.25" customHeight="1" x14ac:dyDescent="0.2">
      <c r="A105" s="11" t="s">
        <v>627</v>
      </c>
      <c r="B105" s="3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workbookViewId="0">
      <selection activeCell="A3" sqref="A3"/>
    </sheetView>
  </sheetViews>
  <sheetFormatPr defaultRowHeight="12.75" x14ac:dyDescent="0.2"/>
  <cols>
    <col min="1" max="1" width="55.28515625" style="1" customWidth="1"/>
    <col min="2" max="2" width="11.5703125" style="1" bestFit="1" customWidth="1"/>
    <col min="3" max="3" width="34.140625" style="1" bestFit="1" customWidth="1"/>
    <col min="4" max="16384" width="9.140625" style="1"/>
  </cols>
  <sheetData>
    <row r="1" spans="1:5" s="15" customFormat="1" ht="21" customHeight="1" x14ac:dyDescent="0.2">
      <c r="A1" s="16" t="s">
        <v>17</v>
      </c>
      <c r="B1" s="32"/>
    </row>
    <row r="2" spans="1:5" s="15" customFormat="1" ht="17.25" customHeight="1" x14ac:dyDescent="0.2">
      <c r="A2" s="33" t="s">
        <v>18</v>
      </c>
      <c r="B2" s="32"/>
    </row>
    <row r="3" spans="1:5" s="15" customFormat="1" ht="13.5" customHeight="1" x14ac:dyDescent="0.2">
      <c r="A3" s="157">
        <v>2017</v>
      </c>
      <c r="B3" s="32"/>
    </row>
    <row r="4" spans="1:5" s="9" customFormat="1" ht="17.25" customHeight="1" x14ac:dyDescent="0.2">
      <c r="A4" s="23" t="s">
        <v>19</v>
      </c>
      <c r="B4" s="34" t="s">
        <v>21</v>
      </c>
      <c r="C4" s="23" t="s">
        <v>22</v>
      </c>
    </row>
    <row r="5" spans="1:5" s="8" customFormat="1" ht="17.25" customHeight="1" x14ac:dyDescent="0.2">
      <c r="A5" s="11" t="s">
        <v>78</v>
      </c>
      <c r="B5" s="35">
        <v>283</v>
      </c>
      <c r="C5" s="36">
        <v>11.283666593568709</v>
      </c>
      <c r="E5" s="114"/>
    </row>
    <row r="6" spans="1:5" s="8" customFormat="1" ht="17.25" customHeight="1" x14ac:dyDescent="0.2">
      <c r="A6" s="11" t="s">
        <v>28</v>
      </c>
      <c r="B6" s="35">
        <v>410</v>
      </c>
      <c r="C6" s="36">
        <v>8.8353880998097161</v>
      </c>
      <c r="E6" s="114"/>
    </row>
    <row r="7" spans="1:5" s="8" customFormat="1" ht="17.25" customHeight="1" x14ac:dyDescent="0.2">
      <c r="A7" s="11" t="s">
        <v>42</v>
      </c>
      <c r="B7" s="35">
        <v>268</v>
      </c>
      <c r="C7" s="36">
        <v>8.6678094375626635</v>
      </c>
      <c r="E7" s="114"/>
    </row>
    <row r="8" spans="1:5" s="8" customFormat="1" ht="17.25" customHeight="1" x14ac:dyDescent="0.2">
      <c r="A8" s="11" t="s">
        <v>113</v>
      </c>
      <c r="B8" s="35">
        <v>218</v>
      </c>
      <c r="C8" s="36">
        <v>8.4349330041903823</v>
      </c>
      <c r="E8" s="114"/>
    </row>
    <row r="9" spans="1:5" s="8" customFormat="1" ht="17.25" customHeight="1" x14ac:dyDescent="0.2">
      <c r="A9" s="11" t="s">
        <v>27</v>
      </c>
      <c r="B9" s="35">
        <v>189</v>
      </c>
      <c r="C9" s="36">
        <v>8.2920558595001079</v>
      </c>
      <c r="E9" s="114"/>
    </row>
    <row r="10" spans="1:5" s="8" customFormat="1" ht="17.25" customHeight="1" x14ac:dyDescent="0.2">
      <c r="A10" s="11" t="s">
        <v>36</v>
      </c>
      <c r="B10" s="35">
        <v>208</v>
      </c>
      <c r="C10" s="36">
        <v>7.9868524121830218</v>
      </c>
      <c r="E10" s="114"/>
    </row>
    <row r="11" spans="1:5" s="8" customFormat="1" ht="17.25" customHeight="1" x14ac:dyDescent="0.2">
      <c r="A11" s="11" t="s">
        <v>71</v>
      </c>
      <c r="B11" s="35">
        <v>512</v>
      </c>
      <c r="C11" s="36">
        <v>7.9651772407505943</v>
      </c>
      <c r="E11" s="114"/>
    </row>
    <row r="12" spans="1:5" s="8" customFormat="1" ht="17.25" customHeight="1" x14ac:dyDescent="0.2">
      <c r="A12" s="11" t="s">
        <v>101</v>
      </c>
      <c r="B12" s="35">
        <v>170</v>
      </c>
      <c r="C12" s="36">
        <v>7.5912513061417686</v>
      </c>
      <c r="E12" s="114"/>
    </row>
    <row r="13" spans="1:5" s="8" customFormat="1" ht="17.25" customHeight="1" x14ac:dyDescent="0.2">
      <c r="A13" s="11" t="s">
        <v>25</v>
      </c>
      <c r="B13" s="35">
        <v>228</v>
      </c>
      <c r="C13" s="36">
        <v>7.5209795746028396</v>
      </c>
      <c r="E13" s="114"/>
    </row>
    <row r="14" spans="1:5" s="8" customFormat="1" ht="17.25" customHeight="1" x14ac:dyDescent="0.2">
      <c r="A14" s="11" t="s">
        <v>112</v>
      </c>
      <c r="B14" s="35">
        <v>223</v>
      </c>
      <c r="C14" s="36">
        <v>7.3341994047129635</v>
      </c>
      <c r="E14" s="114"/>
    </row>
    <row r="15" spans="1:5" s="8" customFormat="1" ht="17.25" customHeight="1" x14ac:dyDescent="0.2">
      <c r="A15" s="11" t="s">
        <v>32</v>
      </c>
      <c r="B15" s="35">
        <v>421</v>
      </c>
      <c r="C15" s="36">
        <v>6.784982143087376</v>
      </c>
      <c r="E15" s="114"/>
    </row>
    <row r="16" spans="1:5" s="8" customFormat="1" ht="17.25" customHeight="1" x14ac:dyDescent="0.2">
      <c r="A16" s="11" t="s">
        <v>88</v>
      </c>
      <c r="B16" s="35">
        <v>168</v>
      </c>
      <c r="C16" s="36">
        <v>6.748126189959752</v>
      </c>
      <c r="E16" s="114"/>
    </row>
    <row r="17" spans="1:5" s="8" customFormat="1" ht="17.25" customHeight="1" x14ac:dyDescent="0.2">
      <c r="A17" s="11" t="s">
        <v>35</v>
      </c>
      <c r="B17" s="35">
        <v>441</v>
      </c>
      <c r="C17" s="36">
        <v>6.6618628743898958</v>
      </c>
      <c r="E17" s="114"/>
    </row>
    <row r="18" spans="1:5" s="8" customFormat="1" ht="17.25" customHeight="1" x14ac:dyDescent="0.2">
      <c r="A18" s="11" t="s">
        <v>110</v>
      </c>
      <c r="B18" s="35">
        <v>457</v>
      </c>
      <c r="C18" s="36">
        <v>6.6436972102286767</v>
      </c>
      <c r="E18" s="114"/>
    </row>
    <row r="19" spans="1:5" s="8" customFormat="1" ht="17.25" customHeight="1" x14ac:dyDescent="0.2">
      <c r="A19" s="11" t="s">
        <v>73</v>
      </c>
      <c r="B19" s="35">
        <v>185</v>
      </c>
      <c r="C19" s="36">
        <v>6.5143368229051122</v>
      </c>
      <c r="E19" s="114"/>
    </row>
    <row r="20" spans="1:5" s="8" customFormat="1" ht="17.25" customHeight="1" x14ac:dyDescent="0.2">
      <c r="A20" s="11" t="s">
        <v>119</v>
      </c>
      <c r="B20" s="35">
        <v>298</v>
      </c>
      <c r="C20" s="36">
        <v>6.4549249127610402</v>
      </c>
      <c r="E20" s="114"/>
    </row>
    <row r="21" spans="1:5" s="8" customFormat="1" ht="17.25" customHeight="1" x14ac:dyDescent="0.2">
      <c r="A21" s="11" t="s">
        <v>85</v>
      </c>
      <c r="B21" s="35">
        <v>240</v>
      </c>
      <c r="C21" s="36">
        <v>6.3332559268720043</v>
      </c>
      <c r="E21" s="114"/>
    </row>
    <row r="22" spans="1:5" s="8" customFormat="1" ht="17.25" customHeight="1" x14ac:dyDescent="0.2">
      <c r="A22" s="11" t="s">
        <v>59</v>
      </c>
      <c r="B22" s="35">
        <v>178</v>
      </c>
      <c r="C22" s="36">
        <v>6.2143243667847852</v>
      </c>
      <c r="E22" s="114"/>
    </row>
    <row r="23" spans="1:5" s="8" customFormat="1" ht="17.25" customHeight="1" x14ac:dyDescent="0.2">
      <c r="A23" s="11" t="s">
        <v>120</v>
      </c>
      <c r="B23" s="35">
        <v>409</v>
      </c>
      <c r="C23" s="36">
        <v>6.060381552139285</v>
      </c>
      <c r="E23" s="114"/>
    </row>
    <row r="24" spans="1:5" s="8" customFormat="1" ht="17.25" customHeight="1" x14ac:dyDescent="0.2">
      <c r="A24" s="11" t="s">
        <v>46</v>
      </c>
      <c r="B24" s="35">
        <v>197</v>
      </c>
      <c r="C24" s="36">
        <v>5.9265409758636354</v>
      </c>
      <c r="E24" s="114"/>
    </row>
    <row r="25" spans="1:5" s="8" customFormat="1" ht="17.25" customHeight="1" x14ac:dyDescent="0.2">
      <c r="A25" s="11" t="s">
        <v>34</v>
      </c>
      <c r="B25" s="35">
        <v>133</v>
      </c>
      <c r="C25" s="36">
        <v>5.9004902286994518</v>
      </c>
      <c r="E25" s="114"/>
    </row>
    <row r="26" spans="1:5" s="8" customFormat="1" ht="17.25" customHeight="1" x14ac:dyDescent="0.2">
      <c r="A26" s="11" t="s">
        <v>45</v>
      </c>
      <c r="B26" s="35">
        <v>511</v>
      </c>
      <c r="C26" s="36">
        <v>5.8649814696426947</v>
      </c>
      <c r="E26" s="114"/>
    </row>
    <row r="27" spans="1:5" s="8" customFormat="1" ht="17.25" customHeight="1" x14ac:dyDescent="0.2">
      <c r="A27" s="11" t="s">
        <v>48</v>
      </c>
      <c r="B27" s="35">
        <v>386</v>
      </c>
      <c r="C27" s="36">
        <v>5.5180616450399631</v>
      </c>
      <c r="E27" s="114"/>
    </row>
    <row r="28" spans="1:5" s="8" customFormat="1" ht="17.25" customHeight="1" x14ac:dyDescent="0.2">
      <c r="A28" s="11" t="s">
        <v>92</v>
      </c>
      <c r="B28" s="35">
        <v>241</v>
      </c>
      <c r="C28" s="36">
        <v>5.381818831453046</v>
      </c>
      <c r="E28" s="114"/>
    </row>
    <row r="29" spans="1:5" s="8" customFormat="1" ht="17.25" customHeight="1" x14ac:dyDescent="0.2">
      <c r="A29" s="11" t="s">
        <v>115</v>
      </c>
      <c r="B29" s="35">
        <v>196</v>
      </c>
      <c r="C29" s="36">
        <v>5.2940922252474181</v>
      </c>
      <c r="E29" s="114"/>
    </row>
    <row r="30" spans="1:5" s="8" customFormat="1" ht="17.25" customHeight="1" x14ac:dyDescent="0.2">
      <c r="A30" s="11" t="s">
        <v>98</v>
      </c>
      <c r="B30" s="35">
        <v>334</v>
      </c>
      <c r="C30" s="36">
        <v>5.2377121547853713</v>
      </c>
      <c r="E30" s="114"/>
    </row>
    <row r="31" spans="1:5" s="8" customFormat="1" ht="17.25" customHeight="1" x14ac:dyDescent="0.2">
      <c r="A31" s="11" t="s">
        <v>23</v>
      </c>
      <c r="B31" s="35">
        <v>296</v>
      </c>
      <c r="C31" s="36">
        <v>5.2157119799265566</v>
      </c>
      <c r="E31" s="114"/>
    </row>
    <row r="32" spans="1:5" s="8" customFormat="1" ht="17.25" customHeight="1" x14ac:dyDescent="0.2">
      <c r="A32" s="11" t="s">
        <v>96</v>
      </c>
      <c r="B32" s="35">
        <v>161</v>
      </c>
      <c r="C32" s="36">
        <v>5.2033003790975991</v>
      </c>
      <c r="E32" s="114"/>
    </row>
    <row r="33" spans="1:5" s="8" customFormat="1" ht="17.25" customHeight="1" x14ac:dyDescent="0.2">
      <c r="A33" s="11" t="s">
        <v>66</v>
      </c>
      <c r="B33" s="35">
        <v>122</v>
      </c>
      <c r="C33" s="36">
        <v>5.0778323482893528</v>
      </c>
      <c r="E33" s="114"/>
    </row>
    <row r="34" spans="1:5" s="8" customFormat="1" ht="17.25" customHeight="1" x14ac:dyDescent="0.2">
      <c r="A34" s="11" t="s">
        <v>39</v>
      </c>
      <c r="B34" s="35">
        <v>118</v>
      </c>
      <c r="C34" s="36">
        <v>4.8636328039667456</v>
      </c>
      <c r="E34" s="114"/>
    </row>
    <row r="35" spans="1:5" s="8" customFormat="1" ht="17.25" customHeight="1" x14ac:dyDescent="0.2">
      <c r="A35" s="11" t="s">
        <v>49</v>
      </c>
      <c r="B35" s="35">
        <v>311</v>
      </c>
      <c r="C35" s="36">
        <v>4.7402250006477802</v>
      </c>
      <c r="E35" s="114"/>
    </row>
    <row r="36" spans="1:5" s="8" customFormat="1" ht="17.25" customHeight="1" x14ac:dyDescent="0.2">
      <c r="A36" s="11" t="s">
        <v>116</v>
      </c>
      <c r="B36" s="35">
        <v>132</v>
      </c>
      <c r="C36" s="36">
        <v>4.7308606223948901</v>
      </c>
      <c r="E36" s="114"/>
    </row>
    <row r="37" spans="1:5" s="8" customFormat="1" ht="17.25" customHeight="1" x14ac:dyDescent="0.2">
      <c r="A37" s="11" t="s">
        <v>103</v>
      </c>
      <c r="B37" s="35">
        <v>233</v>
      </c>
      <c r="C37" s="36">
        <v>4.7135268104595784</v>
      </c>
      <c r="E37" s="114"/>
    </row>
    <row r="38" spans="1:5" s="8" customFormat="1" ht="17.25" customHeight="1" x14ac:dyDescent="0.2">
      <c r="A38" s="11" t="s">
        <v>69</v>
      </c>
      <c r="B38" s="35">
        <v>230</v>
      </c>
      <c r="C38" s="36">
        <v>4.7128926300604679</v>
      </c>
      <c r="E38" s="114"/>
    </row>
    <row r="39" spans="1:5" s="8" customFormat="1" ht="17.25" customHeight="1" x14ac:dyDescent="0.2">
      <c r="A39" s="11" t="s">
        <v>67</v>
      </c>
      <c r="B39" s="35">
        <v>412</v>
      </c>
      <c r="C39" s="36">
        <v>4.6450326899812735</v>
      </c>
      <c r="E39" s="114"/>
    </row>
    <row r="40" spans="1:5" s="8" customFormat="1" ht="17.25" customHeight="1" x14ac:dyDescent="0.2">
      <c r="A40" s="11" t="s">
        <v>100</v>
      </c>
      <c r="B40" s="35">
        <v>115</v>
      </c>
      <c r="C40" s="36">
        <v>4.6219078431766576</v>
      </c>
      <c r="E40" s="114"/>
    </row>
    <row r="41" spans="1:5" s="8" customFormat="1" ht="17.25" customHeight="1" x14ac:dyDescent="0.2">
      <c r="A41" s="11" t="s">
        <v>80</v>
      </c>
      <c r="B41" s="35">
        <v>224</v>
      </c>
      <c r="C41" s="36">
        <v>4.5427904495942926</v>
      </c>
      <c r="E41" s="114"/>
    </row>
    <row r="42" spans="1:5" s="8" customFormat="1" ht="17.25" customHeight="1" x14ac:dyDescent="0.2">
      <c r="A42" s="11" t="s">
        <v>44</v>
      </c>
      <c r="B42" s="35">
        <v>207</v>
      </c>
      <c r="C42" s="36">
        <v>4.5031228177801559</v>
      </c>
      <c r="E42" s="114"/>
    </row>
    <row r="43" spans="1:5" s="8" customFormat="1" ht="17.25" customHeight="1" x14ac:dyDescent="0.2">
      <c r="A43" s="11" t="s">
        <v>93</v>
      </c>
      <c r="B43" s="35">
        <v>123</v>
      </c>
      <c r="C43" s="36">
        <v>4.3332440849456759</v>
      </c>
      <c r="E43" s="114"/>
    </row>
    <row r="44" spans="1:5" s="8" customFormat="1" ht="17.25" customHeight="1" x14ac:dyDescent="0.2">
      <c r="A44" s="11" t="s">
        <v>84</v>
      </c>
      <c r="B44" s="35">
        <v>291</v>
      </c>
      <c r="C44" s="36">
        <v>4.3279677439984772</v>
      </c>
      <c r="E44" s="114"/>
    </row>
    <row r="45" spans="1:5" s="8" customFormat="1" ht="17.25" customHeight="1" x14ac:dyDescent="0.2">
      <c r="A45" s="11" t="s">
        <v>83</v>
      </c>
      <c r="B45" s="35">
        <v>179</v>
      </c>
      <c r="C45" s="36">
        <v>4.3044159941517659</v>
      </c>
      <c r="E45" s="114"/>
    </row>
    <row r="46" spans="1:5" s="8" customFormat="1" ht="17.25" customHeight="1" x14ac:dyDescent="0.2">
      <c r="A46" s="11" t="s">
        <v>82</v>
      </c>
      <c r="B46" s="35">
        <v>240</v>
      </c>
      <c r="C46" s="36">
        <v>4.0549787536009054</v>
      </c>
      <c r="E46" s="114"/>
    </row>
    <row r="47" spans="1:5" s="8" customFormat="1" ht="17.25" customHeight="1" x14ac:dyDescent="0.2">
      <c r="A47" s="11" t="s">
        <v>90</v>
      </c>
      <c r="B47" s="35">
        <v>166</v>
      </c>
      <c r="C47" s="36">
        <v>3.9144296251579918</v>
      </c>
      <c r="E47" s="114"/>
    </row>
    <row r="48" spans="1:5" s="8" customFormat="1" ht="17.25" customHeight="1" x14ac:dyDescent="0.2">
      <c r="A48" s="11" t="s">
        <v>58</v>
      </c>
      <c r="B48" s="35">
        <v>95</v>
      </c>
      <c r="C48" s="36">
        <v>3.8393145813126415</v>
      </c>
      <c r="E48" s="114"/>
    </row>
    <row r="49" spans="1:5" s="8" customFormat="1" ht="17.25" customHeight="1" x14ac:dyDescent="0.2">
      <c r="A49" s="11" t="s">
        <v>51</v>
      </c>
      <c r="B49" s="35">
        <v>261</v>
      </c>
      <c r="C49" s="36">
        <v>3.7622272385252069</v>
      </c>
      <c r="E49" s="114"/>
    </row>
    <row r="50" spans="1:5" s="8" customFormat="1" ht="17.25" customHeight="1" x14ac:dyDescent="0.2">
      <c r="A50" s="11" t="s">
        <v>99</v>
      </c>
      <c r="B50" s="35">
        <v>170</v>
      </c>
      <c r="C50" s="36">
        <v>3.7184316092934542</v>
      </c>
      <c r="E50" s="114"/>
    </row>
    <row r="51" spans="1:5" s="8" customFormat="1" ht="17.25" customHeight="1" x14ac:dyDescent="0.2">
      <c r="A51" s="11" t="s">
        <v>33</v>
      </c>
      <c r="B51" s="35">
        <v>85</v>
      </c>
      <c r="C51" s="36">
        <v>3.6866919096630362</v>
      </c>
      <c r="E51" s="114"/>
    </row>
    <row r="52" spans="1:5" s="8" customFormat="1" ht="17.25" customHeight="1" x14ac:dyDescent="0.2">
      <c r="A52" s="11" t="s">
        <v>70</v>
      </c>
      <c r="B52" s="35">
        <v>97</v>
      </c>
      <c r="C52" s="36">
        <v>3.6606812641049444</v>
      </c>
      <c r="E52" s="114"/>
    </row>
    <row r="53" spans="1:5" s="8" customFormat="1" ht="17.25" customHeight="1" x14ac:dyDescent="0.2">
      <c r="A53" s="11" t="s">
        <v>30</v>
      </c>
      <c r="B53" s="35">
        <v>336</v>
      </c>
      <c r="C53" s="36">
        <v>3.5904877720382213</v>
      </c>
      <c r="E53" s="114"/>
    </row>
    <row r="54" spans="1:5" s="8" customFormat="1" ht="17.25" customHeight="1" x14ac:dyDescent="0.2">
      <c r="A54" s="11" t="s">
        <v>111</v>
      </c>
      <c r="B54" s="35">
        <v>113</v>
      </c>
      <c r="C54" s="36">
        <v>3.5729869538547154</v>
      </c>
      <c r="E54" s="114"/>
    </row>
    <row r="55" spans="1:5" s="8" customFormat="1" ht="17.25" customHeight="1" x14ac:dyDescent="0.2">
      <c r="A55" s="11" t="s">
        <v>74</v>
      </c>
      <c r="B55" s="35">
        <v>169</v>
      </c>
      <c r="C55" s="36">
        <v>3.5124619656485372</v>
      </c>
      <c r="E55" s="114"/>
    </row>
    <row r="56" spans="1:5" s="8" customFormat="1" ht="17.25" customHeight="1" x14ac:dyDescent="0.2">
      <c r="A56" s="11" t="s">
        <v>81</v>
      </c>
      <c r="B56" s="35">
        <v>153</v>
      </c>
      <c r="C56" s="36">
        <v>3.4036532544931557</v>
      </c>
      <c r="E56" s="114"/>
    </row>
    <row r="57" spans="1:5" s="8" customFormat="1" ht="17.25" customHeight="1" x14ac:dyDescent="0.2">
      <c r="A57" s="11" t="s">
        <v>121</v>
      </c>
      <c r="B57" s="35">
        <v>133</v>
      </c>
      <c r="C57" s="36">
        <v>3.3327319380963831</v>
      </c>
      <c r="E57" s="114"/>
    </row>
    <row r="58" spans="1:5" s="8" customFormat="1" ht="17.25" customHeight="1" x14ac:dyDescent="0.2">
      <c r="A58" s="11" t="s">
        <v>72</v>
      </c>
      <c r="B58" s="35">
        <v>105</v>
      </c>
      <c r="C58" s="36">
        <v>3.2985778417248106</v>
      </c>
      <c r="E58" s="114"/>
    </row>
    <row r="59" spans="1:5" s="8" customFormat="1" ht="17.25" customHeight="1" x14ac:dyDescent="0.2">
      <c r="A59" s="11" t="s">
        <v>87</v>
      </c>
      <c r="B59" s="35">
        <v>94</v>
      </c>
      <c r="C59" s="36">
        <v>3.2975051216568914</v>
      </c>
      <c r="E59" s="114"/>
    </row>
    <row r="60" spans="1:5" s="8" customFormat="1" ht="17.25" customHeight="1" x14ac:dyDescent="0.2">
      <c r="A60" s="11" t="s">
        <v>52</v>
      </c>
      <c r="B60" s="35">
        <v>87</v>
      </c>
      <c r="C60" s="36">
        <v>3.2972780401282527</v>
      </c>
      <c r="E60" s="114"/>
    </row>
    <row r="61" spans="1:5" s="8" customFormat="1" ht="17.25" customHeight="1" x14ac:dyDescent="0.2">
      <c r="A61" s="11" t="s">
        <v>118</v>
      </c>
      <c r="B61" s="35">
        <v>137</v>
      </c>
      <c r="C61" s="36">
        <v>3.2658393207054215</v>
      </c>
      <c r="E61" s="114"/>
    </row>
    <row r="62" spans="1:5" s="8" customFormat="1" ht="17.25" customHeight="1" x14ac:dyDescent="0.2">
      <c r="A62" s="11" t="s">
        <v>53</v>
      </c>
      <c r="B62" s="35">
        <v>278</v>
      </c>
      <c r="C62" s="36">
        <v>3.2653559825315202</v>
      </c>
      <c r="E62" s="114"/>
    </row>
    <row r="63" spans="1:5" s="8" customFormat="1" ht="17.25" customHeight="1" x14ac:dyDescent="0.2">
      <c r="A63" s="11" t="s">
        <v>105</v>
      </c>
      <c r="B63" s="35">
        <v>453</v>
      </c>
      <c r="C63" s="36">
        <v>3.240677151294554</v>
      </c>
      <c r="E63" s="114"/>
    </row>
    <row r="64" spans="1:5" s="8" customFormat="1" ht="17.25" customHeight="1" x14ac:dyDescent="0.2">
      <c r="A64" s="11" t="s">
        <v>122</v>
      </c>
      <c r="B64" s="35">
        <v>79</v>
      </c>
      <c r="C64" s="36">
        <v>3.2332261048220086</v>
      </c>
      <c r="E64" s="114"/>
    </row>
    <row r="65" spans="1:5" s="8" customFormat="1" ht="17.25" customHeight="1" x14ac:dyDescent="0.2">
      <c r="A65" s="11" t="s">
        <v>77</v>
      </c>
      <c r="B65" s="35">
        <v>81</v>
      </c>
      <c r="C65" s="36">
        <v>3.1901067307313618</v>
      </c>
      <c r="E65" s="114"/>
    </row>
    <row r="66" spans="1:5" s="8" customFormat="1" ht="17.25" customHeight="1" x14ac:dyDescent="0.2">
      <c r="A66" s="11" t="s">
        <v>43</v>
      </c>
      <c r="B66" s="35">
        <v>122</v>
      </c>
      <c r="C66" s="36">
        <v>3.1799900429819967</v>
      </c>
      <c r="E66" s="114"/>
    </row>
    <row r="67" spans="1:5" s="8" customFormat="1" ht="17.25" customHeight="1" x14ac:dyDescent="0.2">
      <c r="A67" s="11" t="s">
        <v>29</v>
      </c>
      <c r="B67" s="35">
        <v>116</v>
      </c>
      <c r="C67" s="36">
        <v>3.1504617055947852</v>
      </c>
      <c r="E67" s="114"/>
    </row>
    <row r="68" spans="1:5" s="8" customFormat="1" ht="17.25" customHeight="1" x14ac:dyDescent="0.2">
      <c r="A68" s="11" t="s">
        <v>62</v>
      </c>
      <c r="B68" s="35">
        <v>312</v>
      </c>
      <c r="C68" s="36">
        <v>3.0762829430956677</v>
      </c>
      <c r="E68" s="114"/>
    </row>
    <row r="69" spans="1:5" s="8" customFormat="1" ht="17.25" customHeight="1" x14ac:dyDescent="0.2">
      <c r="A69" s="11" t="s">
        <v>79</v>
      </c>
      <c r="B69" s="35">
        <v>205</v>
      </c>
      <c r="C69" s="36">
        <v>3.0678151768558037</v>
      </c>
      <c r="E69" s="114"/>
    </row>
    <row r="70" spans="1:5" s="8" customFormat="1" ht="17.25" customHeight="1" x14ac:dyDescent="0.2">
      <c r="A70" s="11" t="s">
        <v>102</v>
      </c>
      <c r="B70" s="35">
        <v>98</v>
      </c>
      <c r="C70" s="36">
        <v>3.0676190893553619</v>
      </c>
      <c r="E70" s="114"/>
    </row>
    <row r="71" spans="1:5" s="8" customFormat="1" ht="17.25" customHeight="1" x14ac:dyDescent="0.2">
      <c r="A71" s="11" t="s">
        <v>117</v>
      </c>
      <c r="B71" s="35">
        <v>164</v>
      </c>
      <c r="C71" s="36">
        <v>3.0417573938816163</v>
      </c>
      <c r="E71" s="114"/>
    </row>
    <row r="72" spans="1:5" s="8" customFormat="1" ht="17.25" customHeight="1" x14ac:dyDescent="0.2">
      <c r="A72" s="11" t="s">
        <v>106</v>
      </c>
      <c r="B72" s="35">
        <v>259</v>
      </c>
      <c r="C72" s="36">
        <v>2.9734501895430987</v>
      </c>
      <c r="E72" s="114"/>
    </row>
    <row r="73" spans="1:5" s="8" customFormat="1" ht="17.25" customHeight="1" x14ac:dyDescent="0.2">
      <c r="A73" s="11" t="s">
        <v>97</v>
      </c>
      <c r="B73" s="35">
        <v>85</v>
      </c>
      <c r="C73" s="36">
        <v>2.9519013717659313</v>
      </c>
      <c r="E73" s="114"/>
    </row>
    <row r="74" spans="1:5" s="8" customFormat="1" ht="17.25" customHeight="1" x14ac:dyDescent="0.2">
      <c r="A74" s="11" t="s">
        <v>47</v>
      </c>
      <c r="B74" s="35">
        <v>388</v>
      </c>
      <c r="C74" s="36">
        <v>2.9312862680570633</v>
      </c>
      <c r="E74" s="114"/>
    </row>
    <row r="75" spans="1:5" s="8" customFormat="1" ht="17.25" customHeight="1" x14ac:dyDescent="0.2">
      <c r="A75" s="11" t="s">
        <v>65</v>
      </c>
      <c r="B75" s="35">
        <v>67</v>
      </c>
      <c r="C75" s="36">
        <v>2.6440932141518183</v>
      </c>
      <c r="E75" s="114"/>
    </row>
    <row r="76" spans="1:5" s="8" customFormat="1" ht="17.25" customHeight="1" x14ac:dyDescent="0.2">
      <c r="A76" s="11" t="s">
        <v>50</v>
      </c>
      <c r="B76" s="35">
        <v>70</v>
      </c>
      <c r="C76" s="36">
        <v>2.6364355391510679</v>
      </c>
      <c r="E76" s="114"/>
    </row>
    <row r="77" spans="1:5" s="8" customFormat="1" ht="17.25" customHeight="1" x14ac:dyDescent="0.2">
      <c r="A77" s="11" t="s">
        <v>68</v>
      </c>
      <c r="B77" s="35">
        <v>71</v>
      </c>
      <c r="C77" s="36">
        <v>2.6144657284048813</v>
      </c>
      <c r="E77" s="114"/>
    </row>
    <row r="78" spans="1:5" s="8" customFormat="1" ht="17.25" customHeight="1" x14ac:dyDescent="0.2">
      <c r="A78" s="11" t="s">
        <v>86</v>
      </c>
      <c r="B78" s="35">
        <v>2265</v>
      </c>
      <c r="C78" s="36">
        <v>2.6059646792264575</v>
      </c>
      <c r="E78" s="114"/>
    </row>
    <row r="79" spans="1:5" s="8" customFormat="1" ht="17.25" customHeight="1" x14ac:dyDescent="0.2">
      <c r="A79" s="11" t="s">
        <v>54</v>
      </c>
      <c r="B79" s="35">
        <v>59</v>
      </c>
      <c r="C79" s="36">
        <v>2.5452098288238543</v>
      </c>
      <c r="E79" s="114"/>
    </row>
    <row r="80" spans="1:5" s="8" customFormat="1" ht="17.25" customHeight="1" x14ac:dyDescent="0.2">
      <c r="A80" s="11" t="s">
        <v>56</v>
      </c>
      <c r="B80" s="35">
        <v>62</v>
      </c>
      <c r="C80" s="36">
        <v>2.5297861922637508</v>
      </c>
      <c r="E80" s="114"/>
    </row>
    <row r="81" spans="1:5" s="8" customFormat="1" ht="17.25" customHeight="1" x14ac:dyDescent="0.2">
      <c r="A81" s="11" t="s">
        <v>94</v>
      </c>
      <c r="B81" s="35">
        <v>398</v>
      </c>
      <c r="C81" s="36">
        <v>2.5066744932014324</v>
      </c>
      <c r="E81" s="114"/>
    </row>
    <row r="82" spans="1:5" s="8" customFormat="1" ht="17.25" customHeight="1" x14ac:dyDescent="0.2">
      <c r="A82" s="11" t="s">
        <v>63</v>
      </c>
      <c r="B82" s="35">
        <v>582</v>
      </c>
      <c r="C82" s="36">
        <v>2.4943373827029274</v>
      </c>
      <c r="E82" s="114"/>
    </row>
    <row r="83" spans="1:5" s="8" customFormat="1" ht="17.25" customHeight="1" x14ac:dyDescent="0.2">
      <c r="A83" s="11" t="s">
        <v>64</v>
      </c>
      <c r="B83" s="35">
        <v>211</v>
      </c>
      <c r="C83" s="36">
        <v>2.4401187909963089</v>
      </c>
      <c r="E83" s="114"/>
    </row>
    <row r="84" spans="1:5" s="8" customFormat="1" ht="17.25" customHeight="1" x14ac:dyDescent="0.2">
      <c r="A84" s="11" t="s">
        <v>37</v>
      </c>
      <c r="B84" s="35">
        <v>65</v>
      </c>
      <c r="C84" s="36">
        <v>2.4315245284712819</v>
      </c>
      <c r="E84" s="114"/>
    </row>
    <row r="85" spans="1:5" s="8" customFormat="1" ht="17.25" customHeight="1" x14ac:dyDescent="0.2">
      <c r="A85" s="11" t="s">
        <v>107</v>
      </c>
      <c r="B85" s="35">
        <v>251</v>
      </c>
      <c r="C85" s="36">
        <v>2.4066581011371699</v>
      </c>
      <c r="E85" s="114"/>
    </row>
    <row r="86" spans="1:5" s="8" customFormat="1" ht="17.25" customHeight="1" x14ac:dyDescent="0.2">
      <c r="A86" s="11" t="s">
        <v>91</v>
      </c>
      <c r="B86" s="35">
        <v>160</v>
      </c>
      <c r="C86" s="36">
        <v>2.4037197563229094</v>
      </c>
      <c r="E86" s="114"/>
    </row>
    <row r="87" spans="1:5" s="8" customFormat="1" ht="17.25" customHeight="1" x14ac:dyDescent="0.2">
      <c r="A87" s="11" t="s">
        <v>26</v>
      </c>
      <c r="B87" s="35">
        <v>92</v>
      </c>
      <c r="C87" s="36">
        <v>2.3986504983717856</v>
      </c>
      <c r="E87" s="114"/>
    </row>
    <row r="88" spans="1:5" s="8" customFormat="1" ht="17.25" customHeight="1" x14ac:dyDescent="0.2">
      <c r="A88" s="11" t="s">
        <v>41</v>
      </c>
      <c r="B88" s="35">
        <v>64</v>
      </c>
      <c r="C88" s="36">
        <v>2.3743099661660829</v>
      </c>
      <c r="E88" s="114"/>
    </row>
    <row r="89" spans="1:5" s="8" customFormat="1" ht="17.25" customHeight="1" x14ac:dyDescent="0.2">
      <c r="A89" s="11" t="s">
        <v>38</v>
      </c>
      <c r="B89" s="35">
        <v>243</v>
      </c>
      <c r="C89" s="36">
        <v>2.2858669456114176</v>
      </c>
      <c r="E89" s="114"/>
    </row>
    <row r="90" spans="1:5" s="8" customFormat="1" ht="17.25" customHeight="1" x14ac:dyDescent="0.2">
      <c r="A90" s="11" t="s">
        <v>40</v>
      </c>
      <c r="B90" s="35">
        <v>634</v>
      </c>
      <c r="C90" s="36">
        <v>2.2796603953233161</v>
      </c>
      <c r="E90" s="114"/>
    </row>
    <row r="91" spans="1:5" s="8" customFormat="1" ht="17.25" customHeight="1" x14ac:dyDescent="0.2">
      <c r="A91" s="11" t="s">
        <v>60</v>
      </c>
      <c r="B91" s="35">
        <v>66</v>
      </c>
      <c r="C91" s="36">
        <v>2.2714210491900317</v>
      </c>
      <c r="E91" s="114"/>
    </row>
    <row r="92" spans="1:5" s="8" customFormat="1" ht="17.25" customHeight="1" x14ac:dyDescent="0.2">
      <c r="A92" s="11" t="s">
        <v>114</v>
      </c>
      <c r="B92" s="35">
        <v>67</v>
      </c>
      <c r="C92" s="36">
        <v>2.1455654045191372</v>
      </c>
      <c r="E92" s="114"/>
    </row>
    <row r="93" spans="1:5" s="8" customFormat="1" ht="17.25" customHeight="1" x14ac:dyDescent="0.2">
      <c r="A93" s="11" t="s">
        <v>104</v>
      </c>
      <c r="B93" s="35">
        <v>304</v>
      </c>
      <c r="C93" s="36">
        <v>2.1074932477025552</v>
      </c>
      <c r="E93" s="114"/>
    </row>
    <row r="94" spans="1:5" s="8" customFormat="1" ht="17.25" customHeight="1" x14ac:dyDescent="0.2">
      <c r="A94" s="11" t="s">
        <v>89</v>
      </c>
      <c r="B94" s="35">
        <v>50</v>
      </c>
      <c r="C94" s="36">
        <v>2.0491467352994213</v>
      </c>
      <c r="E94" s="114"/>
    </row>
    <row r="95" spans="1:5" s="8" customFormat="1" ht="17.25" customHeight="1" x14ac:dyDescent="0.2">
      <c r="A95" s="11" t="s">
        <v>31</v>
      </c>
      <c r="B95" s="35">
        <v>73</v>
      </c>
      <c r="C95" s="36">
        <v>1.915000222979478</v>
      </c>
      <c r="E95" s="114"/>
    </row>
    <row r="96" spans="1:5" s="8" customFormat="1" ht="17.25" customHeight="1" x14ac:dyDescent="0.2">
      <c r="A96" s="11" t="s">
        <v>24</v>
      </c>
      <c r="B96" s="35">
        <v>66</v>
      </c>
      <c r="C96" s="36">
        <v>1.8361078963767472</v>
      </c>
      <c r="E96" s="114"/>
    </row>
    <row r="97" spans="1:5" s="8" customFormat="1" ht="17.25" customHeight="1" x14ac:dyDescent="0.2">
      <c r="A97" s="11" t="s">
        <v>109</v>
      </c>
      <c r="B97" s="35">
        <v>42</v>
      </c>
      <c r="C97" s="36">
        <v>1.7502990094141084</v>
      </c>
      <c r="E97" s="114"/>
    </row>
    <row r="98" spans="1:5" s="8" customFormat="1" ht="17.25" customHeight="1" x14ac:dyDescent="0.2">
      <c r="A98" s="11" t="s">
        <v>76</v>
      </c>
      <c r="B98" s="35">
        <v>126</v>
      </c>
      <c r="C98" s="36">
        <v>1.6366484557052787</v>
      </c>
      <c r="E98" s="114"/>
    </row>
    <row r="99" spans="1:5" s="8" customFormat="1" ht="17.25" customHeight="1" x14ac:dyDescent="0.2">
      <c r="A99" s="11" t="s">
        <v>75</v>
      </c>
      <c r="B99" s="35">
        <v>620</v>
      </c>
      <c r="C99" s="36">
        <v>1.5552715930646928</v>
      </c>
      <c r="E99" s="114"/>
    </row>
    <row r="100" spans="1:5" s="8" customFormat="1" ht="17.25" customHeight="1" x14ac:dyDescent="0.2">
      <c r="A100" s="11" t="s">
        <v>57</v>
      </c>
      <c r="B100" s="35">
        <v>37</v>
      </c>
      <c r="C100" s="36">
        <v>1.4517831428358425</v>
      </c>
      <c r="E100" s="114"/>
    </row>
    <row r="101" spans="1:5" s="8" customFormat="1" ht="17.25" customHeight="1" x14ac:dyDescent="0.2">
      <c r="A101" s="11" t="s">
        <v>95</v>
      </c>
      <c r="B101" s="35">
        <v>231</v>
      </c>
      <c r="C101" s="36">
        <v>1.4425049379254531</v>
      </c>
      <c r="E101" s="114"/>
    </row>
    <row r="102" spans="1:5" s="8" customFormat="1" ht="17.25" customHeight="1" x14ac:dyDescent="0.2">
      <c r="A102" s="11" t="s">
        <v>108</v>
      </c>
      <c r="B102" s="35">
        <v>46</v>
      </c>
      <c r="C102" s="36">
        <v>1.3460249833941482</v>
      </c>
      <c r="E102" s="114"/>
    </row>
    <row r="103" spans="1:5" s="8" customFormat="1" ht="17.25" customHeight="1" x14ac:dyDescent="0.2">
      <c r="A103" s="11" t="s">
        <v>55</v>
      </c>
      <c r="B103" s="35">
        <v>69</v>
      </c>
      <c r="C103" s="36">
        <v>1.3128003744334982</v>
      </c>
      <c r="E103" s="114"/>
    </row>
    <row r="104" spans="1:5" s="8" customFormat="1" ht="17.25" customHeight="1" x14ac:dyDescent="0.2">
      <c r="A104" s="11" t="s">
        <v>61</v>
      </c>
      <c r="B104" s="35">
        <v>30</v>
      </c>
      <c r="C104" s="36">
        <v>1.2817828745262743</v>
      </c>
      <c r="E104" s="114"/>
    </row>
    <row r="105" spans="1:5" x14ac:dyDescent="0.2">
      <c r="A105" s="37" t="s">
        <v>123</v>
      </c>
      <c r="B105" s="38">
        <f>SUM(B5:B104)</f>
        <v>22860</v>
      </c>
    </row>
    <row r="106" spans="1:5" x14ac:dyDescent="0.2">
      <c r="A106" s="37" t="s">
        <v>124</v>
      </c>
      <c r="C106" s="1">
        <f>MEDIAN(C5:C104)</f>
        <v>3.5427244597516263</v>
      </c>
    </row>
  </sheetData>
  <sortState ref="A5:C104">
    <sortCondition descending="1" ref="C5:C10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 of Contents</vt:lpstr>
      <vt:lpstr>Population Density</vt:lpstr>
      <vt:lpstr>Parkland by City and Agency</vt:lpstr>
      <vt:lpstr>Parkland as % of city area</vt:lpstr>
      <vt:lpstr>Designed and Natural Parkland</vt:lpstr>
      <vt:lpstr>Parkland per 1000 Residents</vt:lpstr>
      <vt:lpstr>Parkland 1k daytime occupants</vt:lpstr>
      <vt:lpstr>Parkland outside city</vt:lpstr>
      <vt:lpstr>Park Units</vt:lpstr>
      <vt:lpstr>Walkable Park Access</vt:lpstr>
      <vt:lpstr>Most Visited by Agency</vt:lpstr>
      <vt:lpstr>Oldest Parks by City</vt:lpstr>
      <vt:lpstr>Oldest Parks by Agency</vt:lpstr>
      <vt:lpstr>Largest Parks</vt:lpstr>
    </vt:vector>
  </TitlesOfParts>
  <Company>Trust for Public 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Cameron</dc:creator>
  <cp:lastModifiedBy>Alexandra Hiple</cp:lastModifiedBy>
  <dcterms:created xsi:type="dcterms:W3CDTF">2018-03-27T13:54:42Z</dcterms:created>
  <dcterms:modified xsi:type="dcterms:W3CDTF">2020-02-05T19:56:10Z</dcterms:modified>
</cp:coreProperties>
</file>