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555" tabRatio="1000" activeTab="3"/>
  </bookViews>
  <sheets>
    <sheet name="Table of Contents" sheetId="1" r:id="rId1"/>
    <sheet name="Population Density" sheetId="2" r:id="rId2"/>
    <sheet name="Parkland by City and Agency" sheetId="3" r:id="rId3"/>
    <sheet name="Parkland as % of City Area" sheetId="17" r:id="rId4"/>
    <sheet name="Designed and Natural Parkland" sheetId="5" r:id="rId5"/>
    <sheet name="Parkland per 1000 residents" sheetId="19" r:id="rId6"/>
    <sheet name="Park Units" sheetId="9" r:id="rId7"/>
    <sheet name="Walkable Park Access" sheetId="10" r:id="rId8"/>
    <sheet name="Most Visited Parks" sheetId="18" r:id="rId9"/>
    <sheet name="Oldest Parks by City" sheetId="12" r:id="rId10"/>
    <sheet name="Oldest Parks by Agency" sheetId="13" r:id="rId11"/>
    <sheet name="Largest Parks" sheetId="11" r:id="rId12"/>
  </sheets>
  <calcPr calcId="144525"/>
</workbook>
</file>

<file path=xl/sharedStrings.xml><?xml version="1.0" encoding="utf-8"?>
<sst xmlns="http://schemas.openxmlformats.org/spreadsheetml/2006/main" count="2143" uniqueCount="1080">
  <si>
    <t>City Park Facts 2019 - Acreage and Park System Data</t>
  </si>
  <si>
    <t>Tables contained as separate tabs in the files are:</t>
  </si>
  <si>
    <t>Population Density</t>
  </si>
  <si>
    <t>Parkland by City and Agency</t>
  </si>
  <si>
    <t>Parkland as Percent of City Area</t>
  </si>
  <si>
    <t>Natural and Designed Parkland by City</t>
  </si>
  <si>
    <t>Parkland per 1,000 Residents by City</t>
  </si>
  <si>
    <t>Parks per 10,000 Residents by City</t>
  </si>
  <si>
    <t>Walkable Park Access by City</t>
  </si>
  <si>
    <t>Most Visited City Parks</t>
  </si>
  <si>
    <t>Oldest City Parks in the US</t>
  </si>
  <si>
    <t>Oldest City Park by Major City Agency</t>
  </si>
  <si>
    <t>Largest Parks within 100 Largest US Cities</t>
  </si>
  <si>
    <t xml:space="preserve">All information is collected directly from each agency included in this report. This is done via the Trust for Public Land's annual City Park Survey. </t>
  </si>
  <si>
    <t>When using the data, please cite the Center for City Park Excellence, Trust for Public Land.</t>
  </si>
  <si>
    <t>City</t>
  </si>
  <si>
    <t>City Population</t>
  </si>
  <si>
    <t>Land Area (acres, Census Bureau 2010)</t>
  </si>
  <si>
    <t>Revised Area (acres, removes airports and railyards)</t>
  </si>
  <si>
    <t>Density (people per acre, adjusted area)</t>
  </si>
  <si>
    <t>Albuquerque, NM</t>
  </si>
  <si>
    <t>Anaheim, CA</t>
  </si>
  <si>
    <t>Anchorage, AK</t>
  </si>
  <si>
    <t>Arlington, TX</t>
  </si>
  <si>
    <t>Arlington, VA</t>
  </si>
  <si>
    <t>Atlanta, GA</t>
  </si>
  <si>
    <t>Aurora, CO</t>
  </si>
  <si>
    <t>Austin, TX</t>
  </si>
  <si>
    <t>Bakersfield, CA</t>
  </si>
  <si>
    <t>Baltimore, MD</t>
  </si>
  <si>
    <t>Baton Rouge, LA</t>
  </si>
  <si>
    <t>Boise, ID</t>
  </si>
  <si>
    <t>Boston, MA</t>
  </si>
  <si>
    <t>Buffalo, NY</t>
  </si>
  <si>
    <t>Chandler, AZ</t>
  </si>
  <si>
    <t>Charlotte/Mecklenburg, NC</t>
  </si>
  <si>
    <t>Chesapeake, VA</t>
  </si>
  <si>
    <t>Chicago, IL</t>
  </si>
  <si>
    <t>Chula Vista, CA</t>
  </si>
  <si>
    <t>Cincinnati, OH</t>
  </si>
  <si>
    <t>Cleveland, OH</t>
  </si>
  <si>
    <t>Colorado Springs, CO</t>
  </si>
  <si>
    <t>Columbus, OH</t>
  </si>
  <si>
    <t>Corpus Christi, TX</t>
  </si>
  <si>
    <t>Dallas, TX</t>
  </si>
  <si>
    <t>Denver, CO</t>
  </si>
  <si>
    <t>Des Moines, IA</t>
  </si>
  <si>
    <t>Detroit, MI</t>
  </si>
  <si>
    <t>Durham, NC</t>
  </si>
  <si>
    <t>El Paso, TX</t>
  </si>
  <si>
    <t>Fort Wayne, IN</t>
  </si>
  <si>
    <t>n.a.</t>
  </si>
  <si>
    <t>Fort Worth, TX</t>
  </si>
  <si>
    <t>Fremont, CA</t>
  </si>
  <si>
    <t>Fresno, CA</t>
  </si>
  <si>
    <t>Garland, TX</t>
  </si>
  <si>
    <t>Gilbert, AZ</t>
  </si>
  <si>
    <t>Glendale, AZ</t>
  </si>
  <si>
    <t>Greensboro, NC</t>
  </si>
  <si>
    <t>Henderson, NV</t>
  </si>
  <si>
    <t>Hialeah, FL</t>
  </si>
  <si>
    <t>Honolulu, HI</t>
  </si>
  <si>
    <t>Houston, TX</t>
  </si>
  <si>
    <t>Indianapolis, IN</t>
  </si>
  <si>
    <t>Irvine, CA</t>
  </si>
  <si>
    <t>Irving, TX</t>
  </si>
  <si>
    <t>Jacksonville, FL</t>
  </si>
  <si>
    <t>Jersey City, NJ</t>
  </si>
  <si>
    <t>Kansas City, MO</t>
  </si>
  <si>
    <t>Laredo, TX</t>
  </si>
  <si>
    <t>Las Vegas, NV</t>
  </si>
  <si>
    <t>Lexington/Fayette, KY</t>
  </si>
  <si>
    <t>Lincoln, NE</t>
  </si>
  <si>
    <t>Long Beach, CA</t>
  </si>
  <si>
    <t>Los Angeles, CA</t>
  </si>
  <si>
    <t>Louisville, KY</t>
  </si>
  <si>
    <t>Lubbock, TX</t>
  </si>
  <si>
    <t>Madison, WI</t>
  </si>
  <si>
    <t>Memphis, TN</t>
  </si>
  <si>
    <t>Mesa, AZ</t>
  </si>
  <si>
    <t>Miami, FL</t>
  </si>
  <si>
    <t>Milwaukee, WI</t>
  </si>
  <si>
    <t>Minneapolis, MN</t>
  </si>
  <si>
    <t>Nashville/Davidson, TN</t>
  </si>
  <si>
    <t>New Orleans, LA</t>
  </si>
  <si>
    <t>New York, NY</t>
  </si>
  <si>
    <t>Newark, NJ</t>
  </si>
  <si>
    <t>Norfolk, VA</t>
  </si>
  <si>
    <t>North Las Vegas, NV</t>
  </si>
  <si>
    <t>Oakland, CA</t>
  </si>
  <si>
    <t>Oklahoma City, OK</t>
  </si>
  <si>
    <t>Omaha, NE</t>
  </si>
  <si>
    <t>Orlando, FL</t>
  </si>
  <si>
    <t>Philadelphia, PA</t>
  </si>
  <si>
    <t>Phoenix, AZ</t>
  </si>
  <si>
    <t>Pittsburgh, PA</t>
  </si>
  <si>
    <t>Plano, TX</t>
  </si>
  <si>
    <t>Portland, OR</t>
  </si>
  <si>
    <t>Raleigh, NC</t>
  </si>
  <si>
    <t>Reno, NV</t>
  </si>
  <si>
    <t>Riverside, CA</t>
  </si>
  <si>
    <t>Sacramento, CA</t>
  </si>
  <si>
    <t>San Antonio, TX</t>
  </si>
  <si>
    <t>San Diego, CA</t>
  </si>
  <si>
    <t>San Francisco, CA</t>
  </si>
  <si>
    <t>San Jose, CA</t>
  </si>
  <si>
    <t>Santa Ana, CA</t>
  </si>
  <si>
    <t>Scottsdale, AZ</t>
  </si>
  <si>
    <t>Seattle, WA</t>
  </si>
  <si>
    <t>St. Louis, MO</t>
  </si>
  <si>
    <t>St. Paul, MN</t>
  </si>
  <si>
    <t>St. Petersburg, FL</t>
  </si>
  <si>
    <t>Stockton, CA</t>
  </si>
  <si>
    <t>Tampa, FL</t>
  </si>
  <si>
    <t>Toledo, OH</t>
  </si>
  <si>
    <t>Tucson, AZ</t>
  </si>
  <si>
    <t>Tulsa, OK</t>
  </si>
  <si>
    <t>Virginia Beach, VA</t>
  </si>
  <si>
    <t>Washington, DC</t>
  </si>
  <si>
    <t>Wichita, KS</t>
  </si>
  <si>
    <t>Winston-Salem, NC</t>
  </si>
  <si>
    <t>Park Acres within City Limits</t>
  </si>
  <si>
    <t>Albuquerque Parks and Recreation Department</t>
  </si>
  <si>
    <t>Petroglyph National Monument (within Albuquerque)</t>
  </si>
  <si>
    <t>Bernalillo County Parks and Recreation Department (within Albuquerque)</t>
  </si>
  <si>
    <t>Orange County Parks (within Anaheim)</t>
  </si>
  <si>
    <t>Anaheim Community Services Department</t>
  </si>
  <si>
    <t>California Department of Parks and Recreation (within Anaheim)</t>
  </si>
  <si>
    <t>Chugach State Park (within Anchorage)</t>
  </si>
  <si>
    <t>Chugach National Forest (within Anchorage)</t>
  </si>
  <si>
    <t>National Park Service (within Anchorage)</t>
  </si>
  <si>
    <t>Anchorage Parks and Recreation Department</t>
  </si>
  <si>
    <t>Alaska Fish and Game (within Anchorage)</t>
  </si>
  <si>
    <t>Arlington, Texas, Parks and Recreation Department</t>
  </si>
  <si>
    <t>Arlington County Department of Parks and Recreation</t>
  </si>
  <si>
    <t>National Park Service (within Arlington, Virginia)</t>
  </si>
  <si>
    <t>Northern Virginia Regional Park Authority (within Arlington)</t>
  </si>
  <si>
    <t>Atlanta Department of Parks, Recreation and Cultural Affairs</t>
  </si>
  <si>
    <t>National Park Service (within Atlanta)</t>
  </si>
  <si>
    <t>Centennial Olympic Park (Atlanta)</t>
  </si>
  <si>
    <t>Aurora Parks, Recreation and Open Space</t>
  </si>
  <si>
    <t>Austin Parks and Recreation Department</t>
  </si>
  <si>
    <t>Texas Parks and Wildlife Department (within Austin)</t>
  </si>
  <si>
    <t>Bakersfield Department of Recreation and Parks</t>
  </si>
  <si>
    <t>Kern County General Services Division - Parks (within Bakersfield)</t>
  </si>
  <si>
    <t>North of the River Recreation and Park District (within Bakersfield)</t>
  </si>
  <si>
    <t>Baltimore City Department of Recreation and Parks</t>
  </si>
  <si>
    <t>Fort McHenry National Monument and Historic Shrine (within Baltimore)</t>
  </si>
  <si>
    <t>Recreation and Park Commission for the Parish of East Baton Rouge</t>
  </si>
  <si>
    <t>Boise Parks and Recreation</t>
  </si>
  <si>
    <t>State of Idaho (within Boise)</t>
  </si>
  <si>
    <t>Massachusetts Department of Conservation and Recreation (within Boston)</t>
  </si>
  <si>
    <t>Boston Parks and Recreation Department</t>
  </si>
  <si>
    <t>Boston Conservation Commission</t>
  </si>
  <si>
    <t>Boston National Historical Park</t>
  </si>
  <si>
    <t>Massachusetts Port Authority (within Boston)</t>
  </si>
  <si>
    <t>Buffalo Division of Parks and Recreation</t>
  </si>
  <si>
    <t>Erie County Department of Parks, Recreation and Forestry (within Buffalo)</t>
  </si>
  <si>
    <t>Chandler Community Services Department</t>
  </si>
  <si>
    <t>Mecklenburg County Park and Recreation</t>
  </si>
  <si>
    <t>Great Dismal Swamp National Wildlife Refuge (within Chesapeake)</t>
  </si>
  <si>
    <t>Virginia Department of Game and Inland Fisheries (within Chesapeake)</t>
  </si>
  <si>
    <t>Chesapeake Department of Parks, Recreation and Tourism</t>
  </si>
  <si>
    <t>Chicago Park District</t>
  </si>
  <si>
    <t>Forest Preserve District of Cook County (within Chicago)</t>
  </si>
  <si>
    <t>Illinois Department of Natural Resources (within Chicago)</t>
  </si>
  <si>
    <t>Illinois International Port District (within Chicago)</t>
  </si>
  <si>
    <t>Chula Vista Public Works Department - Parks Section</t>
  </si>
  <si>
    <t>San Diego County Parks and Recreation (within Chula Vista)</t>
  </si>
  <si>
    <t>USFWS, San Diego Bay National Wildlife Refuge and San Diego National Wildlife Refuge</t>
  </si>
  <si>
    <t>Cincinnati Park Board</t>
  </si>
  <si>
    <t>Cincinnati Recreation Commission</t>
  </si>
  <si>
    <t>Great Parks of Hamilton County (within Cincinnati)</t>
  </si>
  <si>
    <t>William Howard Taft National Historic Site (within Cincinnati)</t>
  </si>
  <si>
    <t>Cleveland Metroparks (within Cleveland)</t>
  </si>
  <si>
    <t>Cleveland Department of Public Works</t>
  </si>
  <si>
    <t>Colorado Springs Parks, Recreation and Cultural Services</t>
  </si>
  <si>
    <t>Colorado Parks and Wildlife (CO Springs)</t>
  </si>
  <si>
    <t>El Paso County Parks (within Colorado Springs)</t>
  </si>
  <si>
    <t>Columbus Recreation and Parks Department</t>
  </si>
  <si>
    <t>Columbus and Franklin County Metro Park District (within Columbus)</t>
  </si>
  <si>
    <t>Texas Parks and Wildlife Department (within Corpus Christi)</t>
  </si>
  <si>
    <t>Corpus Christi Parks and Recreation Department</t>
  </si>
  <si>
    <t>Nueces County Coastal Parks (within Corpus Christi)</t>
  </si>
  <si>
    <t>Dallas Park and Recreation Department</t>
  </si>
  <si>
    <t>Denver Parks and Recreation</t>
  </si>
  <si>
    <t>Des Moines Parks and Recreation Department</t>
  </si>
  <si>
    <t>Des Moines Water Works</t>
  </si>
  <si>
    <t>Polk County Conservation Board</t>
  </si>
  <si>
    <t>Des Moines River Open Space</t>
  </si>
  <si>
    <t>Department of Natural Resources, State of Iowa</t>
  </si>
  <si>
    <t>Detroit Recreation Department</t>
  </si>
  <si>
    <t>William G. Milliken State Park and Harbor (Detroit)</t>
  </si>
  <si>
    <t>Durham Parks and Recreation Department</t>
  </si>
  <si>
    <t>Eno River State Park (within Durham)</t>
  </si>
  <si>
    <t>Texas Parks and Wildlife Department (within El Paso)</t>
  </si>
  <si>
    <t>El Paso Parks and Recreation Department</t>
  </si>
  <si>
    <t>El Paso County Department of Parks and Recreation (within El Paso City)</t>
  </si>
  <si>
    <t>Chamizal National Memorial (within El Paso)</t>
  </si>
  <si>
    <t>Fort Wayne Parks and Recreation Department</t>
  </si>
  <si>
    <t>Fort Worth Park &amp; Recreation Department</t>
  </si>
  <si>
    <t>Don Edwards San Francisco Bay National Wildlife Refuge (within Fremont)</t>
  </si>
  <si>
    <t>East Bay Regional Park District (within Fremont)</t>
  </si>
  <si>
    <t>Fremont Recreation Services Division</t>
  </si>
  <si>
    <t>Fresno Parks, After School, Recreation and Community Services Department</t>
  </si>
  <si>
    <t>San Joaquin River Conservancy (State of California)</t>
  </si>
  <si>
    <t>Fresno Metropolitan Flood Control District</t>
  </si>
  <si>
    <t>Calwa Recreation and Park District</t>
  </si>
  <si>
    <t>Garland Parks and Recreation</t>
  </si>
  <si>
    <t>Dallas County Planning and Development Department (within Garland)</t>
  </si>
  <si>
    <t>Gilbert Parks and Recreation</t>
  </si>
  <si>
    <t>Glendale Parks and Recreation Department</t>
  </si>
  <si>
    <t>Greensboro Parks and Recreation Department</t>
  </si>
  <si>
    <t>Guilford Courthouse National Military Park (within Greensboro)</t>
  </si>
  <si>
    <t>Greensboro Downtown Parks, Inc.</t>
  </si>
  <si>
    <t>Bureau of Land Management</t>
  </si>
  <si>
    <t>Henderson Department of Public Works, Parks and Recreation</t>
  </si>
  <si>
    <t>Clark County Parks and Recreation Department (within Henderson)</t>
  </si>
  <si>
    <t>Hialeah Parks and Recreation Department</t>
  </si>
  <si>
    <t xml:space="preserve">Hawaii Division of Forestry and Wildlife </t>
  </si>
  <si>
    <t xml:space="preserve">Hawai'i Division of State Parks </t>
  </si>
  <si>
    <t xml:space="preserve">Honolulu Department of Parks and Recreation </t>
  </si>
  <si>
    <t>U.S. Fish and Wildlife Service</t>
  </si>
  <si>
    <t>Houston Parks and Recreation Department</t>
  </si>
  <si>
    <t>Harris County Parks (within Houston)</t>
  </si>
  <si>
    <t>Texas Parks and Wildlife Department (within Houston)</t>
  </si>
  <si>
    <t>Fort Bend County Parks and Recreation</t>
  </si>
  <si>
    <t>Houston Parks Board</t>
  </si>
  <si>
    <t>Municipal Management Districts</t>
  </si>
  <si>
    <t>Indianapolis Department of Parks and Recreation</t>
  </si>
  <si>
    <t>White River State Park Development Commission (within Indianapolis)</t>
  </si>
  <si>
    <t>Irvine Community Services Department</t>
  </si>
  <si>
    <t>Orange County Parks (within Irvine)</t>
  </si>
  <si>
    <t>Irving Parks and Recreation</t>
  </si>
  <si>
    <t>Dallas County Planning and Development Department (within Irving)</t>
  </si>
  <si>
    <t>Jacksonville Parks, Recreation, and Community Services Department</t>
  </si>
  <si>
    <t>Florida Forest Service (within Jacksonville)</t>
  </si>
  <si>
    <t>Timucuan Ecological and Historic Preserve and Fort Caroline Memorial (NPS within Jacksonville)</t>
  </si>
  <si>
    <t>Florida Park Service (within Jacksonville)</t>
  </si>
  <si>
    <t>St. Johns River Water Management District (within City of Jacksonville)</t>
  </si>
  <si>
    <t>New Jersey Division of Parks and Forestry (within Jersey City)</t>
  </si>
  <si>
    <t>Hudson County Division of Parks (within Jersey City)</t>
  </si>
  <si>
    <t>Jersey City Division of Parks and Forestry</t>
  </si>
  <si>
    <t xml:space="preserve">Kansas City, Missouri Parks and Recreation </t>
  </si>
  <si>
    <t>Jackson County Parks and Recreation (within Kansas City)</t>
  </si>
  <si>
    <t>Laredo Parks and Leisure Services Department</t>
  </si>
  <si>
    <t>Texas Parks and Wildlife Department  (Laredo)</t>
  </si>
  <si>
    <t>Las Vegas Department of Parks and Recreation</t>
  </si>
  <si>
    <t>Private parks (within Las Vegas)</t>
  </si>
  <si>
    <t>Lexington-Fayette Urban County Government Division of Parks and Recreation</t>
  </si>
  <si>
    <t>Kentucky Department of Parks (within Lexington)</t>
  </si>
  <si>
    <t>Lincoln Parks and Recreation Department</t>
  </si>
  <si>
    <t>Long Beach Department of Parks, Recreation and Marine</t>
  </si>
  <si>
    <t>Los Angeles Department of Recreation and Parks</t>
  </si>
  <si>
    <t>California Department of Parks and Recreation (within Los Angeles)</t>
  </si>
  <si>
    <t>Mountains Recreation and Conservation Authority (within Los Angeles)</t>
  </si>
  <si>
    <t>Angeles National Forest</t>
  </si>
  <si>
    <t>Los Angeles County Department of Parks and Recreation (within Los Angeles City)</t>
  </si>
  <si>
    <t>Los Angeles Department of Water and Power (within Los Angeles City)</t>
  </si>
  <si>
    <t>Port of Los Angeles</t>
  </si>
  <si>
    <t>Louisville Metro Parks</t>
  </si>
  <si>
    <t>21st Century Parks / The Parklands of Floyds Fork</t>
  </si>
  <si>
    <t>E.P. "Tom" Sawyer State Park</t>
  </si>
  <si>
    <t>Waterfront Development Corporation</t>
  </si>
  <si>
    <t>Lubbock Parks and Recreation</t>
  </si>
  <si>
    <t>Madison Parks Division</t>
  </si>
  <si>
    <t>Dane County Parks Division (within Madison)</t>
  </si>
  <si>
    <t>University of Wisconsin - Madison Arboretum</t>
  </si>
  <si>
    <t>Memphis Division of Parks and Neighborhoods</t>
  </si>
  <si>
    <t>Shelby Farms Park Conservancy</t>
  </si>
  <si>
    <t>T.O. Fuller State Park</t>
  </si>
  <si>
    <t>Riverfront Development Corporation (within Memphis)</t>
  </si>
  <si>
    <t>Mesa Parks, Recreation and Commercial Facilities Department</t>
  </si>
  <si>
    <t>Miami Department of Parks and Recreation</t>
  </si>
  <si>
    <t>Miami-Dade County Park and Recreation Department (within Miami)</t>
  </si>
  <si>
    <t>Virginia Key Beach Park Trust</t>
  </si>
  <si>
    <t>Bayfront Park Management Trust</t>
  </si>
  <si>
    <t>Milwaukee County Department of Parks, Recreation and Culture (within Milwuakee city)</t>
  </si>
  <si>
    <t>Milwaukee Recreation</t>
  </si>
  <si>
    <t>Wisconsin Department of Natural Resources</t>
  </si>
  <si>
    <t>Milwaukee Department of Public Works</t>
  </si>
  <si>
    <t>Minneapolis Park and Recreation Board</t>
  </si>
  <si>
    <t>Nashville/Davidson Metropolitan Board of Parks and Recreation</t>
  </si>
  <si>
    <t>U.S. Army Corps of Engineers (within Nashville/Davidson)</t>
  </si>
  <si>
    <t>Tennessee Department of Environment and Conservation (Nashville)</t>
  </si>
  <si>
    <t>Tennessee Wildlife Resource Agency (within Nashville/Davidson)</t>
  </si>
  <si>
    <t>Bayou Sauvage National Wildlife Refuge (within New Orleans)</t>
  </si>
  <si>
    <t>New Orleans City Park Improvement Association</t>
  </si>
  <si>
    <t>Audubon Nature Institute</t>
  </si>
  <si>
    <t>New Orleans Recreation Development Commission</t>
  </si>
  <si>
    <t>New Orleans Department of Parks and Parkways</t>
  </si>
  <si>
    <t>Non-Flood Protection Asset Management Authority / Levee Board (within New Orleans)</t>
  </si>
  <si>
    <t>Louisiana Office of State Parks (within New Orleans)</t>
  </si>
  <si>
    <t>Municipal Yacht Harbor</t>
  </si>
  <si>
    <t>French Market Corporation</t>
  </si>
  <si>
    <t>New York City Department of Parks and Recreation</t>
  </si>
  <si>
    <t>Gateway National Recreation Area (within New York City)</t>
  </si>
  <si>
    <t>New York State Office of Parks, Recreation and Historic Preservation (within New York City)</t>
  </si>
  <si>
    <t>New York State Department of Environmental Conservation (within New York City)</t>
  </si>
  <si>
    <t>National Park Service, Manhattan Sites</t>
  </si>
  <si>
    <t>Statue of Liberty National Monument and Ellis Island</t>
  </si>
  <si>
    <t>Essex County Department of Parks, Recreation and Cultural Affairs</t>
  </si>
  <si>
    <t>Newark Department of Recreation, Cultural Affairs, and Senior Services</t>
  </si>
  <si>
    <t>Norfolk Department of Recreation, Parks and Open Space</t>
  </si>
  <si>
    <t>Bureau of Land Management (within North Las Vegas)</t>
  </si>
  <si>
    <t>North Las Vegas Department of Neighborhood and Lesiure Services</t>
  </si>
  <si>
    <t>Oakland Office of Parks and Recreation</t>
  </si>
  <si>
    <t>East Bay Regional Park District (within Oakland)</t>
  </si>
  <si>
    <t>Port of Oakland</t>
  </si>
  <si>
    <t>Oklahoma City Parks and Recreation Department</t>
  </si>
  <si>
    <t>Myriad Botanical Gardens</t>
  </si>
  <si>
    <t>Omaha Department of Parks, Recreation and Public Property</t>
  </si>
  <si>
    <t>Orlando Families, Parks and Recreation Department</t>
  </si>
  <si>
    <t>Orange County Parks and Recreation Division (within Orlando)</t>
  </si>
  <si>
    <t>Philadelphia Parks and Recreation</t>
  </si>
  <si>
    <t>John Heinz National Wildlife Refuge at Tinicum</t>
  </si>
  <si>
    <t>Benjamin Rush State Park</t>
  </si>
  <si>
    <t>Independence National Historical Park</t>
  </si>
  <si>
    <t>University of Pennsylvania -- Penn Park</t>
  </si>
  <si>
    <t>Phoenix Parks and Recreation Department</t>
  </si>
  <si>
    <t>Maricopa County Parks and Recreation Department (within Phoenix)</t>
  </si>
  <si>
    <t>Pittsburgh Departments of Public Works and Parks &amp; Recreation</t>
  </si>
  <si>
    <t>Point State Park</t>
  </si>
  <si>
    <t>Plano Parks and Recreation Department</t>
  </si>
  <si>
    <t>Portland Parks and Recreation</t>
  </si>
  <si>
    <t>Metro Regional Parks and Greenspaces (within Portland)</t>
  </si>
  <si>
    <t>Oregon Parks and Recreation Department</t>
  </si>
  <si>
    <t>Raleigh Parks, Recreation and Cultural Resources Department</t>
  </si>
  <si>
    <t>William B. Umstead State Park (within Raleigh)</t>
  </si>
  <si>
    <t>Wake County Parks, Recreation and Open Space (within Raleigh)</t>
  </si>
  <si>
    <t>Reno Parks, Recreation and Community Services Department</t>
  </si>
  <si>
    <t>Washoe County Regional Parks and Open Space (within Reno)</t>
  </si>
  <si>
    <t>Riverside Parks, Recreation and Community Services Department</t>
  </si>
  <si>
    <t>Riverside County Regional Park and Open-Space District (Countywide Agency w/ no authority within Cities)</t>
  </si>
  <si>
    <t>California Department of Parks and Recreation (within Riverside)</t>
  </si>
  <si>
    <t>Sacramento Department of Parks and Recreation</t>
  </si>
  <si>
    <t>Sacramento County Department of Regional Parks (within Sacramento city)</t>
  </si>
  <si>
    <t>California Department of Parks and Recreation (within Sacramento)</t>
  </si>
  <si>
    <t>San Antonio Parks and Recreation Department</t>
  </si>
  <si>
    <t>Texas Parks and Wildlife Department (San Antonio)</t>
  </si>
  <si>
    <t>San Antonio River Authority</t>
  </si>
  <si>
    <t>San Antonio Missions National Historical Park</t>
  </si>
  <si>
    <t>Bexar Heritage Department (within San Antonio)</t>
  </si>
  <si>
    <t>City of San Diego Park and Recreation Department</t>
  </si>
  <si>
    <t>San Diego County Parks and Recreation (within San Diego city)</t>
  </si>
  <si>
    <t>California Department of Parks and Recreation (within San Diego)</t>
  </si>
  <si>
    <t>Port of San Diego (San Diego Unified Port District)</t>
  </si>
  <si>
    <t>Cabrillo National Monument</t>
  </si>
  <si>
    <t>USFWS, San Diego Bay National Wildlife Refuge and San Diego National Wildlife Refuge (within San Diego)</t>
  </si>
  <si>
    <t>San Francisco Recreation and Parks Department</t>
  </si>
  <si>
    <t>Presidio Trust (within San Francisco)</t>
  </si>
  <si>
    <t>Golden Gate National Recreation Area (within San Francisco)</t>
  </si>
  <si>
    <t>California Department of Parks and Recreation (within San Francisco)</t>
  </si>
  <si>
    <t>San Francisco Maritime National Historic Park</t>
  </si>
  <si>
    <t>Don Edwards San Francisco Bay National Wildlife Refuge (within San Jose)</t>
  </si>
  <si>
    <t>Santa Clara County Parks and Recreation (within San Jose)</t>
  </si>
  <si>
    <t xml:space="preserve">Santa Clara Valley Open Space Authority </t>
  </si>
  <si>
    <t>San Jose Department of Parks, Recreation and Neighborhood Services</t>
  </si>
  <si>
    <t xml:space="preserve">Santa Ana Parks, Recreation and Community Services </t>
  </si>
  <si>
    <t>Orange County Parks (within Santa Ana)</t>
  </si>
  <si>
    <t>Scottsdale Parks and Recreation Division</t>
  </si>
  <si>
    <t>Seattle Parks and Recreation</t>
  </si>
  <si>
    <t>The Port of Seattle</t>
  </si>
  <si>
    <t>St. Louis Department of Parks, Recreation and Forestry</t>
  </si>
  <si>
    <t>Tower Grove Park Commission</t>
  </si>
  <si>
    <t>Jefferson National Expansion Memorial</t>
  </si>
  <si>
    <t>The Great Rivers Greenway District (within St. Louis)</t>
  </si>
  <si>
    <t>St. Paul Parks and Recreation Department</t>
  </si>
  <si>
    <t>Ramsey County Parks and Recreation Department (within St. Paul)</t>
  </si>
  <si>
    <t>Minnesota DNR Division of Parks and Recreation (within St. Paul) - only undeveloped land, no data</t>
  </si>
  <si>
    <t>Pinellas County Parks &amp; Conservation Resources (within St. Petersburg)</t>
  </si>
  <si>
    <t>St. Petersburg Parks &amp; Recreation Department</t>
  </si>
  <si>
    <t>Stockton Public Works Department</t>
  </si>
  <si>
    <t>Tampa Parks and Recreation Department</t>
  </si>
  <si>
    <t xml:space="preserve">Hillsborough County Conservation and Environmental Lands Mangement (within Tampa) </t>
  </si>
  <si>
    <t>Tampa Sports Authority</t>
  </si>
  <si>
    <t>Hillsborough County Parks and Recreation Dept. (within Tampa)</t>
  </si>
  <si>
    <t>Toledo Division of Parks, Recreation and Forestry</t>
  </si>
  <si>
    <t>Metroparks of the Toledo Area</t>
  </si>
  <si>
    <t>Tucson Parks and Recreation Department</t>
  </si>
  <si>
    <t>Pima County Natural Resources, Parks and Recreation Department (within Tucson)</t>
  </si>
  <si>
    <t>Tulsa Park and Recreation Department</t>
  </si>
  <si>
    <t>River Parks Authority</t>
  </si>
  <si>
    <t>Tulsa County Parks (within city of Tulsa)</t>
  </si>
  <si>
    <t>Virginia Beach Department of Parks and Recreation</t>
  </si>
  <si>
    <t>Back Bay National Wildlife Refuge (within Virginia Beach)</t>
  </si>
  <si>
    <t>Virginia Department of Conservation and Recreation (within Virginia Beach)</t>
  </si>
  <si>
    <t>Princess Anne Wildlife Management Area (within Virginia Beach)</t>
  </si>
  <si>
    <t>Mackay Island National Wildlife Refuge (within Virginia Beach)</t>
  </si>
  <si>
    <t>National Park Service, National Capital Region</t>
  </si>
  <si>
    <t>District of Columbia Department of Parks and Recreation</t>
  </si>
  <si>
    <t>National Arboretum</t>
  </si>
  <si>
    <t>Wichita Park and Recreation Department</t>
  </si>
  <si>
    <t>Winston-Salem Recreation and Parks</t>
  </si>
  <si>
    <t>Total</t>
  </si>
  <si>
    <t>Parkland as percentage of adjusted city area</t>
  </si>
  <si>
    <t xml:space="preserve">Parkland includes city, county, metro, state, and federal parkland within the city limits. </t>
  </si>
  <si>
    <t>Adjusted city area subtracts airport and railyard acreage from total city land area.</t>
  </si>
  <si>
    <t>Adjusted City Area</t>
  </si>
  <si>
    <t>Total Park acres</t>
  </si>
  <si>
    <t>Parkland as percent of city area</t>
  </si>
  <si>
    <t>High Density</t>
  </si>
  <si>
    <t>Washington, D.C.</t>
  </si>
  <si>
    <t>New York</t>
  </si>
  <si>
    <t>San Francisco</t>
  </si>
  <si>
    <t>Jersey City</t>
  </si>
  <si>
    <t>Boston</t>
  </si>
  <si>
    <t>Minneapolis</t>
  </si>
  <si>
    <t>Philadelphia</t>
  </si>
  <si>
    <t>Los Angeles</t>
  </si>
  <si>
    <t>Seattle</t>
  </si>
  <si>
    <t>Oakland</t>
  </si>
  <si>
    <t>Arlington, Virginia</t>
  </si>
  <si>
    <t>Long Beach</t>
  </si>
  <si>
    <t>Chicago</t>
  </si>
  <si>
    <t>Baltimore</t>
  </si>
  <si>
    <t>Miami</t>
  </si>
  <si>
    <t>Newark</t>
  </si>
  <si>
    <t>Santa Ana</t>
  </si>
  <si>
    <t>Hialeah</t>
  </si>
  <si>
    <t>Median</t>
  </si>
  <si>
    <t>Medium High Density</t>
  </si>
  <si>
    <t>Portland</t>
  </si>
  <si>
    <t>San Jose</t>
  </si>
  <si>
    <t>St. Paul</t>
  </si>
  <si>
    <t>Anaheim</t>
  </si>
  <si>
    <t>Pittsburgh</t>
  </si>
  <si>
    <t>St. Louis</t>
  </si>
  <si>
    <t>Milwaukee</t>
  </si>
  <si>
    <t>Sacramento</t>
  </si>
  <si>
    <t>Denver</t>
  </si>
  <si>
    <t>Chula Vista</t>
  </si>
  <si>
    <t>Buffalo</t>
  </si>
  <si>
    <t>Cleveland</t>
  </si>
  <si>
    <t>Stockton</t>
  </si>
  <si>
    <t>Medium Low Density</t>
  </si>
  <si>
    <t>Gilbert</t>
  </si>
  <si>
    <t>Fremont</t>
  </si>
  <si>
    <t>Irvine</t>
  </si>
  <si>
    <t>Albuquerque</t>
  </si>
  <si>
    <t>Las Vegas</t>
  </si>
  <si>
    <t>San Diego</t>
  </si>
  <si>
    <t>St. Petersburg</t>
  </si>
  <si>
    <t>Phoenix</t>
  </si>
  <si>
    <t>Cincinnati</t>
  </si>
  <si>
    <t>Madison</t>
  </si>
  <si>
    <t>Omaha</t>
  </si>
  <si>
    <t>Raleigh</t>
  </si>
  <si>
    <t>Houston</t>
  </si>
  <si>
    <t>San Antonio</t>
  </si>
  <si>
    <t>Austin</t>
  </si>
  <si>
    <t>Plano</t>
  </si>
  <si>
    <t>Dallas</t>
  </si>
  <si>
    <t>Boise</t>
  </si>
  <si>
    <t>Columbus</t>
  </si>
  <si>
    <t>Arlington, Texas</t>
  </si>
  <si>
    <t>Tampa</t>
  </si>
  <si>
    <t>Garland</t>
  </si>
  <si>
    <t>Lincoln</t>
  </si>
  <si>
    <t>Riverside</t>
  </si>
  <si>
    <t>Atlanta</t>
  </si>
  <si>
    <t>Orlando</t>
  </si>
  <si>
    <t>Toledo</t>
  </si>
  <si>
    <t>Detroit</t>
  </si>
  <si>
    <t>Glendale</t>
  </si>
  <si>
    <t>Norfolk</t>
  </si>
  <si>
    <t>Irving</t>
  </si>
  <si>
    <t>Fresno</t>
  </si>
  <si>
    <t>Mesa</t>
  </si>
  <si>
    <t>Chandler</t>
  </si>
  <si>
    <t>Baton Rouge</t>
  </si>
  <si>
    <t>Laredo</t>
  </si>
  <si>
    <t>Low Density</t>
  </si>
  <si>
    <t>Anchorage</t>
  </si>
  <si>
    <t>Scottsdale</t>
  </si>
  <si>
    <t>North Las Vegas</t>
  </si>
  <si>
    <t>Chesapeake</t>
  </si>
  <si>
    <t>New Orleans</t>
  </si>
  <si>
    <t>El Paso</t>
  </si>
  <si>
    <t>Virginia Beach</t>
  </si>
  <si>
    <t>Honolulu (county)</t>
  </si>
  <si>
    <t>Jacksonville</t>
  </si>
  <si>
    <t>Henderson</t>
  </si>
  <si>
    <t>Des Moines</t>
  </si>
  <si>
    <t>Aurora</t>
  </si>
  <si>
    <t>Nashville</t>
  </si>
  <si>
    <t>Greensboro</t>
  </si>
  <si>
    <t>Colorado Springs</t>
  </si>
  <si>
    <t>Kansas City</t>
  </si>
  <si>
    <t>Corpus Christi</t>
  </si>
  <si>
    <t>Louisville (Jefferson County Pop)</t>
  </si>
  <si>
    <t>Tulsa</t>
  </si>
  <si>
    <t>Charlotte (Mecklenburg County Pop)</t>
  </si>
  <si>
    <t>Bakersfield</t>
  </si>
  <si>
    <t>Fort Worth</t>
  </si>
  <si>
    <t>Reno</t>
  </si>
  <si>
    <t>Winston-Salem</t>
  </si>
  <si>
    <t>Indianapolis</t>
  </si>
  <si>
    <t>Wichita</t>
  </si>
  <si>
    <t>Oklahoma City</t>
  </si>
  <si>
    <t>Memphis</t>
  </si>
  <si>
    <t>Durham</t>
  </si>
  <si>
    <t>Fort Wayne</t>
  </si>
  <si>
    <t>Tucson</t>
  </si>
  <si>
    <t>Lubbock</t>
  </si>
  <si>
    <t>Lexington</t>
  </si>
  <si>
    <t>Designed and natural parkland by city</t>
  </si>
  <si>
    <t>Designed areas are parklands that have been created, constructed, planted, and managed primarily for human use. They include playgrounds, neighborhood parks, sports fields, plazas, boulevards, municipal golf courses, municipal cemeteries, and all areas served by roadways, parking lots, and service buildings.</t>
  </si>
  <si>
    <t>Natural and undeveloped areas are pristine or reclaimed lands that are left largely undisturbed and managed for their ecological value (i.e. wetlands, forests, deserts). While they may have trails and occasional benches, they are not developed for any recreation activities beyond walking, running, and cycling.</t>
  </si>
  <si>
    <t>Total Acres</t>
  </si>
  <si>
    <t>Designed Acres</t>
  </si>
  <si>
    <t xml:space="preserve">Natural &amp; Undeveloped Acres </t>
  </si>
  <si>
    <t>Percent Designed</t>
  </si>
  <si>
    <t>Percent Natural</t>
  </si>
  <si>
    <t>Parkland per 1,000 residents by city</t>
  </si>
  <si>
    <t>Parkland includes city, county, metro, state, and federal acres within city limits.</t>
  </si>
  <si>
    <t>Acres of Parkland</t>
  </si>
  <si>
    <t>Parkland per 1,000 Residents</t>
  </si>
  <si>
    <t>High Density Cities</t>
  </si>
  <si>
    <t>Medium- High Density Cities</t>
  </si>
  <si>
    <t>Medium-Low Density Cities</t>
  </si>
  <si>
    <t>Low Density Cities</t>
  </si>
  <si>
    <t xml:space="preserve">Fort Wayne, IN  </t>
  </si>
  <si>
    <t>Overall Median</t>
  </si>
  <si>
    <t>Park units per 10,000 residents by city</t>
  </si>
  <si>
    <t xml:space="preserve">Parks include all city, county, metro, state, and federal parkland within city limits. </t>
  </si>
  <si>
    <t>Population</t>
  </si>
  <si>
    <t>Park units</t>
  </si>
  <si>
    <t>Park Units per 10,000 Residents</t>
  </si>
  <si>
    <t>Walkable Park Access</t>
  </si>
  <si>
    <t xml:space="preserve">City </t>
  </si>
  <si>
    <t>Percent of Residents within Half-Mile Walk of Park</t>
  </si>
  <si>
    <t>Most Visited City Park by Major Agency</t>
  </si>
  <si>
    <t>Agency</t>
  </si>
  <si>
    <t>Most Visited Park</t>
  </si>
  <si>
    <t>Number of Visitors</t>
  </si>
  <si>
    <t>Central Park</t>
  </si>
  <si>
    <t>Golden Gate Park</t>
  </si>
  <si>
    <t>Lincoln Park</t>
  </si>
  <si>
    <t>Mission Bay Park</t>
  </si>
  <si>
    <t>Forest Park</t>
  </si>
  <si>
    <t>San Antonio Riverwalk</t>
  </si>
  <si>
    <t xml:space="preserve">City Park </t>
  </si>
  <si>
    <t>Griffith Park</t>
  </si>
  <si>
    <t>South Mountain Park/Preserve</t>
  </si>
  <si>
    <t>Lincoln Memorial</t>
  </si>
  <si>
    <t>Chain of Lakes Regional Park</t>
  </si>
  <si>
    <t>Hermann Park</t>
  </si>
  <si>
    <t>Garden of the Gods</t>
  </si>
  <si>
    <t>Lakeside Park</t>
  </si>
  <si>
    <t>Como Regional Park</t>
  </si>
  <si>
    <t>Honolulu Department of Parks and Recreation (within Urban Honolulu)</t>
  </si>
  <si>
    <t>Ala Moana Regional Park</t>
  </si>
  <si>
    <t>Green Lake Park</t>
  </si>
  <si>
    <t>Fair Park</t>
  </si>
  <si>
    <t>Portland Parks &amp; Recreation</t>
  </si>
  <si>
    <t>Washington Park</t>
  </si>
  <si>
    <t>Cleveland Metroparks</t>
  </si>
  <si>
    <t>Rocky River Reservation</t>
  </si>
  <si>
    <t>Boston Common</t>
  </si>
  <si>
    <t>Julia Davis Park</t>
  </si>
  <si>
    <t>Belle Isle</t>
  </si>
  <si>
    <t>Drew Field</t>
  </si>
  <si>
    <t>Lake Eola</t>
  </si>
  <si>
    <t>Schenley Park &amp; Plaza</t>
  </si>
  <si>
    <t>Swope Park</t>
  </si>
  <si>
    <t>Zilker Park</t>
  </si>
  <si>
    <t>Cherokee/Seneca Park</t>
  </si>
  <si>
    <t>Chesapeake City Park</t>
  </si>
  <si>
    <t>Des Moines Department of Parks and Recreat</t>
  </si>
  <si>
    <t>Gray's Lake</t>
  </si>
  <si>
    <t>Waterfront</t>
  </si>
  <si>
    <t>Orange County Great Park</t>
  </si>
  <si>
    <t>Balloon Fiesta Park</t>
  </si>
  <si>
    <t>Country/Jaycee Park</t>
  </si>
  <si>
    <t>Charles River Reservation</t>
  </si>
  <si>
    <t>Eagle Creek Park</t>
  </si>
  <si>
    <t xml:space="preserve">El Dorado </t>
  </si>
  <si>
    <t>Woodward Park</t>
  </si>
  <si>
    <t>Bayshore Boulevard Linear Park</t>
  </si>
  <si>
    <t>Centennial</t>
  </si>
  <si>
    <t>Jackson Square</t>
  </si>
  <si>
    <t>Overton</t>
  </si>
  <si>
    <t>Centennial Park</t>
  </si>
  <si>
    <t>McCormick-Stillman</t>
  </si>
  <si>
    <t>Mount Trashmore Park</t>
  </si>
  <si>
    <t>Mecklenburg County Sportsplex</t>
  </si>
  <si>
    <t>Harold Patterson Sports Center</t>
  </si>
  <si>
    <t>Franke</t>
  </si>
  <si>
    <t>Pullen Park</t>
  </si>
  <si>
    <t>Pioneers Park</t>
  </si>
  <si>
    <t>Aurora Reservoir</t>
  </si>
  <si>
    <t>Craig Ranch Regional Park</t>
  </si>
  <si>
    <t>Mohawk</t>
  </si>
  <si>
    <t>Rohr</t>
  </si>
  <si>
    <t>Milwaukee County Department of Parks, Recreation and Culture (within Milwaukee city)</t>
  </si>
  <si>
    <t>Veterans Park</t>
  </si>
  <si>
    <t xml:space="preserve">Warner </t>
  </si>
  <si>
    <t>Happy Hollow Park &amp; Zoo</t>
  </si>
  <si>
    <t xml:space="preserve">Land Park </t>
  </si>
  <si>
    <t>Piedmont Park</t>
  </si>
  <si>
    <t>Central Riverside Park</t>
  </si>
  <si>
    <t>Town Point Park</t>
  </si>
  <si>
    <t>Murphy Park</t>
  </si>
  <si>
    <t>Vinoy</t>
  </si>
  <si>
    <t>Audubon Park</t>
  </si>
  <si>
    <t>Freestone</t>
  </si>
  <si>
    <t>Jacobson</t>
  </si>
  <si>
    <t>Trinity</t>
  </si>
  <si>
    <t>Floyd Lamb Park at Tule Springs</t>
  </si>
  <si>
    <t>Grapeland Water Park</t>
  </si>
  <si>
    <t>Fairmount Park</t>
  </si>
  <si>
    <t>Independence</t>
  </si>
  <si>
    <t>Luke Easter</t>
  </si>
  <si>
    <t>Trinity View Park</t>
  </si>
  <si>
    <t>Berliner Park</t>
  </si>
  <si>
    <t>Salem Lake</t>
  </si>
  <si>
    <t>Goodlet Park</t>
  </si>
  <si>
    <t>Ottawa Park</t>
  </si>
  <si>
    <t>Forest Hills Park</t>
  </si>
  <si>
    <t>Gene C. Reid Park</t>
  </si>
  <si>
    <t>Riverview</t>
  </si>
  <si>
    <t xml:space="preserve">The Park at River Walk </t>
  </si>
  <si>
    <t>Lewis &amp; Clark Landing / Heartland of America Park</t>
  </si>
  <si>
    <t>Dunham Complex</t>
  </si>
  <si>
    <t>Druid Hill</t>
  </si>
  <si>
    <t>Pershing Field</t>
  </si>
  <si>
    <t>Delaney Park</t>
  </si>
  <si>
    <t>Pearson Park</t>
  </si>
  <si>
    <t>Oldest Parks</t>
  </si>
  <si>
    <t xml:space="preserve">These are the oldest U.S. city parks wtihin the 100 largest cities. The date refers to the year of initial creation or acquisition; in the case of parks whose names have changed, the modern name is given. </t>
  </si>
  <si>
    <t>Park</t>
  </si>
  <si>
    <t>Year Established</t>
  </si>
  <si>
    <t>Military Park</t>
  </si>
  <si>
    <t>Franklin, Logan, Rittenhouse, Washington Squares</t>
  </si>
  <si>
    <t xml:space="preserve">New Orleans  </t>
  </si>
  <si>
    <t>San Pedro Springs Park</t>
  </si>
  <si>
    <t>Main Plaza</t>
  </si>
  <si>
    <t>Bowling Green</t>
  </si>
  <si>
    <t>New York City</t>
  </si>
  <si>
    <t>Columbus, Pittman-Sullivan Parks</t>
  </si>
  <si>
    <t>El Pueblo De  Los Angeles  Historic Monument</t>
  </si>
  <si>
    <t>National Mall</t>
  </si>
  <si>
    <t>Garfield Park, Lafayette Square</t>
  </si>
  <si>
    <t>Public Square, Settlers Landing Park</t>
  </si>
  <si>
    <t>Duane Park</t>
  </si>
  <si>
    <t>Hamilton, Paulus Hook Park</t>
  </si>
  <si>
    <t>Tribeca Park</t>
  </si>
  <si>
    <t>Gravois, Laclede, Mount Pleasant Parks</t>
  </si>
  <si>
    <t>Battle Monument, Mount Vernon Square Park</t>
  </si>
  <si>
    <t xml:space="preserve">Centennial Regional Park </t>
  </si>
  <si>
    <t>Jackson Place Park</t>
  </si>
  <si>
    <t>Brinkley Park, Colonial Park, Confederate Park, Court Square</t>
  </si>
  <si>
    <t>Unity Island</t>
  </si>
  <si>
    <t>Broderick Park</t>
  </si>
  <si>
    <t>Ahearn Park</t>
  </si>
  <si>
    <t>Franklin Square, Patterson Parks</t>
  </si>
  <si>
    <t>Washington Square Park</t>
  </si>
  <si>
    <t>Cooper Triangle</t>
  </si>
  <si>
    <t>Market Square</t>
  </si>
  <si>
    <t>Abingdon Square</t>
  </si>
  <si>
    <t>Palmer Park</t>
  </si>
  <si>
    <t>Union Square Park</t>
  </si>
  <si>
    <t>Tompkins Square Park</t>
  </si>
  <si>
    <t>Grant (Ulysses)</t>
  </si>
  <si>
    <t>VAN VORST PARK</t>
  </si>
  <si>
    <t>Cathedral Square Park</t>
  </si>
  <si>
    <t>Zeidler Union Square</t>
  </si>
  <si>
    <t>Randall's Island Park</t>
  </si>
  <si>
    <t>Walker Square</t>
  </si>
  <si>
    <t>Commodore Barry Park</t>
  </si>
  <si>
    <t>Stuyvesant Square</t>
  </si>
  <si>
    <t>New York City, New York</t>
  </si>
  <si>
    <t>Johnson Park</t>
  </si>
  <si>
    <t>Buffalo, New York</t>
  </si>
  <si>
    <t>Public Garden</t>
  </si>
  <si>
    <t>Clarke Square Park</t>
  </si>
  <si>
    <t>Milwaukee, Wisconsin</t>
  </si>
  <si>
    <t>Christopher Park</t>
  </si>
  <si>
    <t>Washington Square</t>
  </si>
  <si>
    <t>New Orleans, Louisana</t>
  </si>
  <si>
    <t>Mabury</t>
  </si>
  <si>
    <t>Santa Ana, California</t>
  </si>
  <si>
    <t>Lafayette Park</t>
  </si>
  <si>
    <t>St. Louis, Missouri</t>
  </si>
  <si>
    <t>Brush Square (O. Henry Museum)</t>
  </si>
  <si>
    <t>Austin, Texas</t>
  </si>
  <si>
    <t>Livingston Park</t>
  </si>
  <si>
    <t>Columbus, Ohio</t>
  </si>
  <si>
    <t>Baldwin Street End</t>
  </si>
  <si>
    <t>Madison, Wisconsin</t>
  </si>
  <si>
    <t>Blount Street (South) Street End</t>
  </si>
  <si>
    <t>Brearly Street (South) Street End</t>
  </si>
  <si>
    <t>Dickinson Street (South) Street End</t>
  </si>
  <si>
    <t>Few Street (South) Street End</t>
  </si>
  <si>
    <t>Ingersoll Street (South) Street End</t>
  </si>
  <si>
    <t>Livingston Street (North) Sreet End</t>
  </si>
  <si>
    <t>Livingston Street (South) Street End</t>
  </si>
  <si>
    <t>Paterson Street (North) Street End</t>
  </si>
  <si>
    <t>Pinckney (North) Street End</t>
  </si>
  <si>
    <t>Theodore Roosevelt Park</t>
  </si>
  <si>
    <t>Market Square Park</t>
  </si>
  <si>
    <t>Cleveland, Ohio</t>
  </si>
  <si>
    <t>Scottsdale Ranch</t>
  </si>
  <si>
    <t>Scottsdale, Arizona</t>
  </si>
  <si>
    <t>Chicago, Illinois</t>
  </si>
  <si>
    <t xml:space="preserve">Wallenberg Park </t>
  </si>
  <si>
    <t>San Jose, California</t>
  </si>
  <si>
    <t>Loretta Hall Park (was Carr Square Park)</t>
  </si>
  <si>
    <t>Wayanda Park</t>
  </si>
  <si>
    <t>East Fairmount Park</t>
  </si>
  <si>
    <t>Philadelphia, Pennsylvania</t>
  </si>
  <si>
    <t>Cuyler Gore Park</t>
  </si>
  <si>
    <t>Beatrice M. Buck (formerly Harmonie)</t>
  </si>
  <si>
    <t>Detroit, Michigan</t>
  </si>
  <si>
    <t>Prospect Triangle</t>
  </si>
  <si>
    <t>Greeley Square Park</t>
  </si>
  <si>
    <t>Portsmouth Square</t>
  </si>
  <si>
    <t>San Francisco, California</t>
  </si>
  <si>
    <t>Baltimore, Maryland</t>
  </si>
  <si>
    <t>Goudy (William) Square</t>
  </si>
  <si>
    <t>Burns Commons</t>
  </si>
  <si>
    <t>Sophie Wright Park</t>
  </si>
  <si>
    <t>Fort Greene Park</t>
  </si>
  <si>
    <t>Madison Square Garden Association</t>
  </si>
  <si>
    <t>Worth Square</t>
  </si>
  <si>
    <t>Evergreen Cemetery</t>
  </si>
  <si>
    <t>Boston, Massachusetts</t>
  </si>
  <si>
    <t>Skinner (Mark)</t>
  </si>
  <si>
    <t>Connors (William)</t>
  </si>
  <si>
    <t>Mariano (Louis)</t>
  </si>
  <si>
    <t>Mid-North</t>
  </si>
  <si>
    <t>Franklin Square</t>
  </si>
  <si>
    <t>Flood Triangle</t>
  </si>
  <si>
    <t>Sherman Square</t>
  </si>
  <si>
    <t>Stanford Park (Leland)</t>
  </si>
  <si>
    <t>Sacramento, California</t>
  </si>
  <si>
    <t>Chavez Plaza (Cesar E.)</t>
  </si>
  <si>
    <t>Marshall Park (James W.)</t>
  </si>
  <si>
    <t>Muir Children's Park (John)</t>
  </si>
  <si>
    <t>Roosevelt Park (Theodore)</t>
  </si>
  <si>
    <t>Winn Park (Albert)</t>
  </si>
  <si>
    <t>Fremont Park (John C.)</t>
  </si>
  <si>
    <t>Grant Park (Ulysses S.)</t>
  </si>
  <si>
    <t>Rice Park</t>
  </si>
  <si>
    <t>St. Paul, Minnesota</t>
  </si>
  <si>
    <t>Irvine Park</t>
  </si>
  <si>
    <t>Mears Park</t>
  </si>
  <si>
    <t>Thomas Square</t>
  </si>
  <si>
    <t>Honolulu (Urban CDP)</t>
  </si>
  <si>
    <t>Orton Park</t>
  </si>
  <si>
    <t>Newark, New Jersey</t>
  </si>
  <si>
    <t>Maple Woods</t>
  </si>
  <si>
    <t>Pantoja Neighborhood Park</t>
  </si>
  <si>
    <t>San Diego, California</t>
  </si>
  <si>
    <t>1850</t>
  </si>
  <si>
    <t>Union Square</t>
  </si>
  <si>
    <t>Mescal</t>
  </si>
  <si>
    <t>St. Louis Place Park</t>
  </si>
  <si>
    <t>Oaklawn Cemetery</t>
  </si>
  <si>
    <t>Tampa, Florida</t>
  </si>
  <si>
    <t xml:space="preserve">Grand Circus Park </t>
  </si>
  <si>
    <t>Oldest City Parks, by Agency</t>
  </si>
  <si>
    <t>Oldest Park</t>
  </si>
  <si>
    <t>Year Created</t>
  </si>
  <si>
    <t>1634</t>
  </si>
  <si>
    <t>1721</t>
  </si>
  <si>
    <t>1729</t>
  </si>
  <si>
    <t>1733</t>
  </si>
  <si>
    <t>Newark Department of Public Works</t>
  </si>
  <si>
    <t>1775</t>
  </si>
  <si>
    <t>1791</t>
  </si>
  <si>
    <t>Settlers Landing</t>
  </si>
  <si>
    <t>1796</t>
  </si>
  <si>
    <t>Gravois Park</t>
  </si>
  <si>
    <t>1812</t>
  </si>
  <si>
    <t>Columbus Park</t>
  </si>
  <si>
    <t>1819</t>
  </si>
  <si>
    <t>Patterson Park</t>
  </si>
  <si>
    <t>1827</t>
  </si>
  <si>
    <t>Van Vorst Park</t>
  </si>
  <si>
    <t>1835</t>
  </si>
  <si>
    <t>Grant Park</t>
  </si>
  <si>
    <t>1837</t>
  </si>
  <si>
    <t>1847</t>
  </si>
  <si>
    <t>Sutter Land Grants</t>
  </si>
  <si>
    <t>1849</t>
  </si>
  <si>
    <t>Oakland Cemetery</t>
  </si>
  <si>
    <t>Orton</t>
  </si>
  <si>
    <t>Goodale Park</t>
  </si>
  <si>
    <t>1851</t>
  </si>
  <si>
    <t>Richmond Department of Parks, Recreation and Community Facilities</t>
  </si>
  <si>
    <t>Monroe Park</t>
  </si>
  <si>
    <t>Chapman</t>
  </si>
  <si>
    <t>1852</t>
  </si>
  <si>
    <t>Artesian</t>
  </si>
  <si>
    <t>1854</t>
  </si>
  <si>
    <t>Washington</t>
  </si>
  <si>
    <t>1855</t>
  </si>
  <si>
    <t>Philadelphia Department of Parks and Recreation</t>
  </si>
  <si>
    <t>Hemming Park</t>
  </si>
  <si>
    <t>1857</t>
  </si>
  <si>
    <t>Murphy Square</t>
  </si>
  <si>
    <t>San Jacinto Plaza</t>
  </si>
  <si>
    <t>1858</t>
  </si>
  <si>
    <t xml:space="preserve">Old Fort </t>
  </si>
  <si>
    <t>1863</t>
  </si>
  <si>
    <t>Pershing Square</t>
  </si>
  <si>
    <t>1866</t>
  </si>
  <si>
    <t>Allegheny Park</t>
  </si>
  <si>
    <t>Cooper Park</t>
  </si>
  <si>
    <t>1867</t>
  </si>
  <si>
    <t xml:space="preserve">Mestizo Curtis Park </t>
  </si>
  <si>
    <t>1868</t>
  </si>
  <si>
    <t>DeFremery</t>
  </si>
  <si>
    <t>Saint James Park</t>
  </si>
  <si>
    <t>San Diego Park and Recreation Department</t>
  </si>
  <si>
    <t>Pantoja Park</t>
  </si>
  <si>
    <t>1870</t>
  </si>
  <si>
    <t>Acacia Park</t>
  </si>
  <si>
    <t>1871</t>
  </si>
  <si>
    <t>1872</t>
  </si>
  <si>
    <t>Hanscom Park</t>
  </si>
  <si>
    <t>Hyde Park</t>
  </si>
  <si>
    <t>1873</t>
  </si>
  <si>
    <t>Garfield Park</t>
  </si>
  <si>
    <t>Pease</t>
  </si>
  <si>
    <t>1876</t>
  </si>
  <si>
    <t>City Park</t>
  </si>
  <si>
    <t>Savage Park</t>
  </si>
  <si>
    <t>1877</t>
  </si>
  <si>
    <t>Delaware</t>
  </si>
  <si>
    <t>1878</t>
  </si>
  <si>
    <t>1880</t>
  </si>
  <si>
    <t>Baxter Square</t>
  </si>
  <si>
    <t>Constitution</t>
  </si>
  <si>
    <t>Drips Park</t>
  </si>
  <si>
    <t>1882</t>
  </si>
  <si>
    <t>White Park</t>
  </si>
  <si>
    <t>1883</t>
  </si>
  <si>
    <t>Denny Park</t>
  </si>
  <si>
    <t>1884</t>
  </si>
  <si>
    <t>1887</t>
  </si>
  <si>
    <t>Latta Park</t>
  </si>
  <si>
    <t>1891</t>
  </si>
  <si>
    <t>1892</t>
  </si>
  <si>
    <t>Beaver Brook Reservation and Blue Hills Reservation</t>
  </si>
  <si>
    <t>1893</t>
  </si>
  <si>
    <t>Birch Park</t>
  </si>
  <si>
    <t>1894</t>
  </si>
  <si>
    <t>Branch Brook Park</t>
  </si>
  <si>
    <t>1895</t>
  </si>
  <si>
    <t>Harrington</t>
  </si>
  <si>
    <t>1897</t>
  </si>
  <si>
    <t>Robinson Park</t>
  </si>
  <si>
    <t>1899</t>
  </si>
  <si>
    <t>Sam Houston Park</t>
  </si>
  <si>
    <t>Watkins</t>
  </si>
  <si>
    <t>1901</t>
  </si>
  <si>
    <t>Stiles Circle</t>
  </si>
  <si>
    <t>Woodland</t>
  </si>
  <si>
    <t>1902</t>
  </si>
  <si>
    <t>David G. Herrera and Ramon Quiroz Park</t>
  </si>
  <si>
    <t>Roeding Park</t>
  </si>
  <si>
    <t>1904</t>
  </si>
  <si>
    <t>Wingfield Park</t>
  </si>
  <si>
    <t>1905</t>
  </si>
  <si>
    <t>Plant Park</t>
  </si>
  <si>
    <t>1907</t>
  </si>
  <si>
    <t>Verde Park</t>
  </si>
  <si>
    <t>Beale Park</t>
  </si>
  <si>
    <t>1908</t>
  </si>
  <si>
    <t>1909</t>
  </si>
  <si>
    <t>Williams</t>
  </si>
  <si>
    <t>1910</t>
  </si>
  <si>
    <t>Owen</t>
  </si>
  <si>
    <t>Lummus Park</t>
  </si>
  <si>
    <t>1912</t>
  </si>
  <si>
    <t>Bold Face</t>
  </si>
  <si>
    <t>1917</t>
  </si>
  <si>
    <t>1920</t>
  </si>
  <si>
    <t>Dr. A.J. Chandler Park</t>
  </si>
  <si>
    <t>1921</t>
  </si>
  <si>
    <t>Lorenzi Park</t>
  </si>
  <si>
    <t>Pioneer</t>
  </si>
  <si>
    <t>1923</t>
  </si>
  <si>
    <t>Meadowbrook</t>
  </si>
  <si>
    <t>1924</t>
  </si>
  <si>
    <t>1926</t>
  </si>
  <si>
    <t>Eucalyptus</t>
  </si>
  <si>
    <t>Dickson-Azalea</t>
  </si>
  <si>
    <t>City Community Park</t>
  </si>
  <si>
    <t>1927</t>
  </si>
  <si>
    <t>Duke Park</t>
  </si>
  <si>
    <t>1934</t>
  </si>
  <si>
    <t>Country Park</t>
  </si>
  <si>
    <t>1937</t>
  </si>
  <si>
    <t>Glencarlyn</t>
  </si>
  <si>
    <t>1940</t>
  </si>
  <si>
    <t>Babcock Park</t>
  </si>
  <si>
    <t>1943</t>
  </si>
  <si>
    <t>Luzon Park</t>
  </si>
  <si>
    <t>1947</t>
  </si>
  <si>
    <t>Pioneer Park</t>
  </si>
  <si>
    <t>1948</t>
  </si>
  <si>
    <t>Downtown Park</t>
  </si>
  <si>
    <t>1953</t>
  </si>
  <si>
    <t>Brooks Tot Lot</t>
  </si>
  <si>
    <t>1955</t>
  </si>
  <si>
    <t>Red Wing Park</t>
  </si>
  <si>
    <t>1966</t>
  </si>
  <si>
    <t>Eldorado Park</t>
  </si>
  <si>
    <t>1967</t>
  </si>
  <si>
    <t>Willows Park</t>
  </si>
  <si>
    <t>1970</t>
  </si>
  <si>
    <t>Vaughn</t>
  </si>
  <si>
    <t>Oakland Public Works</t>
  </si>
  <si>
    <t>Largest Parks</t>
  </si>
  <si>
    <t>These are the largest parks located within the boundaries of the 100 largest U.S. cities. Most are owned by the municipality, but some are owned by a state, a county, a regional agency, or the federal government. If a park extends beyond the boundary of the city, only the acreage within the city is noted here.</t>
  </si>
  <si>
    <t>The largest city parks</t>
  </si>
  <si>
    <t>Acres</t>
  </si>
  <si>
    <t xml:space="preserve">McDowell Sonoran Preserve </t>
  </si>
  <si>
    <t>South Mountain Preserve</t>
  </si>
  <si>
    <t xml:space="preserve">Phoenix  </t>
  </si>
  <si>
    <t>Sonoran Preserve</t>
  </si>
  <si>
    <t xml:space="preserve">Cullen Park  </t>
  </si>
  <si>
    <t xml:space="preserve">Houston  </t>
  </si>
  <si>
    <t>Mission Trails Regional Park</t>
  </si>
  <si>
    <t xml:space="preserve">San Diego  </t>
  </si>
  <si>
    <t>Jefferson Memorial Forest</t>
  </si>
  <si>
    <t>Louisville</t>
  </si>
  <si>
    <t>Lake Stanley Draper</t>
  </si>
  <si>
    <t xml:space="preserve">Forest Park                                       </t>
  </si>
  <si>
    <t xml:space="preserve">Portland </t>
  </si>
  <si>
    <t>Lake Houston Wilderness Park</t>
  </si>
  <si>
    <t>Shooting Range Park</t>
  </si>
  <si>
    <t>Loblolly Mitigation Preserve</t>
  </si>
  <si>
    <t>Far North Bicentennial/Hillside Park</t>
  </si>
  <si>
    <t>Piestewa Peak</t>
  </si>
  <si>
    <t>Fort Worth Nature Center and Refuge</t>
  </si>
  <si>
    <t>Rio Grande Valley State Park</t>
  </si>
  <si>
    <t xml:space="preserve">Los Penasquitos Canyon Open Space </t>
  </si>
  <si>
    <t xml:space="preserve">Mohawk </t>
  </si>
  <si>
    <t>2800 Acre Water Bank</t>
  </si>
  <si>
    <t xml:space="preserve">Pelham Bay Park </t>
  </si>
  <si>
    <t>Walter E. Long</t>
  </si>
  <si>
    <t>SAN PASQUAL TRAILS Open Space</t>
  </si>
  <si>
    <t>Trinity River Greenbelt</t>
  </si>
  <si>
    <t>Black Mountain Open Space</t>
  </si>
  <si>
    <t>Bird Creek Regional Park</t>
  </si>
  <si>
    <t>Wissahickon Valley Park</t>
  </si>
  <si>
    <t>Bommer Canyon Park and Open Space</t>
  </si>
  <si>
    <t>Julington-Durbin Creek Preserve</t>
  </si>
  <si>
    <t>Percy Warner</t>
  </si>
  <si>
    <t>Lake Hefner (Childrens Plgd, Prarie Dog Point)</t>
  </si>
  <si>
    <t>South Preserve</t>
  </si>
  <si>
    <t>Thomas H Swope Park</t>
  </si>
  <si>
    <t>North Preserve</t>
  </si>
  <si>
    <t xml:space="preserve">Lake Overholser (Including Park) </t>
  </si>
  <si>
    <t xml:space="preserve">Phoenix Mountain Preserve - </t>
  </si>
  <si>
    <t>North Mountain Shaw Butte</t>
  </si>
  <si>
    <t>Alvin G. Beaman</t>
  </si>
  <si>
    <t>Stoney Mountain</t>
  </si>
  <si>
    <t>Beach Lake Park</t>
  </si>
  <si>
    <t>Sepulveda Basin Recreation Area</t>
  </si>
  <si>
    <t>La Boca Negra Park</t>
  </si>
  <si>
    <t>Kincaid Park</t>
  </si>
  <si>
    <t>Memorial Park</t>
  </si>
  <si>
    <t>Salem Lake Park</t>
  </si>
  <si>
    <t>Sycamore Canyon Wilderness Park</t>
  </si>
  <si>
    <t>Hansen Dam Recreation Area</t>
  </si>
  <si>
    <t>Glenn Cunningham Lake</t>
  </si>
  <si>
    <t>Mt. Airy Forest</t>
  </si>
  <si>
    <t>West Fairmount Park</t>
  </si>
  <si>
    <t>Sycamore Canyon Open Space</t>
  </si>
  <si>
    <t>Great Trinity Forest</t>
  </si>
  <si>
    <t>Garden of the Gods Park</t>
  </si>
  <si>
    <t>Great Park</t>
  </si>
  <si>
    <t>North Cheyenne Cañon Park</t>
  </si>
  <si>
    <t>Reach 11 Rec Area</t>
  </si>
  <si>
    <t>Plains Conservation Center</t>
  </si>
  <si>
    <t>Kallison Ranch</t>
  </si>
  <si>
    <t>Emma Long</t>
  </si>
  <si>
    <t>Van Cortlandt Park</t>
  </si>
  <si>
    <t>Stumpy Lake Park</t>
  </si>
  <si>
    <t>Barton Creek Wilderness</t>
  </si>
  <si>
    <t>MCDOWELL NATURE PRESERVE</t>
  </si>
  <si>
    <t>Charlotte</t>
  </si>
  <si>
    <t xml:space="preserve">Rouge Park </t>
  </si>
  <si>
    <t>Balboa Park</t>
  </si>
  <si>
    <t>Rancho Diana</t>
  </si>
  <si>
    <t xml:space="preserve">Neuse River </t>
  </si>
  <si>
    <t>Stinchcomb Wildlfe Refuge</t>
  </si>
  <si>
    <t>Windgate Ranch</t>
  </si>
  <si>
    <t>Kern River Parkway</t>
  </si>
  <si>
    <t xml:space="preserve">HODGE, ROBERT H., PARK </t>
  </si>
  <si>
    <t>Zorinsky, Ed Lake</t>
  </si>
  <si>
    <t>Gwynns Falls/Leakin Park</t>
  </si>
  <si>
    <t>Olmos Basin</t>
  </si>
  <si>
    <t>Thunderbird Conservation Park</t>
  </si>
  <si>
    <t xml:space="preserve">Belle Isle </t>
  </si>
  <si>
    <t>McAllister, W.W.</t>
  </si>
  <si>
    <t>Tecelote Canyon Natural Open Space Park</t>
  </si>
  <si>
    <t>Deem Hills</t>
  </si>
  <si>
    <t xml:space="preserve">RIVERFRONT PARK </t>
  </si>
  <si>
    <t>Walnut Creek</t>
  </si>
  <si>
    <t>Freshkills Park</t>
  </si>
  <si>
    <t>Flushing Meadows Corona Park</t>
  </si>
  <si>
    <t>Little Menomonee River Parkway</t>
  </si>
  <si>
    <t>SABRE SPRINGS O/S</t>
  </si>
  <si>
    <t>SCRIPPS MIRAMAR O/S</t>
  </si>
  <si>
    <t>Cobbs Creek Park</t>
  </si>
  <si>
    <t>PRONGHORN NATURAL AREA</t>
  </si>
  <si>
    <t>LaTourette Park &amp; Golf Course</t>
  </si>
  <si>
    <t>Tiffany Springs Park</t>
  </si>
  <si>
    <t>The largest regional and county parks within a city</t>
  </si>
  <si>
    <t>George Bush Park</t>
  </si>
  <si>
    <t xml:space="preserve">Longview Lake </t>
  </si>
  <si>
    <t>Shelby Farms Park</t>
  </si>
  <si>
    <t>Bear Creek Park</t>
  </si>
  <si>
    <t>Calero County Park</t>
  </si>
  <si>
    <t>Mission Peak Regional Preserve</t>
  </si>
  <si>
    <t>Percy Warner Park</t>
  </si>
  <si>
    <t>Smith and Bybee Wetlands Natural Area</t>
  </si>
  <si>
    <t>American River Parkway</t>
  </si>
  <si>
    <t>Tijuana River Valley Regional Park</t>
  </si>
  <si>
    <t>Westridge Canyonback Wilderness Park</t>
  </si>
  <si>
    <t>Adobe Dam Recreation Area</t>
  </si>
  <si>
    <t>Anderson Lake County Park</t>
  </si>
  <si>
    <t>Coyote Hills Regional Park</t>
  </si>
  <si>
    <t>Vargas Plateau</t>
  </si>
  <si>
    <t>Bulls Bay Preserve</t>
  </si>
  <si>
    <t>Cypress Creek Preserve</t>
  </si>
  <si>
    <t>Blue River Parkway</t>
  </si>
  <si>
    <t>Battle Creek Regional Park</t>
  </si>
  <si>
    <t>La Tuna Canyon Park</t>
  </si>
  <si>
    <t>Gypsum Canyon Nature Preserve</t>
  </si>
  <si>
    <t xml:space="preserve">Taye Brown Regional Park </t>
  </si>
  <si>
    <t>The largest state parks located within a city</t>
  </si>
  <si>
    <t>Chugach State Park</t>
  </si>
  <si>
    <t>Franklin Mountains State Park</t>
  </si>
  <si>
    <t>Honolulu Watershed Forest Reserve</t>
  </si>
  <si>
    <t xml:space="preserve">Honolulu </t>
  </si>
  <si>
    <t xml:space="preserve">Topanga State Park </t>
  </si>
  <si>
    <t xml:space="preserve">Cary State Forest </t>
  </si>
  <si>
    <t>William B. Umstead State Park</t>
  </si>
  <si>
    <t>False Cape State Park</t>
  </si>
  <si>
    <t>Mustang Island State Park</t>
  </si>
  <si>
    <t>Pumpkin Hill Creek Preserve</t>
  </si>
  <si>
    <t>Cavalier Wildlife Management Area</t>
  </si>
  <si>
    <t>J. Percy Priest Wildlife Management Area</t>
  </si>
  <si>
    <t>North Landing River State Natural Area Preserve</t>
  </si>
  <si>
    <t>First Landing State Park</t>
  </si>
  <si>
    <t>Torrey Pines State Reserve</t>
  </si>
  <si>
    <t>Princess Anne Wildlife Management Area</t>
  </si>
  <si>
    <t>Jennings State Forest</t>
  </si>
  <si>
    <t>Liberty State Park</t>
  </si>
  <si>
    <t>Cheyenne Mountain State Park</t>
  </si>
  <si>
    <t>Kentucky Horse Park</t>
  </si>
  <si>
    <t>Lake Casa Blanca International State Park</t>
  </si>
  <si>
    <t>McKinney Falls State Park</t>
  </si>
  <si>
    <t>The largest federal parks within a city</t>
  </si>
  <si>
    <t>Chugach National Forest</t>
  </si>
  <si>
    <t xml:space="preserve">Anchorage   </t>
  </si>
  <si>
    <t xml:space="preserve">Lake George Natural Landmark </t>
  </si>
  <si>
    <t>Great Dismal Swamp National Wildlife Refuge</t>
  </si>
  <si>
    <t>Timucuan Ecological and Historic Preserve</t>
  </si>
  <si>
    <t>Bayou Sauvage National Wildlife Refuge</t>
  </si>
  <si>
    <t>Back Bay National Wildlife Refuge</t>
  </si>
  <si>
    <t xml:space="preserve">Gateway National Recreation Area </t>
  </si>
  <si>
    <t>Don Edwards San Francisco Bay National Wildlife Refuge</t>
  </si>
  <si>
    <t xml:space="preserve">Petroglyph National Monument </t>
  </si>
  <si>
    <t>Rock Creek Park</t>
  </si>
  <si>
    <t>Little Talbot Island State Park</t>
  </si>
  <si>
    <t>Big Talbot Island State Park</t>
  </si>
  <si>
    <t>Anacostia Park</t>
  </si>
  <si>
    <t>The Presidio</t>
  </si>
  <si>
    <t>Golden Gate National Recreation Area</t>
  </si>
  <si>
    <t>Fort George Island Cultural State Park</t>
  </si>
  <si>
    <t>Mackay Island National Wildlife Refuge</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</si>
</sst>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4" formatCode="_ &quot;￥&quot;* #,##0.00_ ;_ &quot;￥&quot;* \-#,##0.00_ ;_ &quot;￥&quot;* &quot;-&quot;??_ ;_ @_ "/>
    <numFmt numFmtId="176" formatCode="_(* #,##0.00_);_(* \(#,##0.00\);_(* &quot;-&quot;??_);_(@_)"/>
    <numFmt numFmtId="177" formatCode="0_)"/>
    <numFmt numFmtId="178" formatCode="0.0%"/>
    <numFmt numFmtId="179" formatCode="0.0"/>
    <numFmt numFmtId="180" formatCode="#,##0.0"/>
  </numFmts>
  <fonts count="56">
    <font>
      <sz val="11"/>
      <color theme="1"/>
      <name val="等线"/>
      <charset val="134"/>
      <scheme val="minor"/>
    </font>
    <font>
      <sz val="12"/>
      <color indexed="8"/>
      <name val="等线"/>
      <charset val="134"/>
      <scheme val="minor"/>
    </font>
    <font>
      <sz val="10"/>
      <color indexed="8"/>
      <name val="等线"/>
      <charset val="134"/>
      <scheme val="minor"/>
    </font>
    <font>
      <b/>
      <sz val="12"/>
      <color indexed="8"/>
      <name val="等线"/>
      <charset val="134"/>
      <scheme val="minor"/>
    </font>
    <font>
      <i/>
      <sz val="10"/>
      <color indexed="8"/>
      <name val="等线"/>
      <charset val="134"/>
      <scheme val="minor"/>
    </font>
    <font>
      <b/>
      <sz val="11"/>
      <color indexed="8"/>
      <name val="等线"/>
      <charset val="134"/>
      <scheme val="minor"/>
    </font>
    <font>
      <b/>
      <sz val="10"/>
      <color indexed="8"/>
      <name val="等线"/>
      <charset val="134"/>
      <scheme val="minor"/>
    </font>
    <font>
      <sz val="10"/>
      <name val="等线"/>
      <charset val="134"/>
      <scheme val="minor"/>
    </font>
    <font>
      <b/>
      <sz val="11"/>
      <color indexed="8"/>
      <name val="Arial Narrow"/>
      <charset val="134"/>
    </font>
    <font>
      <sz val="10"/>
      <color indexed="8"/>
      <name val="Arial Narrow"/>
      <charset val="134"/>
    </font>
    <font>
      <b/>
      <sz val="10"/>
      <color indexed="8"/>
      <name val="Arial Narrow"/>
      <charset val="134"/>
    </font>
    <font>
      <sz val="11"/>
      <color indexed="8"/>
      <name val="Arial Narrow"/>
      <charset val="134"/>
    </font>
    <font>
      <i/>
      <sz val="10"/>
      <name val="Arial Narrow"/>
      <charset val="134"/>
    </font>
    <font>
      <sz val="10"/>
      <color rgb="FFFF0000"/>
      <name val="Arial Narrow"/>
      <charset val="134"/>
    </font>
    <font>
      <sz val="10"/>
      <name val="Arial Narrow"/>
      <charset val="134"/>
    </font>
    <font>
      <sz val="10"/>
      <color theme="1"/>
      <name val="Arial Narrow"/>
      <charset val="134"/>
    </font>
    <font>
      <b/>
      <sz val="10"/>
      <color theme="1"/>
      <name val="等线"/>
      <charset val="134"/>
      <scheme val="minor"/>
    </font>
    <font>
      <sz val="10"/>
      <color theme="1"/>
      <name val="等线"/>
      <charset val="134"/>
      <scheme val="minor"/>
    </font>
    <font>
      <b/>
      <sz val="11"/>
      <name val="等线"/>
      <charset val="134"/>
      <scheme val="minor"/>
    </font>
    <font>
      <b/>
      <sz val="11"/>
      <color theme="1"/>
      <name val="等线"/>
      <charset val="134"/>
      <scheme val="minor"/>
    </font>
    <font>
      <sz val="11"/>
      <name val="等线"/>
      <charset val="134"/>
      <scheme val="minor"/>
    </font>
    <font>
      <i/>
      <sz val="10"/>
      <name val="等线"/>
      <charset val="134"/>
      <scheme val="minor"/>
    </font>
    <font>
      <i/>
      <sz val="10"/>
      <color indexed="8"/>
      <name val="Arial Narrow"/>
      <charset val="134"/>
    </font>
    <font>
      <sz val="11"/>
      <color indexed="8"/>
      <name val="等线"/>
      <charset val="134"/>
      <scheme val="minor"/>
    </font>
    <font>
      <i/>
      <sz val="11"/>
      <color indexed="8"/>
      <name val="等线"/>
      <charset val="134"/>
      <scheme val="minor"/>
    </font>
    <font>
      <b/>
      <sz val="10"/>
      <name val="Arial Narrow"/>
      <charset val="134"/>
    </font>
    <font>
      <b/>
      <sz val="12"/>
      <name val="Arial Narrow"/>
      <charset val="134"/>
    </font>
    <font>
      <b/>
      <sz val="12"/>
      <color theme="1"/>
      <name val="Arial Narrow"/>
      <charset val="134"/>
    </font>
    <font>
      <b/>
      <sz val="10"/>
      <color theme="1"/>
      <name val="Arial Narrow"/>
      <charset val="134"/>
    </font>
    <font>
      <u/>
      <sz val="10"/>
      <color theme="10"/>
      <name val="等线 Light"/>
      <charset val="134"/>
      <scheme val="major"/>
    </font>
    <font>
      <u/>
      <sz val="11"/>
      <color theme="10"/>
      <name val="等线 Light"/>
      <charset val="134"/>
      <scheme val="major"/>
    </font>
    <font>
      <u/>
      <sz val="11"/>
      <color theme="10"/>
      <name val="等线"/>
      <charset val="134"/>
      <scheme val="minor"/>
    </font>
    <font>
      <b/>
      <i/>
      <sz val="10"/>
      <color theme="1"/>
      <name val="Arial Narrow"/>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name val="Arial"/>
      <charset val="134"/>
    </font>
    <font>
      <sz val="10"/>
      <name val="Verdana"/>
      <charset val="134"/>
    </font>
    <font>
      <sz val="10"/>
      <color indexed="8"/>
      <name val="Arial"/>
      <charset val="134"/>
    </font>
    <font>
      <sz val="10"/>
      <name val="Bookman Old Style"/>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0">
    <xf numFmtId="0" fontId="0" fillId="0" borderId="0"/>
    <xf numFmtId="176" fontId="0" fillId="0" borderId="0" applyFont="0" applyFill="0" applyBorder="0" applyAlignment="0" applyProtection="0"/>
    <xf numFmtId="44" fontId="33" fillId="0" borderId="0" applyFont="0" applyFill="0" applyBorder="0" applyAlignment="0" applyProtection="0">
      <alignment vertical="center"/>
    </xf>
    <xf numFmtId="9" fontId="0" fillId="0" borderId="0" applyFont="0" applyFill="0" applyBorder="0" applyAlignment="0" applyProtection="0"/>
    <xf numFmtId="41" fontId="33" fillId="0" borderId="0" applyFont="0" applyFill="0" applyBorder="0" applyAlignment="0" applyProtection="0">
      <alignment vertical="center"/>
    </xf>
    <xf numFmtId="42" fontId="33" fillId="0" borderId="0" applyFont="0" applyFill="0" applyBorder="0" applyAlignment="0" applyProtection="0">
      <alignment vertical="center"/>
    </xf>
    <xf numFmtId="0" fontId="31" fillId="0" borderId="0" applyNumberFormat="0" applyFill="0" applyBorder="0" applyAlignment="0" applyProtection="0"/>
    <xf numFmtId="0" fontId="34" fillId="0" borderId="0" applyNumberFormat="0" applyFill="0" applyBorder="0" applyAlignment="0" applyProtection="0">
      <alignment vertical="center"/>
    </xf>
    <xf numFmtId="0" fontId="33" fillId="2" borderId="2" applyNumberFormat="0" applyFont="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3" applyNumberFormat="0" applyFill="0" applyAlignment="0" applyProtection="0">
      <alignment vertical="center"/>
    </xf>
    <xf numFmtId="0" fontId="39" fillId="0" borderId="3" applyNumberFormat="0" applyFill="0" applyAlignment="0" applyProtection="0">
      <alignment vertical="center"/>
    </xf>
    <xf numFmtId="0" fontId="40" fillId="0" borderId="4" applyNumberFormat="0" applyFill="0" applyAlignment="0" applyProtection="0">
      <alignment vertical="center"/>
    </xf>
    <xf numFmtId="0" fontId="40" fillId="0" borderId="0" applyNumberFormat="0" applyFill="0" applyBorder="0" applyAlignment="0" applyProtection="0">
      <alignment vertical="center"/>
    </xf>
    <xf numFmtId="0" fontId="41" fillId="3" borderId="5" applyNumberFormat="0" applyAlignment="0" applyProtection="0">
      <alignment vertical="center"/>
    </xf>
    <xf numFmtId="0" fontId="42" fillId="4" borderId="6" applyNumberFormat="0" applyAlignment="0" applyProtection="0">
      <alignment vertical="center"/>
    </xf>
    <xf numFmtId="0" fontId="43" fillId="4" borderId="5" applyNumberFormat="0" applyAlignment="0" applyProtection="0">
      <alignment vertical="center"/>
    </xf>
    <xf numFmtId="0" fontId="44" fillId="5" borderId="7" applyNumberFormat="0" applyAlignment="0" applyProtection="0">
      <alignment vertical="center"/>
    </xf>
    <xf numFmtId="0" fontId="45" fillId="0" borderId="8" applyNumberFormat="0" applyFill="0" applyAlignment="0" applyProtection="0">
      <alignment vertical="center"/>
    </xf>
    <xf numFmtId="0" fontId="46" fillId="0" borderId="9" applyNumberFormat="0" applyFill="0" applyAlignment="0" applyProtection="0">
      <alignment vertical="center"/>
    </xf>
    <xf numFmtId="0" fontId="47" fillId="6" borderId="0" applyNumberFormat="0" applyBorder="0" applyAlignment="0" applyProtection="0">
      <alignment vertical="center"/>
    </xf>
    <xf numFmtId="0" fontId="48" fillId="7" borderId="0" applyNumberFormat="0" applyBorder="0" applyAlignment="0" applyProtection="0">
      <alignment vertical="center"/>
    </xf>
    <xf numFmtId="0" fontId="49" fillId="8" borderId="0" applyNumberFormat="0" applyBorder="0" applyAlignment="0" applyProtection="0">
      <alignment vertical="center"/>
    </xf>
    <xf numFmtId="0" fontId="50" fillId="9" borderId="0" applyNumberFormat="0" applyBorder="0" applyAlignment="0" applyProtection="0">
      <alignment vertical="center"/>
    </xf>
    <xf numFmtId="0" fontId="51" fillId="10" borderId="0" applyNumberFormat="0" applyBorder="0" applyAlignment="0" applyProtection="0">
      <alignment vertical="center"/>
    </xf>
    <xf numFmtId="0" fontId="51" fillId="11" borderId="0" applyNumberFormat="0" applyBorder="0" applyAlignment="0" applyProtection="0">
      <alignment vertical="center"/>
    </xf>
    <xf numFmtId="0" fontId="50" fillId="12" borderId="0" applyNumberFormat="0" applyBorder="0" applyAlignment="0" applyProtection="0">
      <alignment vertical="center"/>
    </xf>
    <xf numFmtId="0" fontId="50" fillId="13" borderId="0" applyNumberFormat="0" applyBorder="0" applyAlignment="0" applyProtection="0">
      <alignment vertical="center"/>
    </xf>
    <xf numFmtId="0" fontId="51" fillId="14" borderId="0" applyNumberFormat="0" applyBorder="0" applyAlignment="0" applyProtection="0">
      <alignment vertical="center"/>
    </xf>
    <xf numFmtId="0" fontId="51" fillId="15" borderId="0" applyNumberFormat="0" applyBorder="0" applyAlignment="0" applyProtection="0">
      <alignment vertical="center"/>
    </xf>
    <xf numFmtId="0" fontId="50" fillId="16" borderId="0" applyNumberFormat="0" applyBorder="0" applyAlignment="0" applyProtection="0">
      <alignment vertical="center"/>
    </xf>
    <xf numFmtId="0" fontId="50" fillId="17" borderId="0" applyNumberFormat="0" applyBorder="0" applyAlignment="0" applyProtection="0">
      <alignment vertical="center"/>
    </xf>
    <xf numFmtId="0" fontId="51" fillId="18" borderId="0" applyNumberFormat="0" applyBorder="0" applyAlignment="0" applyProtection="0">
      <alignment vertical="center"/>
    </xf>
    <xf numFmtId="0" fontId="51" fillId="19" borderId="0" applyNumberFormat="0" applyBorder="0" applyAlignment="0" applyProtection="0">
      <alignment vertical="center"/>
    </xf>
    <xf numFmtId="0" fontId="50" fillId="20" borderId="0" applyNumberFormat="0" applyBorder="0" applyAlignment="0" applyProtection="0">
      <alignment vertical="center"/>
    </xf>
    <xf numFmtId="0" fontId="50" fillId="21" borderId="0" applyNumberFormat="0" applyBorder="0" applyAlignment="0" applyProtection="0">
      <alignment vertical="center"/>
    </xf>
    <xf numFmtId="0" fontId="51" fillId="22" borderId="0" applyNumberFormat="0" applyBorder="0" applyAlignment="0" applyProtection="0">
      <alignment vertical="center"/>
    </xf>
    <xf numFmtId="0" fontId="51" fillId="23" borderId="0" applyNumberFormat="0" applyBorder="0" applyAlignment="0" applyProtection="0">
      <alignment vertical="center"/>
    </xf>
    <xf numFmtId="0" fontId="50" fillId="24" borderId="0" applyNumberFormat="0" applyBorder="0" applyAlignment="0" applyProtection="0">
      <alignment vertical="center"/>
    </xf>
    <xf numFmtId="0" fontId="50" fillId="25" borderId="0" applyNumberFormat="0" applyBorder="0" applyAlignment="0" applyProtection="0">
      <alignment vertical="center"/>
    </xf>
    <xf numFmtId="0" fontId="51" fillId="26" borderId="0" applyNumberFormat="0" applyBorder="0" applyAlignment="0" applyProtection="0">
      <alignment vertical="center"/>
    </xf>
    <xf numFmtId="0" fontId="51" fillId="27" borderId="0" applyNumberFormat="0" applyBorder="0" applyAlignment="0" applyProtection="0">
      <alignment vertical="center"/>
    </xf>
    <xf numFmtId="0" fontId="50" fillId="28" borderId="0" applyNumberFormat="0" applyBorder="0" applyAlignment="0" applyProtection="0">
      <alignment vertical="center"/>
    </xf>
    <xf numFmtId="0" fontId="50" fillId="2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0" fillId="32" borderId="0" applyNumberFormat="0" applyBorder="0" applyAlignment="0" applyProtection="0">
      <alignment vertical="center"/>
    </xf>
    <xf numFmtId="176" fontId="52" fillId="0" borderId="0" applyFont="0" applyFill="0" applyBorder="0" applyAlignment="0" applyProtection="0"/>
    <xf numFmtId="0" fontId="53" fillId="0" borderId="0"/>
    <xf numFmtId="0" fontId="54" fillId="0" borderId="0"/>
    <xf numFmtId="0" fontId="52" fillId="0" borderId="0"/>
    <xf numFmtId="0" fontId="54" fillId="0" borderId="0"/>
    <xf numFmtId="0" fontId="52" fillId="0" borderId="0" applyNumberFormat="0" applyFill="0" applyBorder="0" applyAlignment="0" applyProtection="0"/>
    <xf numFmtId="0" fontId="52" fillId="0" borderId="0"/>
    <xf numFmtId="0" fontId="52" fillId="0" borderId="0" applyNumberFormat="0" applyFill="0" applyBorder="0" applyAlignment="0" applyProtection="0"/>
    <xf numFmtId="0" fontId="52" fillId="0" borderId="0"/>
    <xf numFmtId="0" fontId="55" fillId="0" borderId="0"/>
    <xf numFmtId="0" fontId="54" fillId="0" borderId="0"/>
  </cellStyleXfs>
  <cellXfs count="165">
    <xf numFmtId="0" fontId="0" fillId="0" borderId="0" xfId="0"/>
    <xf numFmtId="0" fontId="1" fillId="0" borderId="0" xfId="0" applyFont="1" applyBorder="1"/>
    <xf numFmtId="0" fontId="2" fillId="0" borderId="0" xfId="0" applyFont="1"/>
    <xf numFmtId="0" fontId="2" fillId="0" borderId="0" xfId="0" applyFont="1" applyBorder="1"/>
    <xf numFmtId="3" fontId="2" fillId="0" borderId="0" xfId="0" applyNumberFormat="1" applyFont="1" applyBorder="1"/>
    <xf numFmtId="0" fontId="3" fillId="0" borderId="0" xfId="0" applyFont="1" applyBorder="1"/>
    <xf numFmtId="3" fontId="1" fillId="0" borderId="0" xfId="0" applyNumberFormat="1" applyFont="1" applyBorder="1"/>
    <xf numFmtId="0" fontId="4" fillId="0" borderId="0" xfId="0" applyFont="1" applyAlignment="1">
      <alignment horizontal="left" wrapText="1"/>
    </xf>
    <xf numFmtId="0" fontId="5" fillId="0" borderId="0" xfId="0" applyFont="1" applyBorder="1"/>
    <xf numFmtId="0" fontId="6" fillId="0" borderId="1" xfId="0" applyFont="1" applyBorder="1"/>
    <xf numFmtId="3" fontId="6" fillId="0" borderId="1" xfId="0" applyNumberFormat="1" applyFont="1" applyBorder="1"/>
    <xf numFmtId="3" fontId="2" fillId="0" borderId="0" xfId="0" applyNumberFormat="1" applyFont="1" applyFill="1" applyBorder="1"/>
    <xf numFmtId="0" fontId="7" fillId="0" borderId="0" xfId="0" applyFont="1" applyBorder="1" applyAlignment="1"/>
    <xf numFmtId="3" fontId="7" fillId="0" borderId="0" xfId="49" applyNumberFormat="1" applyFont="1" applyBorder="1" applyAlignment="1"/>
    <xf numFmtId="3" fontId="7" fillId="0" borderId="0" xfId="1" applyNumberFormat="1" applyFont="1" applyBorder="1" applyAlignment="1"/>
    <xf numFmtId="0" fontId="7" fillId="0" borderId="0" xfId="0" applyFont="1" applyFill="1" applyBorder="1" applyAlignment="1"/>
    <xf numFmtId="0" fontId="7" fillId="0" borderId="0" xfId="0" applyFont="1" applyFill="1" applyBorder="1" applyAlignment="1">
      <alignment horizontal="left" vertical="center"/>
    </xf>
    <xf numFmtId="3" fontId="7" fillId="0" borderId="0" xfId="0" applyNumberFormat="1" applyFont="1" applyFill="1" applyBorder="1" applyAlignment="1">
      <alignment vertical="center"/>
    </xf>
    <xf numFmtId="0" fontId="7" fillId="0" borderId="0" xfId="0" applyFont="1" applyFill="1" applyBorder="1" applyAlignment="1">
      <alignment horizontal="left"/>
    </xf>
    <xf numFmtId="3" fontId="7" fillId="0" borderId="0" xfId="0" applyNumberFormat="1" applyFont="1" applyFill="1" applyBorder="1" applyAlignment="1"/>
    <xf numFmtId="0" fontId="2" fillId="0" borderId="0" xfId="59" applyFont="1" applyFill="1" applyBorder="1" applyAlignment="1">
      <alignment wrapText="1"/>
    </xf>
    <xf numFmtId="0" fontId="2" fillId="0" borderId="0" xfId="59" applyFont="1" applyFill="1" applyBorder="1" applyAlignment="1">
      <alignment horizontal="left" wrapText="1"/>
    </xf>
    <xf numFmtId="1" fontId="7" fillId="0" borderId="0" xfId="0" applyNumberFormat="1" applyFont="1" applyFill="1" applyBorder="1" applyAlignment="1"/>
    <xf numFmtId="2" fontId="7" fillId="0" borderId="0" xfId="0" applyNumberFormat="1" applyFont="1" applyFill="1" applyBorder="1" applyAlignment="1">
      <alignment horizontal="left"/>
    </xf>
    <xf numFmtId="3" fontId="7" fillId="0" borderId="0" xfId="1" applyNumberFormat="1" applyFont="1" applyFill="1" applyBorder="1" applyAlignment="1"/>
    <xf numFmtId="0" fontId="7" fillId="0" borderId="0" xfId="59" applyFont="1" applyFill="1" applyBorder="1" applyAlignment="1">
      <alignment vertical="center"/>
    </xf>
    <xf numFmtId="0" fontId="7" fillId="0" borderId="0" xfId="51" applyFont="1" applyFill="1" applyBorder="1" applyAlignment="1">
      <alignment horizontal="left" vertical="center"/>
    </xf>
    <xf numFmtId="3" fontId="7" fillId="0" borderId="0" xfId="49" applyNumberFormat="1" applyFont="1" applyFill="1" applyBorder="1" applyAlignment="1">
      <alignment vertical="center"/>
    </xf>
    <xf numFmtId="0" fontId="6" fillId="0" borderId="0" xfId="0" applyFont="1" applyBorder="1"/>
    <xf numFmtId="0" fontId="2" fillId="0" borderId="0" xfId="0" applyFont="1" applyFill="1" applyBorder="1"/>
    <xf numFmtId="0" fontId="8" fillId="0" borderId="0" xfId="53" applyFont="1"/>
    <xf numFmtId="0" fontId="9" fillId="0" borderId="0" xfId="53" applyFont="1"/>
    <xf numFmtId="0" fontId="10" fillId="0" borderId="0" xfId="53" applyFont="1" applyFill="1" applyAlignment="1">
      <alignment horizontal="left"/>
    </xf>
    <xf numFmtId="0" fontId="9" fillId="0" borderId="0" xfId="53" applyFont="1" applyFill="1" applyAlignment="1">
      <alignment horizontal="left"/>
    </xf>
    <xf numFmtId="0" fontId="9" fillId="0" borderId="0" xfId="53" applyFont="1" applyFill="1" applyAlignment="1">
      <alignment horizontal="right"/>
    </xf>
    <xf numFmtId="0" fontId="11" fillId="0" borderId="0" xfId="53" applyFont="1" applyFill="1"/>
    <xf numFmtId="0" fontId="9" fillId="0" borderId="0" xfId="53" applyFont="1" applyFill="1"/>
    <xf numFmtId="0" fontId="9" fillId="0" borderId="0" xfId="53" applyFont="1" applyFill="1" applyAlignment="1">
      <alignment horizontal="center"/>
    </xf>
    <xf numFmtId="0" fontId="8" fillId="0" borderId="0" xfId="53" applyFont="1" applyFill="1"/>
    <xf numFmtId="0" fontId="8" fillId="0" borderId="0" xfId="53" applyFont="1" applyFill="1" applyAlignment="1">
      <alignment horizontal="center"/>
    </xf>
    <xf numFmtId="0" fontId="12" fillId="0" borderId="0" xfId="53" applyFont="1" applyFill="1" applyAlignment="1">
      <alignment horizontal="left" wrapText="1"/>
    </xf>
    <xf numFmtId="0" fontId="13" fillId="0" borderId="0" xfId="53" applyFont="1" applyFill="1" applyAlignment="1">
      <alignment horizontal="center" wrapText="1"/>
    </xf>
    <xf numFmtId="0" fontId="10" fillId="0" borderId="1" xfId="53" applyFont="1" applyFill="1" applyBorder="1"/>
    <xf numFmtId="0" fontId="10" fillId="0" borderId="1" xfId="53" applyFont="1" applyFill="1" applyBorder="1" applyAlignment="1">
      <alignment horizontal="center"/>
    </xf>
    <xf numFmtId="0" fontId="14" fillId="0" borderId="0" xfId="53" applyFont="1" applyFill="1" applyBorder="1" applyAlignment="1"/>
    <xf numFmtId="0" fontId="14" fillId="0" borderId="0" xfId="53" applyFont="1" applyFill="1" applyBorder="1" applyAlignment="1">
      <alignment horizontal="left"/>
    </xf>
    <xf numFmtId="0" fontId="14" fillId="0" borderId="0" xfId="53" applyFont="1" applyFill="1" applyBorder="1" applyAlignment="1">
      <alignment horizontal="center"/>
    </xf>
    <xf numFmtId="1" fontId="14" fillId="0" borderId="0" xfId="53" applyNumberFormat="1" applyFont="1" applyFill="1" applyBorder="1" applyAlignment="1">
      <alignment horizontal="center"/>
    </xf>
    <xf numFmtId="1" fontId="14" fillId="0" borderId="0" xfId="53" applyNumberFormat="1" applyFont="1" applyFill="1" applyBorder="1" applyAlignment="1">
      <alignment horizontal="center" vertical="center"/>
    </xf>
    <xf numFmtId="0" fontId="14" fillId="0" borderId="0" xfId="53" applyNumberFormat="1" applyFont="1" applyFill="1" applyBorder="1" applyAlignment="1"/>
    <xf numFmtId="0" fontId="9" fillId="0" borderId="0" xfId="53" applyFont="1" applyFill="1" applyBorder="1"/>
    <xf numFmtId="0" fontId="14" fillId="0" borderId="0" xfId="58" applyFont="1" applyFill="1" applyBorder="1" applyAlignment="1"/>
    <xf numFmtId="0" fontId="14" fillId="0" borderId="0" xfId="53" applyFont="1" applyFill="1" applyBorder="1" applyAlignment="1">
      <alignment vertical="top"/>
    </xf>
    <xf numFmtId="0" fontId="14" fillId="0" borderId="0" xfId="53" applyFont="1" applyFill="1" applyBorder="1" applyAlignment="1" applyProtection="1">
      <alignment horizontal="center"/>
      <protection locked="0"/>
    </xf>
    <xf numFmtId="177" fontId="14" fillId="0" borderId="0" xfId="53" applyNumberFormat="1" applyFont="1" applyFill="1" applyBorder="1" applyAlignment="1" applyProtection="1"/>
    <xf numFmtId="4" fontId="14" fillId="0" borderId="0" xfId="53" applyNumberFormat="1" applyFont="1" applyFill="1" applyBorder="1" applyAlignment="1" applyProtection="1">
      <alignment horizontal="left"/>
    </xf>
    <xf numFmtId="1" fontId="14" fillId="0" borderId="0" xfId="53" applyNumberFormat="1" applyFont="1" applyFill="1" applyBorder="1" applyAlignment="1" applyProtection="1">
      <alignment horizontal="center"/>
    </xf>
    <xf numFmtId="0" fontId="14" fillId="0" borderId="0" xfId="57" applyFont="1" applyFill="1" applyBorder="1" applyAlignment="1"/>
    <xf numFmtId="0" fontId="14" fillId="0" borderId="0" xfId="55" applyFont="1" applyFill="1" applyBorder="1" applyAlignment="1">
      <alignment horizontal="left"/>
    </xf>
    <xf numFmtId="0" fontId="15" fillId="0" borderId="0" xfId="53" applyFont="1" applyFill="1" applyBorder="1" applyAlignment="1">
      <alignment horizontal="center" vertical="center"/>
    </xf>
    <xf numFmtId="0" fontId="14" fillId="0" borderId="0" xfId="53" applyFont="1" applyFill="1" applyBorder="1" applyAlignment="1" applyProtection="1"/>
    <xf numFmtId="0" fontId="14" fillId="0" borderId="0" xfId="53" applyFont="1" applyFill="1" applyBorder="1" applyAlignment="1" applyProtection="1">
      <alignment horizontal="center"/>
    </xf>
    <xf numFmtId="49" fontId="14" fillId="0" borderId="0" xfId="53" applyNumberFormat="1" applyFont="1" applyFill="1" applyBorder="1" applyAlignment="1">
      <alignment vertical="top"/>
    </xf>
    <xf numFmtId="0" fontId="14" fillId="0" borderId="0" xfId="53" applyNumberFormat="1" applyFont="1" applyFill="1" applyBorder="1" applyAlignment="1">
      <alignment horizontal="center"/>
    </xf>
    <xf numFmtId="0" fontId="9" fillId="0" borderId="0" xfId="53" applyFont="1" applyFill="1" applyBorder="1" applyAlignment="1">
      <alignment horizontal="center"/>
    </xf>
    <xf numFmtId="4" fontId="14" fillId="0" borderId="0" xfId="53" applyNumberFormat="1" applyFont="1" applyFill="1" applyBorder="1" applyAlignment="1">
      <alignment horizontal="left"/>
    </xf>
    <xf numFmtId="0" fontId="14" fillId="0" borderId="0" xfId="53" applyFont="1" applyFill="1" applyBorder="1" applyAlignment="1">
      <alignment horizontal="center" vertical="top"/>
    </xf>
    <xf numFmtId="0" fontId="14" fillId="0" borderId="0" xfId="51" applyFont="1" applyFill="1" applyBorder="1" applyAlignment="1"/>
    <xf numFmtId="4" fontId="14" fillId="0" borderId="0" xfId="51" applyNumberFormat="1" applyFont="1" applyFill="1" applyBorder="1" applyAlignment="1">
      <alignment horizontal="left"/>
    </xf>
    <xf numFmtId="0" fontId="14" fillId="0" borderId="0" xfId="51" applyFont="1" applyFill="1" applyBorder="1" applyAlignment="1">
      <alignment horizontal="center"/>
    </xf>
    <xf numFmtId="0" fontId="0" fillId="0" borderId="0" xfId="0" applyFont="1"/>
    <xf numFmtId="0" fontId="16" fillId="0" borderId="0" xfId="0" applyFont="1"/>
    <xf numFmtId="0" fontId="17" fillId="0" borderId="0" xfId="0" applyFont="1"/>
    <xf numFmtId="3" fontId="17" fillId="0" borderId="0" xfId="0" applyNumberFormat="1" applyFont="1" applyAlignment="1">
      <alignment horizontal="right"/>
    </xf>
    <xf numFmtId="0" fontId="18" fillId="0" borderId="0" xfId="0" applyFont="1"/>
    <xf numFmtId="3" fontId="0" fillId="0" borderId="0" xfId="0" applyNumberFormat="1" applyFont="1" applyAlignment="1">
      <alignment horizontal="right"/>
    </xf>
    <xf numFmtId="0" fontId="6" fillId="0" borderId="0" xfId="0" applyFont="1" applyFill="1" applyAlignment="1">
      <alignment horizontal="left"/>
    </xf>
    <xf numFmtId="3" fontId="6" fillId="0" borderId="0" xfId="0" applyNumberFormat="1" applyFont="1" applyFill="1" applyAlignment="1">
      <alignment horizontal="right"/>
    </xf>
    <xf numFmtId="0" fontId="2" fillId="0" borderId="0" xfId="0" applyFont="1" applyFill="1" applyAlignment="1">
      <alignment horizontal="left"/>
    </xf>
    <xf numFmtId="3" fontId="2" fillId="0" borderId="0" xfId="0" applyNumberFormat="1" applyFont="1" applyFill="1" applyAlignment="1">
      <alignment horizontal="right"/>
    </xf>
    <xf numFmtId="0" fontId="19" fillId="0" borderId="0" xfId="0" applyFont="1"/>
    <xf numFmtId="9" fontId="20" fillId="0" borderId="0" xfId="52" applyNumberFormat="1" applyFont="1" applyFill="1" applyBorder="1" applyAlignment="1">
      <alignment horizontal="center" vertical="center"/>
    </xf>
    <xf numFmtId="9" fontId="0" fillId="0" borderId="0" xfId="0" applyNumberFormat="1" applyFont="1" applyFill="1" applyAlignment="1">
      <alignment horizontal="center"/>
    </xf>
    <xf numFmtId="9" fontId="0" fillId="0" borderId="0" xfId="0" applyNumberFormat="1" applyFont="1" applyFill="1" applyBorder="1" applyAlignment="1">
      <alignment horizontal="center"/>
    </xf>
    <xf numFmtId="9" fontId="20" fillId="0" borderId="0" xfId="0" applyNumberFormat="1" applyFont="1" applyFill="1" applyAlignment="1">
      <alignment horizontal="center" vertical="center"/>
    </xf>
    <xf numFmtId="9" fontId="20" fillId="0" borderId="0" xfId="0" applyNumberFormat="1" applyFont="1" applyFill="1" applyBorder="1" applyAlignment="1">
      <alignment horizontal="center"/>
    </xf>
    <xf numFmtId="178" fontId="0" fillId="0" borderId="0" xfId="0" applyNumberFormat="1" applyFont="1" applyFill="1" applyAlignment="1">
      <alignment horizontal="center"/>
    </xf>
    <xf numFmtId="0" fontId="20" fillId="0" borderId="0" xfId="53" applyFont="1"/>
    <xf numFmtId="0" fontId="7" fillId="0" borderId="0" xfId="53" applyFont="1"/>
    <xf numFmtId="0" fontId="6" fillId="0" borderId="0" xfId="0" applyFont="1"/>
    <xf numFmtId="3" fontId="17" fillId="0" borderId="0" xfId="0" applyNumberFormat="1" applyFont="1" applyAlignment="1">
      <alignment horizontal="center"/>
    </xf>
    <xf numFmtId="0" fontId="18" fillId="0" borderId="0" xfId="53" applyFont="1" applyFill="1" applyAlignment="1">
      <alignment horizontal="left"/>
    </xf>
    <xf numFmtId="3" fontId="18" fillId="0" borderId="0" xfId="53" applyNumberFormat="1" applyFont="1" applyFill="1" applyAlignment="1">
      <alignment horizontal="center"/>
    </xf>
    <xf numFmtId="0" fontId="20" fillId="0" borderId="0" xfId="53" applyFont="1" applyFill="1"/>
    <xf numFmtId="0" fontId="21" fillId="0" borderId="0" xfId="53" applyFont="1" applyFill="1" applyAlignment="1">
      <alignment horizontal="left"/>
    </xf>
    <xf numFmtId="3" fontId="21" fillId="0" borderId="0" xfId="53" applyNumberFormat="1" applyFont="1" applyFill="1" applyAlignment="1">
      <alignment horizontal="center"/>
    </xf>
    <xf numFmtId="0" fontId="7" fillId="0" borderId="0" xfId="53" applyFont="1" applyFill="1"/>
    <xf numFmtId="3" fontId="6" fillId="0" borderId="0" xfId="0" applyNumberFormat="1" applyFont="1" applyFill="1" applyAlignment="1">
      <alignment horizontal="center"/>
    </xf>
    <xf numFmtId="3" fontId="6" fillId="0" borderId="0" xfId="0" applyNumberFormat="1" applyFont="1" applyFill="1" applyAlignment="1">
      <alignment horizontal="left"/>
    </xf>
    <xf numFmtId="3" fontId="2" fillId="0" borderId="0" xfId="0" applyNumberFormat="1" applyFont="1" applyFill="1" applyAlignment="1">
      <alignment horizontal="center"/>
    </xf>
    <xf numFmtId="179" fontId="2" fillId="0" borderId="0" xfId="0" applyNumberFormat="1" applyFont="1" applyFill="1" applyAlignment="1">
      <alignment horizontal="right"/>
    </xf>
    <xf numFmtId="3" fontId="2" fillId="0" borderId="0" xfId="51" applyNumberFormat="1" applyFont="1" applyFill="1" applyAlignment="1">
      <alignment horizontal="right"/>
    </xf>
    <xf numFmtId="0" fontId="6" fillId="0" borderId="0" xfId="0" applyFont="1" applyFill="1" applyAlignment="1">
      <alignment horizontal="right"/>
    </xf>
    <xf numFmtId="3" fontId="17" fillId="0" borderId="0" xfId="0" applyNumberFormat="1" applyFont="1"/>
    <xf numFmtId="2" fontId="17" fillId="0" borderId="0" xfId="0" applyNumberFormat="1" applyFont="1"/>
    <xf numFmtId="0" fontId="6" fillId="0" borderId="0" xfId="51" applyFont="1"/>
    <xf numFmtId="0" fontId="18" fillId="0" borderId="0" xfId="51" applyFont="1"/>
    <xf numFmtId="0" fontId="21" fillId="0" borderId="0" xfId="51" applyFont="1" applyFill="1" applyAlignment="1">
      <alignment horizontal="left"/>
    </xf>
    <xf numFmtId="0" fontId="6" fillId="0" borderId="0" xfId="51" applyFont="1" applyFill="1" applyAlignment="1">
      <alignment horizontal="left" wrapText="1"/>
    </xf>
    <xf numFmtId="0" fontId="2" fillId="0" borderId="0" xfId="51" applyFont="1" applyFill="1" applyAlignment="1">
      <alignment horizontal="left"/>
    </xf>
    <xf numFmtId="179" fontId="17" fillId="0" borderId="0" xfId="0" applyNumberFormat="1" applyFont="1"/>
    <xf numFmtId="3" fontId="16" fillId="0" borderId="0" xfId="0" applyNumberFormat="1" applyFont="1"/>
    <xf numFmtId="179" fontId="16" fillId="0" borderId="0" xfId="0" applyNumberFormat="1" applyFont="1" applyAlignment="1">
      <alignment horizontal="center"/>
    </xf>
    <xf numFmtId="0" fontId="6" fillId="0" borderId="0" xfId="51" applyFont="1" applyFill="1" applyAlignment="1">
      <alignment horizontal="left"/>
    </xf>
    <xf numFmtId="3" fontId="6" fillId="0" borderId="0" xfId="51" applyNumberFormat="1" applyFont="1" applyFill="1" applyAlignment="1">
      <alignment horizontal="right"/>
    </xf>
    <xf numFmtId="179" fontId="16" fillId="0" borderId="0" xfId="0" applyNumberFormat="1" applyFont="1"/>
    <xf numFmtId="3" fontId="2" fillId="0" borderId="0" xfId="0" applyNumberFormat="1" applyFont="1"/>
    <xf numFmtId="180" fontId="17" fillId="0" borderId="0" xfId="0" applyNumberFormat="1" applyFont="1"/>
    <xf numFmtId="180" fontId="16" fillId="0" borderId="0" xfId="0" applyNumberFormat="1" applyFont="1" applyAlignment="1">
      <alignment horizontal="center"/>
    </xf>
    <xf numFmtId="0" fontId="15" fillId="0" borderId="0" xfId="0" applyFont="1"/>
    <xf numFmtId="0" fontId="10" fillId="0" borderId="0" xfId="53" applyFont="1" applyFill="1"/>
    <xf numFmtId="3" fontId="9" fillId="0" borderId="0" xfId="53" applyNumberFormat="1" applyFont="1" applyFill="1"/>
    <xf numFmtId="9" fontId="9" fillId="0" borderId="0" xfId="53" applyNumberFormat="1" applyFont="1" applyFill="1"/>
    <xf numFmtId="0" fontId="22" fillId="0" borderId="0" xfId="53" applyFont="1" applyFill="1" applyAlignment="1">
      <alignment horizontal="left" wrapText="1"/>
    </xf>
    <xf numFmtId="0" fontId="10" fillId="0" borderId="0" xfId="0" applyFont="1" applyFill="1" applyAlignment="1">
      <alignment horizontal="left"/>
    </xf>
    <xf numFmtId="0" fontId="10" fillId="0" borderId="0" xfId="0" applyFont="1" applyFill="1" applyAlignment="1">
      <alignment horizontal="left" wrapText="1"/>
    </xf>
    <xf numFmtId="0" fontId="9" fillId="0" borderId="0" xfId="0" applyFont="1" applyFill="1" applyAlignment="1">
      <alignment horizontal="left"/>
    </xf>
    <xf numFmtId="3" fontId="9" fillId="0" borderId="0" xfId="0" applyNumberFormat="1" applyFont="1" applyFill="1" applyAlignment="1">
      <alignment horizontal="right"/>
    </xf>
    <xf numFmtId="9" fontId="9" fillId="0" borderId="0" xfId="3" applyNumberFormat="1" applyFont="1"/>
    <xf numFmtId="3" fontId="14" fillId="0" borderId="0" xfId="0" applyNumberFormat="1" applyFont="1" applyFill="1" applyAlignment="1">
      <alignment horizontal="right"/>
    </xf>
    <xf numFmtId="178" fontId="9" fillId="0" borderId="0" xfId="3" applyNumberFormat="1" applyFont="1"/>
    <xf numFmtId="0" fontId="23" fillId="0" borderId="0" xfId="53" applyFont="1"/>
    <xf numFmtId="3" fontId="0" fillId="0" borderId="0" xfId="0" applyNumberFormat="1" applyFont="1"/>
    <xf numFmtId="0" fontId="5" fillId="0" borderId="0" xfId="53" applyFont="1"/>
    <xf numFmtId="3" fontId="23" fillId="0" borderId="0" xfId="53" applyNumberFormat="1" applyFont="1"/>
    <xf numFmtId="178" fontId="23" fillId="0" borderId="0" xfId="53" applyNumberFormat="1" applyFont="1"/>
    <xf numFmtId="0" fontId="24" fillId="0" borderId="0" xfId="53" applyFont="1"/>
    <xf numFmtId="3" fontId="19" fillId="0" borderId="0" xfId="0" applyNumberFormat="1" applyFont="1" applyAlignment="1">
      <alignment wrapText="1"/>
    </xf>
    <xf numFmtId="0" fontId="19" fillId="0" borderId="0" xfId="0" applyFont="1" applyAlignment="1">
      <alignment wrapText="1"/>
    </xf>
    <xf numFmtId="178" fontId="0" fillId="0" borderId="0" xfId="0" applyNumberFormat="1" applyFont="1"/>
    <xf numFmtId="3" fontId="19" fillId="0" borderId="0" xfId="0" applyNumberFormat="1" applyFont="1"/>
    <xf numFmtId="178" fontId="19" fillId="0" borderId="0" xfId="0" applyNumberFormat="1" applyFont="1"/>
    <xf numFmtId="0" fontId="10" fillId="0" borderId="0" xfId="0" applyFont="1"/>
    <xf numFmtId="0" fontId="25" fillId="0" borderId="0" xfId="0" applyFont="1"/>
    <xf numFmtId="3" fontId="9" fillId="0" borderId="0" xfId="0" applyNumberFormat="1" applyFont="1"/>
    <xf numFmtId="0" fontId="9" fillId="0" borderId="0" xfId="0" applyFont="1"/>
    <xf numFmtId="0" fontId="26" fillId="0" borderId="0" xfId="0" applyFont="1" applyFill="1" applyAlignment="1">
      <alignment horizontal="left"/>
    </xf>
    <xf numFmtId="0" fontId="25" fillId="0" borderId="0" xfId="0" applyFont="1" applyFill="1" applyAlignment="1">
      <alignment horizontal="left"/>
    </xf>
    <xf numFmtId="3" fontId="10" fillId="0" borderId="0" xfId="0" applyNumberFormat="1" applyFont="1"/>
    <xf numFmtId="4" fontId="9" fillId="0" borderId="0" xfId="0" applyNumberFormat="1" applyFont="1" applyFill="1" applyAlignment="1">
      <alignment horizontal="right"/>
    </xf>
    <xf numFmtId="3" fontId="10" fillId="0" borderId="0" xfId="0" applyNumberFormat="1" applyFont="1" applyFill="1" applyAlignment="1">
      <alignment horizontal="right"/>
    </xf>
    <xf numFmtId="0" fontId="14" fillId="0" borderId="0" xfId="0" applyFont="1"/>
    <xf numFmtId="0" fontId="25" fillId="0" borderId="0" xfId="0" applyFont="1" applyAlignment="1">
      <alignment horizontal="right"/>
    </xf>
    <xf numFmtId="0" fontId="15" fillId="0" borderId="0" xfId="0" applyFont="1" applyAlignment="1">
      <alignment wrapText="1"/>
    </xf>
    <xf numFmtId="0" fontId="27" fillId="0" borderId="0" xfId="0" applyFont="1"/>
    <xf numFmtId="0" fontId="10" fillId="0" borderId="0" xfId="51" applyFont="1" applyFill="1" applyAlignment="1">
      <alignment horizontal="left" wrapText="1"/>
    </xf>
    <xf numFmtId="0" fontId="9" fillId="0" borderId="0" xfId="51" applyFont="1" applyFill="1" applyAlignment="1">
      <alignment horizontal="left"/>
    </xf>
    <xf numFmtId="3" fontId="9" fillId="0" borderId="0" xfId="51" applyNumberFormat="1" applyFont="1" applyFill="1" applyAlignment="1">
      <alignment horizontal="right"/>
    </xf>
    <xf numFmtId="4" fontId="9" fillId="0" borderId="0" xfId="51" applyNumberFormat="1" applyFont="1" applyFill="1" applyAlignment="1">
      <alignment horizontal="right"/>
    </xf>
    <xf numFmtId="0" fontId="28" fillId="0" borderId="0" xfId="0" applyFont="1" applyAlignment="1">
      <alignment horizontal="left"/>
    </xf>
    <xf numFmtId="0" fontId="29" fillId="0" borderId="0" xfId="6" applyFont="1"/>
    <xf numFmtId="0" fontId="30" fillId="0" borderId="0" xfId="6" applyFont="1" applyFill="1"/>
    <xf numFmtId="0" fontId="31" fillId="0" borderId="0" xfId="6"/>
    <xf numFmtId="0" fontId="32" fillId="0" borderId="0" xfId="0" applyFont="1" applyAlignment="1">
      <alignment horizontal="left"/>
    </xf>
    <xf numFmtId="0" fontId="32" fillId="0" borderId="0" xfId="0" applyFont="1" applyAlignment="1"/>
    <xf numFmtId="0" fontId="14" fillId="0" borderId="0" xfId="53" applyNumberFormat="1" applyFont="1" applyFill="1" applyBorder="1" applyAlignment="1" quotePrefix="1"/>
  </cellXfs>
  <cellStyles count="6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Comma 2" xfId="49"/>
    <cellStyle name="Normal 10" xfId="50"/>
    <cellStyle name="Normal 2" xfId="51"/>
    <cellStyle name="Normal 2 2" xfId="52"/>
    <cellStyle name="Normal 3" xfId="53"/>
    <cellStyle name="Normal 4" xfId="54"/>
    <cellStyle name="Normal 5" xfId="55"/>
    <cellStyle name="Normal 6" xfId="56"/>
    <cellStyle name="Normal_FANORP     FANOMATCHRP" xfId="57"/>
    <cellStyle name="Normal_fixed asset sys file EXTRACT" xfId="58"/>
    <cellStyle name="Normal_Sheet1" xfId="5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
  <sheetViews>
    <sheetView workbookViewId="0">
      <selection activeCell="B5" sqref="B5"/>
    </sheetView>
  </sheetViews>
  <sheetFormatPr defaultColWidth="9" defaultRowHeight="12.75"/>
  <cols>
    <col min="1" max="1" width="9.14159292035398" style="119"/>
    <col min="2" max="2" width="45.7079646017699" style="119" customWidth="1"/>
    <col min="3" max="16384" width="9.14159292035398" style="119"/>
  </cols>
  <sheetData>
    <row r="1" ht="15" spans="1:1">
      <c r="A1" s="154" t="s">
        <v>0</v>
      </c>
    </row>
    <row r="3" spans="1:6">
      <c r="A3" s="159" t="s">
        <v>1</v>
      </c>
      <c r="B3" s="159"/>
      <c r="C3" s="159"/>
      <c r="D3" s="159"/>
      <c r="E3" s="159"/>
      <c r="F3" s="159"/>
    </row>
    <row r="4" spans="2:2">
      <c r="B4" s="160" t="s">
        <v>2</v>
      </c>
    </row>
    <row r="5" spans="2:2">
      <c r="B5" s="160" t="s">
        <v>3</v>
      </c>
    </row>
    <row r="6" spans="2:2">
      <c r="B6" s="160" t="s">
        <v>4</v>
      </c>
    </row>
    <row r="7" spans="2:2">
      <c r="B7" s="160" t="s">
        <v>5</v>
      </c>
    </row>
    <row r="8" ht="13.85" spans="2:2">
      <c r="B8" s="161" t="s">
        <v>6</v>
      </c>
    </row>
    <row r="9" spans="2:2">
      <c r="B9" s="160" t="s">
        <v>7</v>
      </c>
    </row>
    <row r="10" ht="13.85" spans="2:2">
      <c r="B10" s="161" t="s">
        <v>8</v>
      </c>
    </row>
    <row r="11" ht="13.85" spans="2:2">
      <c r="B11" s="162" t="s">
        <v>9</v>
      </c>
    </row>
    <row r="12" spans="2:2">
      <c r="B12" s="160" t="s">
        <v>10</v>
      </c>
    </row>
    <row r="13" spans="2:2">
      <c r="B13" s="160" t="s">
        <v>11</v>
      </c>
    </row>
    <row r="14" spans="2:2">
      <c r="B14" s="160" t="s">
        <v>12</v>
      </c>
    </row>
    <row r="16" spans="1:10">
      <c r="A16" s="159" t="s">
        <v>13</v>
      </c>
      <c r="B16" s="159"/>
      <c r="C16" s="159"/>
      <c r="D16" s="159"/>
      <c r="E16" s="159"/>
      <c r="F16" s="159"/>
      <c r="G16" s="159"/>
      <c r="H16" s="159"/>
      <c r="I16" s="164"/>
      <c r="J16" s="164"/>
    </row>
    <row r="18" spans="1:9">
      <c r="A18" s="163" t="s">
        <v>14</v>
      </c>
      <c r="B18" s="163"/>
      <c r="C18" s="163"/>
      <c r="D18" s="163"/>
      <c r="E18" s="163"/>
      <c r="F18" s="163"/>
      <c r="G18" s="163"/>
      <c r="H18" s="163"/>
      <c r="I18" s="163"/>
    </row>
  </sheetData>
  <mergeCells count="3">
    <mergeCell ref="A3:F3"/>
    <mergeCell ref="A16:H16"/>
    <mergeCell ref="A18:I18"/>
  </mergeCells>
  <hyperlinks>
    <hyperlink ref="B4" location="'Population Density'!A1" display="Population Density"/>
    <hyperlink ref="B6" location="'Parkland as % of City Area'!A1" display="Parkland as Percent of City Area"/>
    <hyperlink ref="B7" location="'Designed and Natural Parkland'!A1" display="Natural and Designed Parkland by City"/>
    <hyperlink ref="B9" location="'Park Units'!A1" display="Parks per 10,000 Residents by City"/>
    <hyperlink ref="B12" location="'Oldest Parks by City'!A1" display="Oldest City Parks in the US"/>
    <hyperlink ref="B13" location="'Oldest Parks by Agency'!A1" display="Oldest City Park by Major City Agency"/>
    <hyperlink ref="B14" location="'Largest Parks'!A1" display="Largest Parks within 100 Largest US Cities"/>
    <hyperlink ref="B11" location="'Most Visited Parks'!A1" display="Most Visited City Parks"/>
    <hyperlink ref="B5" location="'Parkland by City and Agency'!A1" display="Parkland by City and Agency"/>
    <hyperlink ref="B8" location="'Parkland per 1000 Residents'!A1" display="Parkland per 1,000 Residents by City"/>
    <hyperlink ref="B10" location="'Walkable Park Access'!A1" display="Walkable Park Access by City"/>
  </hyperlinks>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5"/>
  <sheetViews>
    <sheetView workbookViewId="0">
      <selection activeCell="A1" sqref="A1"/>
    </sheetView>
  </sheetViews>
  <sheetFormatPr defaultColWidth="9" defaultRowHeight="12.75" outlineLevelCol="6"/>
  <cols>
    <col min="1" max="1" width="61.4247787610619" style="36" customWidth="1"/>
    <col min="2" max="2" width="28.5663716814159" style="36" customWidth="1"/>
    <col min="3" max="3" width="19.7079646017699" style="37" customWidth="1"/>
    <col min="4" max="256" width="9.14159292035398" style="36"/>
    <col min="257" max="257" width="61.4247787610619" style="36" customWidth="1"/>
    <col min="258" max="258" width="28.5663716814159" style="36" customWidth="1"/>
    <col min="259" max="259" width="19.7079646017699" style="36" customWidth="1"/>
    <col min="260" max="512" width="9.14159292035398" style="36"/>
    <col min="513" max="513" width="61.4247787610619" style="36" customWidth="1"/>
    <col min="514" max="514" width="28.5663716814159" style="36" customWidth="1"/>
    <col min="515" max="515" width="19.7079646017699" style="36" customWidth="1"/>
    <col min="516" max="768" width="9.14159292035398" style="36"/>
    <col min="769" max="769" width="61.4247787610619" style="36" customWidth="1"/>
    <col min="770" max="770" width="28.5663716814159" style="36" customWidth="1"/>
    <col min="771" max="771" width="19.7079646017699" style="36" customWidth="1"/>
    <col min="772" max="1024" width="9.14159292035398" style="36"/>
    <col min="1025" max="1025" width="61.4247787610619" style="36" customWidth="1"/>
    <col min="1026" max="1026" width="28.5663716814159" style="36" customWidth="1"/>
    <col min="1027" max="1027" width="19.7079646017699" style="36" customWidth="1"/>
    <col min="1028" max="1280" width="9.14159292035398" style="36"/>
    <col min="1281" max="1281" width="61.4247787610619" style="36" customWidth="1"/>
    <col min="1282" max="1282" width="28.5663716814159" style="36" customWidth="1"/>
    <col min="1283" max="1283" width="19.7079646017699" style="36" customWidth="1"/>
    <col min="1284" max="1536" width="9.14159292035398" style="36"/>
    <col min="1537" max="1537" width="61.4247787610619" style="36" customWidth="1"/>
    <col min="1538" max="1538" width="28.5663716814159" style="36" customWidth="1"/>
    <col min="1539" max="1539" width="19.7079646017699" style="36" customWidth="1"/>
    <col min="1540" max="1792" width="9.14159292035398" style="36"/>
    <col min="1793" max="1793" width="61.4247787610619" style="36" customWidth="1"/>
    <col min="1794" max="1794" width="28.5663716814159" style="36" customWidth="1"/>
    <col min="1795" max="1795" width="19.7079646017699" style="36" customWidth="1"/>
    <col min="1796" max="2048" width="9.14159292035398" style="36"/>
    <col min="2049" max="2049" width="61.4247787610619" style="36" customWidth="1"/>
    <col min="2050" max="2050" width="28.5663716814159" style="36" customWidth="1"/>
    <col min="2051" max="2051" width="19.7079646017699" style="36" customWidth="1"/>
    <col min="2052" max="2304" width="9.14159292035398" style="36"/>
    <col min="2305" max="2305" width="61.4247787610619" style="36" customWidth="1"/>
    <col min="2306" max="2306" width="28.5663716814159" style="36" customWidth="1"/>
    <col min="2307" max="2307" width="19.7079646017699" style="36" customWidth="1"/>
    <col min="2308" max="2560" width="9.14159292035398" style="36"/>
    <col min="2561" max="2561" width="61.4247787610619" style="36" customWidth="1"/>
    <col min="2562" max="2562" width="28.5663716814159" style="36" customWidth="1"/>
    <col min="2563" max="2563" width="19.7079646017699" style="36" customWidth="1"/>
    <col min="2564" max="2816" width="9.14159292035398" style="36"/>
    <col min="2817" max="2817" width="61.4247787610619" style="36" customWidth="1"/>
    <col min="2818" max="2818" width="28.5663716814159" style="36" customWidth="1"/>
    <col min="2819" max="2819" width="19.7079646017699" style="36" customWidth="1"/>
    <col min="2820" max="3072" width="9.14159292035398" style="36"/>
    <col min="3073" max="3073" width="61.4247787610619" style="36" customWidth="1"/>
    <col min="3074" max="3074" width="28.5663716814159" style="36" customWidth="1"/>
    <col min="3075" max="3075" width="19.7079646017699" style="36" customWidth="1"/>
    <col min="3076" max="3328" width="9.14159292035398" style="36"/>
    <col min="3329" max="3329" width="61.4247787610619" style="36" customWidth="1"/>
    <col min="3330" max="3330" width="28.5663716814159" style="36" customWidth="1"/>
    <col min="3331" max="3331" width="19.7079646017699" style="36" customWidth="1"/>
    <col min="3332" max="3584" width="9.14159292035398" style="36"/>
    <col min="3585" max="3585" width="61.4247787610619" style="36" customWidth="1"/>
    <col min="3586" max="3586" width="28.5663716814159" style="36" customWidth="1"/>
    <col min="3587" max="3587" width="19.7079646017699" style="36" customWidth="1"/>
    <col min="3588" max="3840" width="9.14159292035398" style="36"/>
    <col min="3841" max="3841" width="61.4247787610619" style="36" customWidth="1"/>
    <col min="3842" max="3842" width="28.5663716814159" style="36" customWidth="1"/>
    <col min="3843" max="3843" width="19.7079646017699" style="36" customWidth="1"/>
    <col min="3844" max="4096" width="9.14159292035398" style="36"/>
    <col min="4097" max="4097" width="61.4247787610619" style="36" customWidth="1"/>
    <col min="4098" max="4098" width="28.5663716814159" style="36" customWidth="1"/>
    <col min="4099" max="4099" width="19.7079646017699" style="36" customWidth="1"/>
    <col min="4100" max="4352" width="9.14159292035398" style="36"/>
    <col min="4353" max="4353" width="61.4247787610619" style="36" customWidth="1"/>
    <col min="4354" max="4354" width="28.5663716814159" style="36" customWidth="1"/>
    <col min="4355" max="4355" width="19.7079646017699" style="36" customWidth="1"/>
    <col min="4356" max="4608" width="9.14159292035398" style="36"/>
    <col min="4609" max="4609" width="61.4247787610619" style="36" customWidth="1"/>
    <col min="4610" max="4610" width="28.5663716814159" style="36" customWidth="1"/>
    <col min="4611" max="4611" width="19.7079646017699" style="36" customWidth="1"/>
    <col min="4612" max="4864" width="9.14159292035398" style="36"/>
    <col min="4865" max="4865" width="61.4247787610619" style="36" customWidth="1"/>
    <col min="4866" max="4866" width="28.5663716814159" style="36" customWidth="1"/>
    <col min="4867" max="4867" width="19.7079646017699" style="36" customWidth="1"/>
    <col min="4868" max="5120" width="9.14159292035398" style="36"/>
    <col min="5121" max="5121" width="61.4247787610619" style="36" customWidth="1"/>
    <col min="5122" max="5122" width="28.5663716814159" style="36" customWidth="1"/>
    <col min="5123" max="5123" width="19.7079646017699" style="36" customWidth="1"/>
    <col min="5124" max="5376" width="9.14159292035398" style="36"/>
    <col min="5377" max="5377" width="61.4247787610619" style="36" customWidth="1"/>
    <col min="5378" max="5378" width="28.5663716814159" style="36" customWidth="1"/>
    <col min="5379" max="5379" width="19.7079646017699" style="36" customWidth="1"/>
    <col min="5380" max="5632" width="9.14159292035398" style="36"/>
    <col min="5633" max="5633" width="61.4247787610619" style="36" customWidth="1"/>
    <col min="5634" max="5634" width="28.5663716814159" style="36" customWidth="1"/>
    <col min="5635" max="5635" width="19.7079646017699" style="36" customWidth="1"/>
    <col min="5636" max="5888" width="9.14159292035398" style="36"/>
    <col min="5889" max="5889" width="61.4247787610619" style="36" customWidth="1"/>
    <col min="5890" max="5890" width="28.5663716814159" style="36" customWidth="1"/>
    <col min="5891" max="5891" width="19.7079646017699" style="36" customWidth="1"/>
    <col min="5892" max="6144" width="9.14159292035398" style="36"/>
    <col min="6145" max="6145" width="61.4247787610619" style="36" customWidth="1"/>
    <col min="6146" max="6146" width="28.5663716814159" style="36" customWidth="1"/>
    <col min="6147" max="6147" width="19.7079646017699" style="36" customWidth="1"/>
    <col min="6148" max="6400" width="9.14159292035398" style="36"/>
    <col min="6401" max="6401" width="61.4247787610619" style="36" customWidth="1"/>
    <col min="6402" max="6402" width="28.5663716814159" style="36" customWidth="1"/>
    <col min="6403" max="6403" width="19.7079646017699" style="36" customWidth="1"/>
    <col min="6404" max="6656" width="9.14159292035398" style="36"/>
    <col min="6657" max="6657" width="61.4247787610619" style="36" customWidth="1"/>
    <col min="6658" max="6658" width="28.5663716814159" style="36" customWidth="1"/>
    <col min="6659" max="6659" width="19.7079646017699" style="36" customWidth="1"/>
    <col min="6660" max="6912" width="9.14159292035398" style="36"/>
    <col min="6913" max="6913" width="61.4247787610619" style="36" customWidth="1"/>
    <col min="6914" max="6914" width="28.5663716814159" style="36" customWidth="1"/>
    <col min="6915" max="6915" width="19.7079646017699" style="36" customWidth="1"/>
    <col min="6916" max="7168" width="9.14159292035398" style="36"/>
    <col min="7169" max="7169" width="61.4247787610619" style="36" customWidth="1"/>
    <col min="7170" max="7170" width="28.5663716814159" style="36" customWidth="1"/>
    <col min="7171" max="7171" width="19.7079646017699" style="36" customWidth="1"/>
    <col min="7172" max="7424" width="9.14159292035398" style="36"/>
    <col min="7425" max="7425" width="61.4247787610619" style="36" customWidth="1"/>
    <col min="7426" max="7426" width="28.5663716814159" style="36" customWidth="1"/>
    <col min="7427" max="7427" width="19.7079646017699" style="36" customWidth="1"/>
    <col min="7428" max="7680" width="9.14159292035398" style="36"/>
    <col min="7681" max="7681" width="61.4247787610619" style="36" customWidth="1"/>
    <col min="7682" max="7682" width="28.5663716814159" style="36" customWidth="1"/>
    <col min="7683" max="7683" width="19.7079646017699" style="36" customWidth="1"/>
    <col min="7684" max="7936" width="9.14159292035398" style="36"/>
    <col min="7937" max="7937" width="61.4247787610619" style="36" customWidth="1"/>
    <col min="7938" max="7938" width="28.5663716814159" style="36" customWidth="1"/>
    <col min="7939" max="7939" width="19.7079646017699" style="36" customWidth="1"/>
    <col min="7940" max="8192" width="9.14159292035398" style="36"/>
    <col min="8193" max="8193" width="61.4247787610619" style="36" customWidth="1"/>
    <col min="8194" max="8194" width="28.5663716814159" style="36" customWidth="1"/>
    <col min="8195" max="8195" width="19.7079646017699" style="36" customWidth="1"/>
    <col min="8196" max="8448" width="9.14159292035398" style="36"/>
    <col min="8449" max="8449" width="61.4247787610619" style="36" customWidth="1"/>
    <col min="8450" max="8450" width="28.5663716814159" style="36" customWidth="1"/>
    <col min="8451" max="8451" width="19.7079646017699" style="36" customWidth="1"/>
    <col min="8452" max="8704" width="9.14159292035398" style="36"/>
    <col min="8705" max="8705" width="61.4247787610619" style="36" customWidth="1"/>
    <col min="8706" max="8706" width="28.5663716814159" style="36" customWidth="1"/>
    <col min="8707" max="8707" width="19.7079646017699" style="36" customWidth="1"/>
    <col min="8708" max="8960" width="9.14159292035398" style="36"/>
    <col min="8961" max="8961" width="61.4247787610619" style="36" customWidth="1"/>
    <col min="8962" max="8962" width="28.5663716814159" style="36" customWidth="1"/>
    <col min="8963" max="8963" width="19.7079646017699" style="36" customWidth="1"/>
    <col min="8964" max="9216" width="9.14159292035398" style="36"/>
    <col min="9217" max="9217" width="61.4247787610619" style="36" customWidth="1"/>
    <col min="9218" max="9218" width="28.5663716814159" style="36" customWidth="1"/>
    <col min="9219" max="9219" width="19.7079646017699" style="36" customWidth="1"/>
    <col min="9220" max="9472" width="9.14159292035398" style="36"/>
    <col min="9473" max="9473" width="61.4247787610619" style="36" customWidth="1"/>
    <col min="9474" max="9474" width="28.5663716814159" style="36" customWidth="1"/>
    <col min="9475" max="9475" width="19.7079646017699" style="36" customWidth="1"/>
    <col min="9476" max="9728" width="9.14159292035398" style="36"/>
    <col min="9729" max="9729" width="61.4247787610619" style="36" customWidth="1"/>
    <col min="9730" max="9730" width="28.5663716814159" style="36" customWidth="1"/>
    <col min="9731" max="9731" width="19.7079646017699" style="36" customWidth="1"/>
    <col min="9732" max="9984" width="9.14159292035398" style="36"/>
    <col min="9985" max="9985" width="61.4247787610619" style="36" customWidth="1"/>
    <col min="9986" max="9986" width="28.5663716814159" style="36" customWidth="1"/>
    <col min="9987" max="9987" width="19.7079646017699" style="36" customWidth="1"/>
    <col min="9988" max="10240" width="9.14159292035398" style="36"/>
    <col min="10241" max="10241" width="61.4247787610619" style="36" customWidth="1"/>
    <col min="10242" max="10242" width="28.5663716814159" style="36" customWidth="1"/>
    <col min="10243" max="10243" width="19.7079646017699" style="36" customWidth="1"/>
    <col min="10244" max="10496" width="9.14159292035398" style="36"/>
    <col min="10497" max="10497" width="61.4247787610619" style="36" customWidth="1"/>
    <col min="10498" max="10498" width="28.5663716814159" style="36" customWidth="1"/>
    <col min="10499" max="10499" width="19.7079646017699" style="36" customWidth="1"/>
    <col min="10500" max="10752" width="9.14159292035398" style="36"/>
    <col min="10753" max="10753" width="61.4247787610619" style="36" customWidth="1"/>
    <col min="10754" max="10754" width="28.5663716814159" style="36" customWidth="1"/>
    <col min="10755" max="10755" width="19.7079646017699" style="36" customWidth="1"/>
    <col min="10756" max="11008" width="9.14159292035398" style="36"/>
    <col min="11009" max="11009" width="61.4247787610619" style="36" customWidth="1"/>
    <col min="11010" max="11010" width="28.5663716814159" style="36" customWidth="1"/>
    <col min="11011" max="11011" width="19.7079646017699" style="36" customWidth="1"/>
    <col min="11012" max="11264" width="9.14159292035398" style="36"/>
    <col min="11265" max="11265" width="61.4247787610619" style="36" customWidth="1"/>
    <col min="11266" max="11266" width="28.5663716814159" style="36" customWidth="1"/>
    <col min="11267" max="11267" width="19.7079646017699" style="36" customWidth="1"/>
    <col min="11268" max="11520" width="9.14159292035398" style="36"/>
    <col min="11521" max="11521" width="61.4247787610619" style="36" customWidth="1"/>
    <col min="11522" max="11522" width="28.5663716814159" style="36" customWidth="1"/>
    <col min="11523" max="11523" width="19.7079646017699" style="36" customWidth="1"/>
    <col min="11524" max="11776" width="9.14159292035398" style="36"/>
    <col min="11777" max="11777" width="61.4247787610619" style="36" customWidth="1"/>
    <col min="11778" max="11778" width="28.5663716814159" style="36" customWidth="1"/>
    <col min="11779" max="11779" width="19.7079646017699" style="36" customWidth="1"/>
    <col min="11780" max="12032" width="9.14159292035398" style="36"/>
    <col min="12033" max="12033" width="61.4247787610619" style="36" customWidth="1"/>
    <col min="12034" max="12034" width="28.5663716814159" style="36" customWidth="1"/>
    <col min="12035" max="12035" width="19.7079646017699" style="36" customWidth="1"/>
    <col min="12036" max="12288" width="9.14159292035398" style="36"/>
    <col min="12289" max="12289" width="61.4247787610619" style="36" customWidth="1"/>
    <col min="12290" max="12290" width="28.5663716814159" style="36" customWidth="1"/>
    <col min="12291" max="12291" width="19.7079646017699" style="36" customWidth="1"/>
    <col min="12292" max="12544" width="9.14159292035398" style="36"/>
    <col min="12545" max="12545" width="61.4247787610619" style="36" customWidth="1"/>
    <col min="12546" max="12546" width="28.5663716814159" style="36" customWidth="1"/>
    <col min="12547" max="12547" width="19.7079646017699" style="36" customWidth="1"/>
    <col min="12548" max="12800" width="9.14159292035398" style="36"/>
    <col min="12801" max="12801" width="61.4247787610619" style="36" customWidth="1"/>
    <col min="12802" max="12802" width="28.5663716814159" style="36" customWidth="1"/>
    <col min="12803" max="12803" width="19.7079646017699" style="36" customWidth="1"/>
    <col min="12804" max="13056" width="9.14159292035398" style="36"/>
    <col min="13057" max="13057" width="61.4247787610619" style="36" customWidth="1"/>
    <col min="13058" max="13058" width="28.5663716814159" style="36" customWidth="1"/>
    <col min="13059" max="13059" width="19.7079646017699" style="36" customWidth="1"/>
    <col min="13060" max="13312" width="9.14159292035398" style="36"/>
    <col min="13313" max="13313" width="61.4247787610619" style="36" customWidth="1"/>
    <col min="13314" max="13314" width="28.5663716814159" style="36" customWidth="1"/>
    <col min="13315" max="13315" width="19.7079646017699" style="36" customWidth="1"/>
    <col min="13316" max="13568" width="9.14159292035398" style="36"/>
    <col min="13569" max="13569" width="61.4247787610619" style="36" customWidth="1"/>
    <col min="13570" max="13570" width="28.5663716814159" style="36" customWidth="1"/>
    <col min="13571" max="13571" width="19.7079646017699" style="36" customWidth="1"/>
    <col min="13572" max="13824" width="9.14159292035398" style="36"/>
    <col min="13825" max="13825" width="61.4247787610619" style="36" customWidth="1"/>
    <col min="13826" max="13826" width="28.5663716814159" style="36" customWidth="1"/>
    <col min="13827" max="13827" width="19.7079646017699" style="36" customWidth="1"/>
    <col min="13828" max="14080" width="9.14159292035398" style="36"/>
    <col min="14081" max="14081" width="61.4247787610619" style="36" customWidth="1"/>
    <col min="14082" max="14082" width="28.5663716814159" style="36" customWidth="1"/>
    <col min="14083" max="14083" width="19.7079646017699" style="36" customWidth="1"/>
    <col min="14084" max="14336" width="9.14159292035398" style="36"/>
    <col min="14337" max="14337" width="61.4247787610619" style="36" customWidth="1"/>
    <col min="14338" max="14338" width="28.5663716814159" style="36" customWidth="1"/>
    <col min="14339" max="14339" width="19.7079646017699" style="36" customWidth="1"/>
    <col min="14340" max="14592" width="9.14159292035398" style="36"/>
    <col min="14593" max="14593" width="61.4247787610619" style="36" customWidth="1"/>
    <col min="14594" max="14594" width="28.5663716814159" style="36" customWidth="1"/>
    <col min="14595" max="14595" width="19.7079646017699" style="36" customWidth="1"/>
    <col min="14596" max="14848" width="9.14159292035398" style="36"/>
    <col min="14849" max="14849" width="61.4247787610619" style="36" customWidth="1"/>
    <col min="14850" max="14850" width="28.5663716814159" style="36" customWidth="1"/>
    <col min="14851" max="14851" width="19.7079646017699" style="36" customWidth="1"/>
    <col min="14852" max="15104" width="9.14159292035398" style="36"/>
    <col min="15105" max="15105" width="61.4247787610619" style="36" customWidth="1"/>
    <col min="15106" max="15106" width="28.5663716814159" style="36" customWidth="1"/>
    <col min="15107" max="15107" width="19.7079646017699" style="36" customWidth="1"/>
    <col min="15108" max="15360" width="9.14159292035398" style="36"/>
    <col min="15361" max="15361" width="61.4247787610619" style="36" customWidth="1"/>
    <col min="15362" max="15362" width="28.5663716814159" style="36" customWidth="1"/>
    <col min="15363" max="15363" width="19.7079646017699" style="36" customWidth="1"/>
    <col min="15364" max="15616" width="9.14159292035398" style="36"/>
    <col min="15617" max="15617" width="61.4247787610619" style="36" customWidth="1"/>
    <col min="15618" max="15618" width="28.5663716814159" style="36" customWidth="1"/>
    <col min="15619" max="15619" width="19.7079646017699" style="36" customWidth="1"/>
    <col min="15620" max="15872" width="9.14159292035398" style="36"/>
    <col min="15873" max="15873" width="61.4247787610619" style="36" customWidth="1"/>
    <col min="15874" max="15874" width="28.5663716814159" style="36" customWidth="1"/>
    <col min="15875" max="15875" width="19.7079646017699" style="36" customWidth="1"/>
    <col min="15876" max="16128" width="9.14159292035398" style="36"/>
    <col min="16129" max="16129" width="61.4247787610619" style="36" customWidth="1"/>
    <col min="16130" max="16130" width="28.5663716814159" style="36" customWidth="1"/>
    <col min="16131" max="16131" width="19.7079646017699" style="36" customWidth="1"/>
    <col min="16132" max="16384" width="9.14159292035398" style="36"/>
  </cols>
  <sheetData>
    <row r="1" s="35" customFormat="1" ht="13.5" spans="1:3">
      <c r="A1" s="38" t="s">
        <v>629</v>
      </c>
      <c r="B1" s="38"/>
      <c r="C1" s="39"/>
    </row>
    <row r="2" ht="27.75" customHeight="1" spans="1:7">
      <c r="A2" s="40" t="s">
        <v>630</v>
      </c>
      <c r="B2" s="40"/>
      <c r="C2" s="40"/>
      <c r="D2" s="41"/>
      <c r="E2" s="41"/>
      <c r="F2" s="41"/>
      <c r="G2" s="41"/>
    </row>
    <row r="3" spans="1:3">
      <c r="A3" s="42" t="s">
        <v>631</v>
      </c>
      <c r="B3" s="42" t="s">
        <v>530</v>
      </c>
      <c r="C3" s="43" t="s">
        <v>632</v>
      </c>
    </row>
    <row r="4" spans="1:3">
      <c r="A4" s="44" t="s">
        <v>559</v>
      </c>
      <c r="B4" s="45" t="s">
        <v>406</v>
      </c>
      <c r="C4" s="46">
        <v>1634</v>
      </c>
    </row>
    <row r="5" spans="1:3">
      <c r="A5" s="44" t="s">
        <v>633</v>
      </c>
      <c r="B5" s="45" t="s">
        <v>417</v>
      </c>
      <c r="C5" s="46">
        <v>1667</v>
      </c>
    </row>
    <row r="6" spans="1:3">
      <c r="A6" s="44" t="s">
        <v>556</v>
      </c>
      <c r="B6" s="45" t="s">
        <v>417</v>
      </c>
      <c r="C6" s="46">
        <v>1669</v>
      </c>
    </row>
    <row r="7" spans="1:3">
      <c r="A7" s="44" t="s">
        <v>634</v>
      </c>
      <c r="B7" s="45" t="s">
        <v>408</v>
      </c>
      <c r="C7" s="46">
        <v>1682</v>
      </c>
    </row>
    <row r="8" spans="1:3">
      <c r="A8" s="44" t="s">
        <v>581</v>
      </c>
      <c r="B8" s="45" t="s">
        <v>635</v>
      </c>
      <c r="C8" s="47">
        <v>1721</v>
      </c>
    </row>
    <row r="9" spans="1:3">
      <c r="A9" s="44" t="s">
        <v>636</v>
      </c>
      <c r="B9" s="45" t="s">
        <v>449</v>
      </c>
      <c r="C9" s="48">
        <v>1729</v>
      </c>
    </row>
    <row r="10" spans="1:3">
      <c r="A10" s="44" t="s">
        <v>637</v>
      </c>
      <c r="B10" s="45" t="s">
        <v>449</v>
      </c>
      <c r="C10" s="48">
        <v>1731</v>
      </c>
    </row>
    <row r="11" spans="1:3">
      <c r="A11" s="44" t="s">
        <v>638</v>
      </c>
      <c r="B11" s="45" t="s">
        <v>639</v>
      </c>
      <c r="C11" s="47">
        <v>1733</v>
      </c>
    </row>
    <row r="12" spans="1:3">
      <c r="A12" s="44" t="s">
        <v>640</v>
      </c>
      <c r="B12" s="45" t="s">
        <v>449</v>
      </c>
      <c r="C12" s="48">
        <v>1733</v>
      </c>
    </row>
    <row r="13" spans="1:3">
      <c r="A13" s="44" t="s">
        <v>641</v>
      </c>
      <c r="B13" s="45" t="s">
        <v>409</v>
      </c>
      <c r="C13" s="48">
        <v>1781</v>
      </c>
    </row>
    <row r="14" spans="1:3">
      <c r="A14" s="165" t="s">
        <v>642</v>
      </c>
      <c r="B14" s="45" t="s">
        <v>402</v>
      </c>
      <c r="C14" s="46">
        <v>1791</v>
      </c>
    </row>
    <row r="15" spans="1:3">
      <c r="A15" s="165" t="s">
        <v>643</v>
      </c>
      <c r="B15" s="45" t="s">
        <v>402</v>
      </c>
      <c r="C15" s="46">
        <v>1792</v>
      </c>
    </row>
    <row r="16" spans="1:3">
      <c r="A16" s="44" t="s">
        <v>644</v>
      </c>
      <c r="B16" s="45" t="s">
        <v>433</v>
      </c>
      <c r="C16" s="46">
        <v>1796</v>
      </c>
    </row>
    <row r="17" spans="1:3">
      <c r="A17" s="36" t="s">
        <v>645</v>
      </c>
      <c r="B17" s="36" t="s">
        <v>639</v>
      </c>
      <c r="C17" s="37">
        <v>1797</v>
      </c>
    </row>
    <row r="18" spans="1:3">
      <c r="A18" s="44" t="s">
        <v>646</v>
      </c>
      <c r="B18" s="45" t="s">
        <v>405</v>
      </c>
      <c r="C18" s="46">
        <v>1804</v>
      </c>
    </row>
    <row r="19" spans="1:3">
      <c r="A19" s="44" t="s">
        <v>647</v>
      </c>
      <c r="B19" s="45" t="s">
        <v>639</v>
      </c>
      <c r="C19" s="47">
        <v>1810</v>
      </c>
    </row>
    <row r="20" spans="1:3">
      <c r="A20" s="50" t="s">
        <v>648</v>
      </c>
      <c r="B20" s="50" t="s">
        <v>427</v>
      </c>
      <c r="C20" s="47">
        <v>1812</v>
      </c>
    </row>
    <row r="21" spans="1:3">
      <c r="A21" s="51" t="s">
        <v>649</v>
      </c>
      <c r="B21" s="45" t="s">
        <v>415</v>
      </c>
      <c r="C21" s="46">
        <v>1815</v>
      </c>
    </row>
    <row r="22" spans="1:3">
      <c r="A22" s="52" t="s">
        <v>650</v>
      </c>
      <c r="B22" s="45" t="s">
        <v>418</v>
      </c>
      <c r="C22" s="53">
        <v>1816</v>
      </c>
    </row>
    <row r="23" spans="1:3">
      <c r="A23" s="44" t="s">
        <v>651</v>
      </c>
      <c r="B23" s="45" t="s">
        <v>427</v>
      </c>
      <c r="C23" s="47">
        <v>1816</v>
      </c>
    </row>
    <row r="24" spans="1:3">
      <c r="A24" s="54" t="s">
        <v>652</v>
      </c>
      <c r="B24" s="55" t="s">
        <v>500</v>
      </c>
      <c r="C24" s="56">
        <v>1819</v>
      </c>
    </row>
    <row r="25" spans="1:3">
      <c r="A25" s="44" t="s">
        <v>653</v>
      </c>
      <c r="B25" s="45" t="s">
        <v>432</v>
      </c>
      <c r="C25" s="46">
        <v>1823</v>
      </c>
    </row>
    <row r="26" spans="1:3">
      <c r="A26" s="44" t="s">
        <v>654</v>
      </c>
      <c r="B26" s="45" t="s">
        <v>432</v>
      </c>
      <c r="C26" s="46">
        <v>1825</v>
      </c>
    </row>
    <row r="27" spans="1:3">
      <c r="A27" s="44" t="s">
        <v>655</v>
      </c>
      <c r="B27" s="45" t="s">
        <v>639</v>
      </c>
      <c r="C27" s="47">
        <v>1825</v>
      </c>
    </row>
    <row r="28" spans="1:3">
      <c r="A28" s="57" t="s">
        <v>656</v>
      </c>
      <c r="B28" s="45" t="s">
        <v>415</v>
      </c>
      <c r="C28" s="46">
        <v>1827</v>
      </c>
    </row>
    <row r="29" spans="1:3">
      <c r="A29" s="44" t="s">
        <v>657</v>
      </c>
      <c r="B29" s="45" t="s">
        <v>639</v>
      </c>
      <c r="C29" s="47">
        <v>1827</v>
      </c>
    </row>
    <row r="30" spans="1:3">
      <c r="A30" s="44" t="s">
        <v>658</v>
      </c>
      <c r="B30" s="45" t="s">
        <v>639</v>
      </c>
      <c r="C30" s="47">
        <v>1828</v>
      </c>
    </row>
    <row r="31" spans="1:3">
      <c r="A31" s="44" t="s">
        <v>659</v>
      </c>
      <c r="B31" s="45" t="s">
        <v>432</v>
      </c>
      <c r="C31" s="46">
        <v>1830</v>
      </c>
    </row>
    <row r="32" spans="1:3">
      <c r="A32" s="44" t="s">
        <v>660</v>
      </c>
      <c r="B32" s="45" t="s">
        <v>639</v>
      </c>
      <c r="C32" s="47">
        <v>1831</v>
      </c>
    </row>
    <row r="33" spans="1:3">
      <c r="A33" s="44" t="s">
        <v>661</v>
      </c>
      <c r="B33" s="58" t="s">
        <v>477</v>
      </c>
      <c r="C33" s="46">
        <v>1833</v>
      </c>
    </row>
    <row r="34" spans="1:3">
      <c r="A34" s="44" t="s">
        <v>662</v>
      </c>
      <c r="B34" s="45" t="s">
        <v>639</v>
      </c>
      <c r="C34" s="47">
        <v>1833</v>
      </c>
    </row>
    <row r="35" spans="1:3">
      <c r="A35" s="44" t="s">
        <v>538</v>
      </c>
      <c r="B35" s="45" t="s">
        <v>444</v>
      </c>
      <c r="C35" s="59">
        <v>1834</v>
      </c>
    </row>
    <row r="36" spans="1:3">
      <c r="A36" s="44" t="s">
        <v>663</v>
      </c>
      <c r="B36" s="45" t="s">
        <v>639</v>
      </c>
      <c r="C36" s="47">
        <v>1834</v>
      </c>
    </row>
    <row r="37" spans="1:3">
      <c r="A37" s="44" t="s">
        <v>664</v>
      </c>
      <c r="B37" s="45" t="s">
        <v>414</v>
      </c>
      <c r="C37" s="46">
        <v>1835</v>
      </c>
    </row>
    <row r="38" spans="1:3">
      <c r="A38" s="44" t="s">
        <v>665</v>
      </c>
      <c r="B38" s="45" t="s">
        <v>405</v>
      </c>
      <c r="C38" s="46">
        <v>1835</v>
      </c>
    </row>
    <row r="39" spans="1:3">
      <c r="A39" s="60" t="s">
        <v>666</v>
      </c>
      <c r="B39" s="45" t="s">
        <v>428</v>
      </c>
      <c r="C39" s="61">
        <v>1835</v>
      </c>
    </row>
    <row r="40" spans="1:3">
      <c r="A40" s="60" t="s">
        <v>667</v>
      </c>
      <c r="B40" s="45" t="s">
        <v>428</v>
      </c>
      <c r="C40" s="61">
        <v>1835</v>
      </c>
    </row>
    <row r="41" spans="1:3">
      <c r="A41" s="44" t="s">
        <v>668</v>
      </c>
      <c r="B41" s="45" t="s">
        <v>639</v>
      </c>
      <c r="C41" s="47">
        <v>1835</v>
      </c>
    </row>
    <row r="42" spans="1:3">
      <c r="A42" s="60" t="s">
        <v>669</v>
      </c>
      <c r="B42" s="45" t="s">
        <v>428</v>
      </c>
      <c r="C42" s="61">
        <v>1836</v>
      </c>
    </row>
    <row r="43" spans="1:3">
      <c r="A43" s="44" t="s">
        <v>670</v>
      </c>
      <c r="B43" s="45" t="s">
        <v>639</v>
      </c>
      <c r="C43" s="47">
        <v>1836</v>
      </c>
    </row>
    <row r="44" spans="1:3">
      <c r="A44" s="44" t="s">
        <v>671</v>
      </c>
      <c r="B44" s="45" t="s">
        <v>672</v>
      </c>
      <c r="C44" s="47">
        <v>1836</v>
      </c>
    </row>
    <row r="45" spans="1:3">
      <c r="A45" s="44" t="s">
        <v>596</v>
      </c>
      <c r="B45" s="45" t="s">
        <v>672</v>
      </c>
      <c r="C45" s="47">
        <v>1836</v>
      </c>
    </row>
    <row r="46" spans="1:3">
      <c r="A46" s="44" t="s">
        <v>673</v>
      </c>
      <c r="B46" s="45" t="s">
        <v>674</v>
      </c>
      <c r="C46" s="46">
        <v>1837</v>
      </c>
    </row>
    <row r="47" spans="1:3">
      <c r="A47" s="44" t="s">
        <v>675</v>
      </c>
      <c r="B47" s="45" t="s">
        <v>406</v>
      </c>
      <c r="C47" s="46">
        <v>1837</v>
      </c>
    </row>
    <row r="48" spans="1:3">
      <c r="A48" s="60" t="s">
        <v>676</v>
      </c>
      <c r="B48" s="45" t="s">
        <v>677</v>
      </c>
      <c r="C48" s="61">
        <v>1837</v>
      </c>
    </row>
    <row r="49" spans="1:3">
      <c r="A49" s="44" t="s">
        <v>678</v>
      </c>
      <c r="B49" s="45" t="s">
        <v>672</v>
      </c>
      <c r="C49" s="47">
        <v>1837</v>
      </c>
    </row>
    <row r="50" spans="1:3">
      <c r="A50" s="44" t="s">
        <v>679</v>
      </c>
      <c r="B50" s="58" t="s">
        <v>680</v>
      </c>
      <c r="C50" s="46">
        <v>1838</v>
      </c>
    </row>
    <row r="51" spans="1:3">
      <c r="A51" s="52" t="s">
        <v>681</v>
      </c>
      <c r="B51" s="45" t="s">
        <v>682</v>
      </c>
      <c r="C51" s="53">
        <v>1838</v>
      </c>
    </row>
    <row r="52" spans="1:3">
      <c r="A52" s="44" t="s">
        <v>683</v>
      </c>
      <c r="B52" s="45" t="s">
        <v>684</v>
      </c>
      <c r="C52" s="47">
        <v>1838</v>
      </c>
    </row>
    <row r="53" spans="1:3">
      <c r="A53" s="62" t="s">
        <v>685</v>
      </c>
      <c r="B53" s="45" t="s">
        <v>686</v>
      </c>
      <c r="C53" s="46">
        <v>1839</v>
      </c>
    </row>
    <row r="54" spans="1:3">
      <c r="A54" s="44" t="s">
        <v>687</v>
      </c>
      <c r="B54" s="45" t="s">
        <v>688</v>
      </c>
      <c r="C54" s="63">
        <v>1839</v>
      </c>
    </row>
    <row r="55" spans="1:3">
      <c r="A55" s="50" t="s">
        <v>689</v>
      </c>
      <c r="B55" s="50" t="s">
        <v>690</v>
      </c>
      <c r="C55" s="64">
        <v>1839</v>
      </c>
    </row>
    <row r="56" spans="1:3">
      <c r="A56" s="50" t="s">
        <v>691</v>
      </c>
      <c r="B56" s="50" t="s">
        <v>690</v>
      </c>
      <c r="C56" s="64">
        <v>1839</v>
      </c>
    </row>
    <row r="57" spans="1:3">
      <c r="A57" s="50" t="s">
        <v>692</v>
      </c>
      <c r="B57" s="50" t="s">
        <v>690</v>
      </c>
      <c r="C57" s="64">
        <v>1839</v>
      </c>
    </row>
    <row r="58" spans="1:3">
      <c r="A58" s="50" t="s">
        <v>693</v>
      </c>
      <c r="B58" s="50" t="s">
        <v>690</v>
      </c>
      <c r="C58" s="64">
        <v>1839</v>
      </c>
    </row>
    <row r="59" spans="1:3">
      <c r="A59" s="50" t="s">
        <v>694</v>
      </c>
      <c r="B59" s="50" t="s">
        <v>690</v>
      </c>
      <c r="C59" s="64">
        <v>1839</v>
      </c>
    </row>
    <row r="60" spans="1:3">
      <c r="A60" s="50" t="s">
        <v>695</v>
      </c>
      <c r="B60" s="50" t="s">
        <v>690</v>
      </c>
      <c r="C60" s="64">
        <v>1839</v>
      </c>
    </row>
    <row r="61" spans="1:3">
      <c r="A61" s="50" t="s">
        <v>696</v>
      </c>
      <c r="B61" s="50" t="s">
        <v>690</v>
      </c>
      <c r="C61" s="64">
        <v>1839</v>
      </c>
    </row>
    <row r="62" spans="1:3">
      <c r="A62" s="50" t="s">
        <v>697</v>
      </c>
      <c r="B62" s="50" t="s">
        <v>690</v>
      </c>
      <c r="C62" s="64">
        <v>1839</v>
      </c>
    </row>
    <row r="63" spans="1:3">
      <c r="A63" s="50" t="s">
        <v>698</v>
      </c>
      <c r="B63" s="50" t="s">
        <v>690</v>
      </c>
      <c r="C63" s="64">
        <v>1839</v>
      </c>
    </row>
    <row r="64" spans="1:3">
      <c r="A64" s="50" t="s">
        <v>699</v>
      </c>
      <c r="B64" s="50" t="s">
        <v>690</v>
      </c>
      <c r="C64" s="64">
        <v>1839</v>
      </c>
    </row>
    <row r="65" spans="1:3">
      <c r="A65" s="44" t="s">
        <v>700</v>
      </c>
      <c r="B65" s="45" t="s">
        <v>672</v>
      </c>
      <c r="C65" s="47">
        <v>1839</v>
      </c>
    </row>
    <row r="66" spans="1:3">
      <c r="A66" s="44" t="s">
        <v>701</v>
      </c>
      <c r="B66" s="45" t="s">
        <v>702</v>
      </c>
      <c r="C66" s="46">
        <v>1840</v>
      </c>
    </row>
    <row r="67" spans="1:3">
      <c r="A67" s="50" t="s">
        <v>703</v>
      </c>
      <c r="B67" s="50" t="s">
        <v>704</v>
      </c>
      <c r="C67" s="64">
        <v>1840</v>
      </c>
    </row>
    <row r="68" spans="1:3">
      <c r="A68" s="44" t="s">
        <v>657</v>
      </c>
      <c r="B68" s="45" t="s">
        <v>684</v>
      </c>
      <c r="C68" s="47">
        <v>1840</v>
      </c>
    </row>
    <row r="69" spans="1:3">
      <c r="A69" s="44" t="s">
        <v>679</v>
      </c>
      <c r="B69" s="45" t="s">
        <v>705</v>
      </c>
      <c r="C69" s="46">
        <v>1842</v>
      </c>
    </row>
    <row r="70" spans="1:3">
      <c r="A70" s="44" t="s">
        <v>706</v>
      </c>
      <c r="B70" s="45" t="s">
        <v>707</v>
      </c>
      <c r="C70" s="53">
        <v>1842</v>
      </c>
    </row>
    <row r="71" spans="1:3">
      <c r="A71" s="44" t="s">
        <v>708</v>
      </c>
      <c r="B71" s="45" t="s">
        <v>684</v>
      </c>
      <c r="C71" s="47">
        <v>1842</v>
      </c>
    </row>
    <row r="72" spans="1:3">
      <c r="A72" s="44" t="s">
        <v>709</v>
      </c>
      <c r="B72" s="45" t="s">
        <v>672</v>
      </c>
      <c r="C72" s="47">
        <v>1844</v>
      </c>
    </row>
    <row r="73" spans="1:3">
      <c r="A73" s="44" t="s">
        <v>710</v>
      </c>
      <c r="B73" s="45" t="s">
        <v>711</v>
      </c>
      <c r="C73" s="46">
        <v>1844</v>
      </c>
    </row>
    <row r="74" spans="1:3">
      <c r="A74" s="44" t="s">
        <v>712</v>
      </c>
      <c r="B74" s="45" t="s">
        <v>672</v>
      </c>
      <c r="C74" s="47">
        <v>1845</v>
      </c>
    </row>
    <row r="75" spans="1:3">
      <c r="A75" s="44" t="s">
        <v>713</v>
      </c>
      <c r="B75" s="45" t="s">
        <v>714</v>
      </c>
      <c r="C75" s="46">
        <v>1846</v>
      </c>
    </row>
    <row r="76" spans="1:3">
      <c r="A76" s="60" t="s">
        <v>715</v>
      </c>
      <c r="B76" s="45" t="s">
        <v>677</v>
      </c>
      <c r="C76" s="61">
        <v>1846</v>
      </c>
    </row>
    <row r="77" spans="1:3">
      <c r="A77" s="44" t="s">
        <v>716</v>
      </c>
      <c r="B77" s="45" t="s">
        <v>672</v>
      </c>
      <c r="C77" s="47">
        <v>1846</v>
      </c>
    </row>
    <row r="78" spans="1:3">
      <c r="A78" s="44" t="s">
        <v>717</v>
      </c>
      <c r="B78" s="45" t="s">
        <v>718</v>
      </c>
      <c r="C78" s="46">
        <v>1846</v>
      </c>
    </row>
    <row r="79" spans="1:3">
      <c r="A79" s="57" t="s">
        <v>662</v>
      </c>
      <c r="B79" s="45" t="s">
        <v>719</v>
      </c>
      <c r="C79" s="46">
        <v>1847</v>
      </c>
    </row>
    <row r="80" spans="1:3">
      <c r="A80" s="44" t="s">
        <v>720</v>
      </c>
      <c r="B80" s="45" t="s">
        <v>705</v>
      </c>
      <c r="C80" s="46">
        <v>1847</v>
      </c>
    </row>
    <row r="81" spans="1:3">
      <c r="A81" s="60" t="s">
        <v>721</v>
      </c>
      <c r="B81" s="45" t="s">
        <v>677</v>
      </c>
      <c r="C81" s="61">
        <v>1847</v>
      </c>
    </row>
    <row r="82" spans="1:3">
      <c r="A82" s="44" t="s">
        <v>722</v>
      </c>
      <c r="B82" s="58" t="s">
        <v>680</v>
      </c>
      <c r="C82" s="46">
        <v>1847</v>
      </c>
    </row>
    <row r="83" spans="1:3">
      <c r="A83" s="44" t="s">
        <v>723</v>
      </c>
      <c r="B83" s="45" t="s">
        <v>672</v>
      </c>
      <c r="C83" s="47">
        <v>1847</v>
      </c>
    </row>
    <row r="84" spans="1:3">
      <c r="A84" s="44" t="s">
        <v>724</v>
      </c>
      <c r="B84" s="45" t="s">
        <v>672</v>
      </c>
      <c r="C84" s="47">
        <v>1847</v>
      </c>
    </row>
    <row r="85" spans="1:3">
      <c r="A85" s="44" t="s">
        <v>725</v>
      </c>
      <c r="B85" s="45" t="s">
        <v>672</v>
      </c>
      <c r="C85" s="47">
        <v>1847</v>
      </c>
    </row>
    <row r="86" spans="1:3">
      <c r="A86" s="44" t="s">
        <v>726</v>
      </c>
      <c r="B86" s="45" t="s">
        <v>727</v>
      </c>
      <c r="C86" s="46">
        <v>1848</v>
      </c>
    </row>
    <row r="87" spans="1:3">
      <c r="A87" s="44" t="s">
        <v>728</v>
      </c>
      <c r="B87" s="45" t="s">
        <v>705</v>
      </c>
      <c r="C87" s="46">
        <v>1848</v>
      </c>
    </row>
    <row r="88" spans="1:3">
      <c r="A88" s="44" t="s">
        <v>729</v>
      </c>
      <c r="B88" s="45" t="s">
        <v>705</v>
      </c>
      <c r="C88" s="46">
        <v>1848</v>
      </c>
    </row>
    <row r="89" spans="1:3">
      <c r="A89" s="44" t="s">
        <v>730</v>
      </c>
      <c r="B89" s="45" t="s">
        <v>705</v>
      </c>
      <c r="C89" s="46">
        <v>1848</v>
      </c>
    </row>
    <row r="90" spans="1:3">
      <c r="A90" s="44" t="s">
        <v>731</v>
      </c>
      <c r="B90" s="45" t="s">
        <v>705</v>
      </c>
      <c r="C90" s="46">
        <v>1848</v>
      </c>
    </row>
    <row r="91" spans="1:3">
      <c r="A91" s="44" t="s">
        <v>732</v>
      </c>
      <c r="B91" s="45" t="s">
        <v>727</v>
      </c>
      <c r="C91" s="46">
        <v>1849</v>
      </c>
    </row>
    <row r="92" spans="1:3">
      <c r="A92" s="44" t="s">
        <v>733</v>
      </c>
      <c r="B92" s="45" t="s">
        <v>672</v>
      </c>
      <c r="C92" s="47">
        <v>1849</v>
      </c>
    </row>
    <row r="93" spans="1:3">
      <c r="A93" s="44" t="s">
        <v>734</v>
      </c>
      <c r="B93" s="45" t="s">
        <v>672</v>
      </c>
      <c r="C93" s="47">
        <v>1849</v>
      </c>
    </row>
    <row r="94" spans="1:3">
      <c r="A94" s="44" t="s">
        <v>735</v>
      </c>
      <c r="B94" s="45" t="s">
        <v>736</v>
      </c>
      <c r="C94" s="46">
        <v>1849</v>
      </c>
    </row>
    <row r="95" spans="1:3">
      <c r="A95" s="44" t="s">
        <v>737</v>
      </c>
      <c r="B95" s="45" t="s">
        <v>736</v>
      </c>
      <c r="C95" s="46">
        <v>1849</v>
      </c>
    </row>
    <row r="96" spans="1:3">
      <c r="A96" s="44" t="s">
        <v>738</v>
      </c>
      <c r="B96" s="45" t="s">
        <v>736</v>
      </c>
      <c r="C96" s="46">
        <v>1849</v>
      </c>
    </row>
    <row r="97" spans="1:3">
      <c r="A97" s="44" t="s">
        <v>739</v>
      </c>
      <c r="B97" s="45" t="s">
        <v>736</v>
      </c>
      <c r="C97" s="46">
        <v>1849</v>
      </c>
    </row>
    <row r="98" spans="1:3">
      <c r="A98" s="44" t="s">
        <v>740</v>
      </c>
      <c r="B98" s="45" t="s">
        <v>736</v>
      </c>
      <c r="C98" s="46">
        <v>1849</v>
      </c>
    </row>
    <row r="99" spans="1:3">
      <c r="A99" s="44" t="s">
        <v>741</v>
      </c>
      <c r="B99" s="45" t="s">
        <v>736</v>
      </c>
      <c r="C99" s="46">
        <v>1849</v>
      </c>
    </row>
    <row r="100" spans="1:3">
      <c r="A100" s="44" t="s">
        <v>742</v>
      </c>
      <c r="B100" s="45" t="s">
        <v>736</v>
      </c>
      <c r="C100" s="46">
        <v>1849</v>
      </c>
    </row>
    <row r="101" spans="1:3">
      <c r="A101" s="44" t="s">
        <v>743</v>
      </c>
      <c r="B101" s="45" t="s">
        <v>736</v>
      </c>
      <c r="C101" s="46">
        <v>1849</v>
      </c>
    </row>
    <row r="102" spans="1:3">
      <c r="A102" s="44" t="s">
        <v>744</v>
      </c>
      <c r="B102" s="45" t="s">
        <v>745</v>
      </c>
      <c r="C102" s="46">
        <v>1849</v>
      </c>
    </row>
    <row r="103" spans="1:3">
      <c r="A103" s="44" t="s">
        <v>746</v>
      </c>
      <c r="B103" s="45" t="s">
        <v>745</v>
      </c>
      <c r="C103" s="46">
        <v>1849</v>
      </c>
    </row>
    <row r="104" spans="1:3">
      <c r="A104" s="44" t="s">
        <v>747</v>
      </c>
      <c r="B104" s="45" t="s">
        <v>745</v>
      </c>
      <c r="C104" s="46">
        <v>1849</v>
      </c>
    </row>
    <row r="105" spans="1:3">
      <c r="A105" s="44" t="s">
        <v>748</v>
      </c>
      <c r="B105" s="65" t="s">
        <v>749</v>
      </c>
      <c r="C105" s="46">
        <v>1850</v>
      </c>
    </row>
    <row r="106" spans="1:3">
      <c r="A106" s="50" t="s">
        <v>750</v>
      </c>
      <c r="B106" s="50" t="s">
        <v>690</v>
      </c>
      <c r="C106" s="64">
        <v>1850</v>
      </c>
    </row>
    <row r="107" spans="1:3">
      <c r="A107" s="44" t="s">
        <v>538</v>
      </c>
      <c r="B107" s="45" t="s">
        <v>751</v>
      </c>
      <c r="C107" s="46">
        <v>1850</v>
      </c>
    </row>
    <row r="108" spans="1:3">
      <c r="A108" s="44" t="s">
        <v>752</v>
      </c>
      <c r="B108" s="45" t="s">
        <v>672</v>
      </c>
      <c r="C108" s="47">
        <v>1850</v>
      </c>
    </row>
    <row r="109" spans="1:3">
      <c r="A109" s="44" t="s">
        <v>753</v>
      </c>
      <c r="B109" s="45" t="s">
        <v>754</v>
      </c>
      <c r="C109" s="46" t="s">
        <v>755</v>
      </c>
    </row>
    <row r="110" spans="1:3">
      <c r="A110" s="44" t="s">
        <v>756</v>
      </c>
      <c r="B110" s="45" t="s">
        <v>718</v>
      </c>
      <c r="C110" s="46">
        <v>1850</v>
      </c>
    </row>
    <row r="111" spans="1:3">
      <c r="A111" s="44" t="s">
        <v>679</v>
      </c>
      <c r="B111" s="45" t="s">
        <v>718</v>
      </c>
      <c r="C111" s="66">
        <v>1850</v>
      </c>
    </row>
    <row r="112" spans="1:3">
      <c r="A112" s="50" t="s">
        <v>757</v>
      </c>
      <c r="B112" s="50" t="s">
        <v>704</v>
      </c>
      <c r="C112" s="64">
        <v>1850</v>
      </c>
    </row>
    <row r="113" spans="1:3">
      <c r="A113" s="44" t="s">
        <v>758</v>
      </c>
      <c r="B113" s="45" t="s">
        <v>684</v>
      </c>
      <c r="C113" s="47">
        <v>1850</v>
      </c>
    </row>
    <row r="114" spans="1:3">
      <c r="A114" s="67" t="s">
        <v>759</v>
      </c>
      <c r="B114" s="68" t="s">
        <v>760</v>
      </c>
      <c r="C114" s="69">
        <v>1850</v>
      </c>
    </row>
    <row r="115" spans="1:3">
      <c r="A115" s="44" t="s">
        <v>761</v>
      </c>
      <c r="B115" s="45" t="s">
        <v>463</v>
      </c>
      <c r="C115" s="46">
        <v>1850</v>
      </c>
    </row>
  </sheetData>
  <mergeCells count="2">
    <mergeCell ref="A2:C2"/>
    <mergeCell ref="D2:G2"/>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8"/>
  <sheetViews>
    <sheetView workbookViewId="0">
      <selection activeCell="A1" sqref="A1"/>
    </sheetView>
  </sheetViews>
  <sheetFormatPr defaultColWidth="9" defaultRowHeight="12.75" outlineLevelCol="2"/>
  <cols>
    <col min="1" max="1" width="87.4247787610619" style="31" customWidth="1"/>
    <col min="2" max="2" width="52.4247787610619" style="31" customWidth="1"/>
    <col min="3" max="3" width="14.141592920354" style="31" customWidth="1"/>
    <col min="4" max="256" width="9.14159292035398" style="31"/>
    <col min="257" max="257" width="58" style="31" customWidth="1"/>
    <col min="258" max="258" width="28.141592920354" style="31" customWidth="1"/>
    <col min="259" max="259" width="8.14159292035398" style="31" customWidth="1"/>
    <col min="260" max="512" width="9.14159292035398" style="31"/>
    <col min="513" max="513" width="58" style="31" customWidth="1"/>
    <col min="514" max="514" width="28.141592920354" style="31" customWidth="1"/>
    <col min="515" max="515" width="8.14159292035398" style="31" customWidth="1"/>
    <col min="516" max="768" width="9.14159292035398" style="31"/>
    <col min="769" max="769" width="58" style="31" customWidth="1"/>
    <col min="770" max="770" width="28.141592920354" style="31" customWidth="1"/>
    <col min="771" max="771" width="8.14159292035398" style="31" customWidth="1"/>
    <col min="772" max="1024" width="9.14159292035398" style="31"/>
    <col min="1025" max="1025" width="58" style="31" customWidth="1"/>
    <col min="1026" max="1026" width="28.141592920354" style="31" customWidth="1"/>
    <col min="1027" max="1027" width="8.14159292035398" style="31" customWidth="1"/>
    <col min="1028" max="1280" width="9.14159292035398" style="31"/>
    <col min="1281" max="1281" width="58" style="31" customWidth="1"/>
    <col min="1282" max="1282" width="28.141592920354" style="31" customWidth="1"/>
    <col min="1283" max="1283" width="8.14159292035398" style="31" customWidth="1"/>
    <col min="1284" max="1536" width="9.14159292035398" style="31"/>
    <col min="1537" max="1537" width="58" style="31" customWidth="1"/>
    <col min="1538" max="1538" width="28.141592920354" style="31" customWidth="1"/>
    <col min="1539" max="1539" width="8.14159292035398" style="31" customWidth="1"/>
    <col min="1540" max="1792" width="9.14159292035398" style="31"/>
    <col min="1793" max="1793" width="58" style="31" customWidth="1"/>
    <col min="1794" max="1794" width="28.141592920354" style="31" customWidth="1"/>
    <col min="1795" max="1795" width="8.14159292035398" style="31" customWidth="1"/>
    <col min="1796" max="2048" width="9.14159292035398" style="31"/>
    <col min="2049" max="2049" width="58" style="31" customWidth="1"/>
    <col min="2050" max="2050" width="28.141592920354" style="31" customWidth="1"/>
    <col min="2051" max="2051" width="8.14159292035398" style="31" customWidth="1"/>
    <col min="2052" max="2304" width="9.14159292035398" style="31"/>
    <col min="2305" max="2305" width="58" style="31" customWidth="1"/>
    <col min="2306" max="2306" width="28.141592920354" style="31" customWidth="1"/>
    <col min="2307" max="2307" width="8.14159292035398" style="31" customWidth="1"/>
    <col min="2308" max="2560" width="9.14159292035398" style="31"/>
    <col min="2561" max="2561" width="58" style="31" customWidth="1"/>
    <col min="2562" max="2562" width="28.141592920354" style="31" customWidth="1"/>
    <col min="2563" max="2563" width="8.14159292035398" style="31" customWidth="1"/>
    <col min="2564" max="2816" width="9.14159292035398" style="31"/>
    <col min="2817" max="2817" width="58" style="31" customWidth="1"/>
    <col min="2818" max="2818" width="28.141592920354" style="31" customWidth="1"/>
    <col min="2819" max="2819" width="8.14159292035398" style="31" customWidth="1"/>
    <col min="2820" max="3072" width="9.14159292035398" style="31"/>
    <col min="3073" max="3073" width="58" style="31" customWidth="1"/>
    <col min="3074" max="3074" width="28.141592920354" style="31" customWidth="1"/>
    <col min="3075" max="3075" width="8.14159292035398" style="31" customWidth="1"/>
    <col min="3076" max="3328" width="9.14159292035398" style="31"/>
    <col min="3329" max="3329" width="58" style="31" customWidth="1"/>
    <col min="3330" max="3330" width="28.141592920354" style="31" customWidth="1"/>
    <col min="3331" max="3331" width="8.14159292035398" style="31" customWidth="1"/>
    <col min="3332" max="3584" width="9.14159292035398" style="31"/>
    <col min="3585" max="3585" width="58" style="31" customWidth="1"/>
    <col min="3586" max="3586" width="28.141592920354" style="31" customWidth="1"/>
    <col min="3587" max="3587" width="8.14159292035398" style="31" customWidth="1"/>
    <col min="3588" max="3840" width="9.14159292035398" style="31"/>
    <col min="3841" max="3841" width="58" style="31" customWidth="1"/>
    <col min="3842" max="3842" width="28.141592920354" style="31" customWidth="1"/>
    <col min="3843" max="3843" width="8.14159292035398" style="31" customWidth="1"/>
    <col min="3844" max="4096" width="9.14159292035398" style="31"/>
    <col min="4097" max="4097" width="58" style="31" customWidth="1"/>
    <col min="4098" max="4098" width="28.141592920354" style="31" customWidth="1"/>
    <col min="4099" max="4099" width="8.14159292035398" style="31" customWidth="1"/>
    <col min="4100" max="4352" width="9.14159292035398" style="31"/>
    <col min="4353" max="4353" width="58" style="31" customWidth="1"/>
    <col min="4354" max="4354" width="28.141592920354" style="31" customWidth="1"/>
    <col min="4355" max="4355" width="8.14159292035398" style="31" customWidth="1"/>
    <col min="4356" max="4608" width="9.14159292035398" style="31"/>
    <col min="4609" max="4609" width="58" style="31" customWidth="1"/>
    <col min="4610" max="4610" width="28.141592920354" style="31" customWidth="1"/>
    <col min="4611" max="4611" width="8.14159292035398" style="31" customWidth="1"/>
    <col min="4612" max="4864" width="9.14159292035398" style="31"/>
    <col min="4865" max="4865" width="58" style="31" customWidth="1"/>
    <col min="4866" max="4866" width="28.141592920354" style="31" customWidth="1"/>
    <col min="4867" max="4867" width="8.14159292035398" style="31" customWidth="1"/>
    <col min="4868" max="5120" width="9.14159292035398" style="31"/>
    <col min="5121" max="5121" width="58" style="31" customWidth="1"/>
    <col min="5122" max="5122" width="28.141592920354" style="31" customWidth="1"/>
    <col min="5123" max="5123" width="8.14159292035398" style="31" customWidth="1"/>
    <col min="5124" max="5376" width="9.14159292035398" style="31"/>
    <col min="5377" max="5377" width="58" style="31" customWidth="1"/>
    <col min="5378" max="5378" width="28.141592920354" style="31" customWidth="1"/>
    <col min="5379" max="5379" width="8.14159292035398" style="31" customWidth="1"/>
    <col min="5380" max="5632" width="9.14159292035398" style="31"/>
    <col min="5633" max="5633" width="58" style="31" customWidth="1"/>
    <col min="5634" max="5634" width="28.141592920354" style="31" customWidth="1"/>
    <col min="5635" max="5635" width="8.14159292035398" style="31" customWidth="1"/>
    <col min="5636" max="5888" width="9.14159292035398" style="31"/>
    <col min="5889" max="5889" width="58" style="31" customWidth="1"/>
    <col min="5890" max="5890" width="28.141592920354" style="31" customWidth="1"/>
    <col min="5891" max="5891" width="8.14159292035398" style="31" customWidth="1"/>
    <col min="5892" max="6144" width="9.14159292035398" style="31"/>
    <col min="6145" max="6145" width="58" style="31" customWidth="1"/>
    <col min="6146" max="6146" width="28.141592920354" style="31" customWidth="1"/>
    <col min="6147" max="6147" width="8.14159292035398" style="31" customWidth="1"/>
    <col min="6148" max="6400" width="9.14159292035398" style="31"/>
    <col min="6401" max="6401" width="58" style="31" customWidth="1"/>
    <col min="6402" max="6402" width="28.141592920354" style="31" customWidth="1"/>
    <col min="6403" max="6403" width="8.14159292035398" style="31" customWidth="1"/>
    <col min="6404" max="6656" width="9.14159292035398" style="31"/>
    <col min="6657" max="6657" width="58" style="31" customWidth="1"/>
    <col min="6658" max="6658" width="28.141592920354" style="31" customWidth="1"/>
    <col min="6659" max="6659" width="8.14159292035398" style="31" customWidth="1"/>
    <col min="6660" max="6912" width="9.14159292035398" style="31"/>
    <col min="6913" max="6913" width="58" style="31" customWidth="1"/>
    <col min="6914" max="6914" width="28.141592920354" style="31" customWidth="1"/>
    <col min="6915" max="6915" width="8.14159292035398" style="31" customWidth="1"/>
    <col min="6916" max="7168" width="9.14159292035398" style="31"/>
    <col min="7169" max="7169" width="58" style="31" customWidth="1"/>
    <col min="7170" max="7170" width="28.141592920354" style="31" customWidth="1"/>
    <col min="7171" max="7171" width="8.14159292035398" style="31" customWidth="1"/>
    <col min="7172" max="7424" width="9.14159292035398" style="31"/>
    <col min="7425" max="7425" width="58" style="31" customWidth="1"/>
    <col min="7426" max="7426" width="28.141592920354" style="31" customWidth="1"/>
    <col min="7427" max="7427" width="8.14159292035398" style="31" customWidth="1"/>
    <col min="7428" max="7680" width="9.14159292035398" style="31"/>
    <col min="7681" max="7681" width="58" style="31" customWidth="1"/>
    <col min="7682" max="7682" width="28.141592920354" style="31" customWidth="1"/>
    <col min="7683" max="7683" width="8.14159292035398" style="31" customWidth="1"/>
    <col min="7684" max="7936" width="9.14159292035398" style="31"/>
    <col min="7937" max="7937" width="58" style="31" customWidth="1"/>
    <col min="7938" max="7938" width="28.141592920354" style="31" customWidth="1"/>
    <col min="7939" max="7939" width="8.14159292035398" style="31" customWidth="1"/>
    <col min="7940" max="8192" width="9.14159292035398" style="31"/>
    <col min="8193" max="8193" width="58" style="31" customWidth="1"/>
    <col min="8194" max="8194" width="28.141592920354" style="31" customWidth="1"/>
    <col min="8195" max="8195" width="8.14159292035398" style="31" customWidth="1"/>
    <col min="8196" max="8448" width="9.14159292035398" style="31"/>
    <col min="8449" max="8449" width="58" style="31" customWidth="1"/>
    <col min="8450" max="8450" width="28.141592920354" style="31" customWidth="1"/>
    <col min="8451" max="8451" width="8.14159292035398" style="31" customWidth="1"/>
    <col min="8452" max="8704" width="9.14159292035398" style="31"/>
    <col min="8705" max="8705" width="58" style="31" customWidth="1"/>
    <col min="8706" max="8706" width="28.141592920354" style="31" customWidth="1"/>
    <col min="8707" max="8707" width="8.14159292035398" style="31" customWidth="1"/>
    <col min="8708" max="8960" width="9.14159292035398" style="31"/>
    <col min="8961" max="8961" width="58" style="31" customWidth="1"/>
    <col min="8962" max="8962" width="28.141592920354" style="31" customWidth="1"/>
    <col min="8963" max="8963" width="8.14159292035398" style="31" customWidth="1"/>
    <col min="8964" max="9216" width="9.14159292035398" style="31"/>
    <col min="9217" max="9217" width="58" style="31" customWidth="1"/>
    <col min="9218" max="9218" width="28.141592920354" style="31" customWidth="1"/>
    <col min="9219" max="9219" width="8.14159292035398" style="31" customWidth="1"/>
    <col min="9220" max="9472" width="9.14159292035398" style="31"/>
    <col min="9473" max="9473" width="58" style="31" customWidth="1"/>
    <col min="9474" max="9474" width="28.141592920354" style="31" customWidth="1"/>
    <col min="9475" max="9475" width="8.14159292035398" style="31" customWidth="1"/>
    <col min="9476" max="9728" width="9.14159292035398" style="31"/>
    <col min="9729" max="9729" width="58" style="31" customWidth="1"/>
    <col min="9730" max="9730" width="28.141592920354" style="31" customWidth="1"/>
    <col min="9731" max="9731" width="8.14159292035398" style="31" customWidth="1"/>
    <col min="9732" max="9984" width="9.14159292035398" style="31"/>
    <col min="9985" max="9985" width="58" style="31" customWidth="1"/>
    <col min="9986" max="9986" width="28.141592920354" style="31" customWidth="1"/>
    <col min="9987" max="9987" width="8.14159292035398" style="31" customWidth="1"/>
    <col min="9988" max="10240" width="9.14159292035398" style="31"/>
    <col min="10241" max="10241" width="58" style="31" customWidth="1"/>
    <col min="10242" max="10242" width="28.141592920354" style="31" customWidth="1"/>
    <col min="10243" max="10243" width="8.14159292035398" style="31" customWidth="1"/>
    <col min="10244" max="10496" width="9.14159292035398" style="31"/>
    <col min="10497" max="10497" width="58" style="31" customWidth="1"/>
    <col min="10498" max="10498" width="28.141592920354" style="31" customWidth="1"/>
    <col min="10499" max="10499" width="8.14159292035398" style="31" customWidth="1"/>
    <col min="10500" max="10752" width="9.14159292035398" style="31"/>
    <col min="10753" max="10753" width="58" style="31" customWidth="1"/>
    <col min="10754" max="10754" width="28.141592920354" style="31" customWidth="1"/>
    <col min="10755" max="10755" width="8.14159292035398" style="31" customWidth="1"/>
    <col min="10756" max="11008" width="9.14159292035398" style="31"/>
    <col min="11009" max="11009" width="58" style="31" customWidth="1"/>
    <col min="11010" max="11010" width="28.141592920354" style="31" customWidth="1"/>
    <col min="11011" max="11011" width="8.14159292035398" style="31" customWidth="1"/>
    <col min="11012" max="11264" width="9.14159292035398" style="31"/>
    <col min="11265" max="11265" width="58" style="31" customWidth="1"/>
    <col min="11266" max="11266" width="28.141592920354" style="31" customWidth="1"/>
    <col min="11267" max="11267" width="8.14159292035398" style="31" customWidth="1"/>
    <col min="11268" max="11520" width="9.14159292035398" style="31"/>
    <col min="11521" max="11521" width="58" style="31" customWidth="1"/>
    <col min="11522" max="11522" width="28.141592920354" style="31" customWidth="1"/>
    <col min="11523" max="11523" width="8.14159292035398" style="31" customWidth="1"/>
    <col min="11524" max="11776" width="9.14159292035398" style="31"/>
    <col min="11777" max="11777" width="58" style="31" customWidth="1"/>
    <col min="11778" max="11778" width="28.141592920354" style="31" customWidth="1"/>
    <col min="11779" max="11779" width="8.14159292035398" style="31" customWidth="1"/>
    <col min="11780" max="12032" width="9.14159292035398" style="31"/>
    <col min="12033" max="12033" width="58" style="31" customWidth="1"/>
    <col min="12034" max="12034" width="28.141592920354" style="31" customWidth="1"/>
    <col min="12035" max="12035" width="8.14159292035398" style="31" customWidth="1"/>
    <col min="12036" max="12288" width="9.14159292035398" style="31"/>
    <col min="12289" max="12289" width="58" style="31" customWidth="1"/>
    <col min="12290" max="12290" width="28.141592920354" style="31" customWidth="1"/>
    <col min="12291" max="12291" width="8.14159292035398" style="31" customWidth="1"/>
    <col min="12292" max="12544" width="9.14159292035398" style="31"/>
    <col min="12545" max="12545" width="58" style="31" customWidth="1"/>
    <col min="12546" max="12546" width="28.141592920354" style="31" customWidth="1"/>
    <col min="12547" max="12547" width="8.14159292035398" style="31" customWidth="1"/>
    <col min="12548" max="12800" width="9.14159292035398" style="31"/>
    <col min="12801" max="12801" width="58" style="31" customWidth="1"/>
    <col min="12802" max="12802" width="28.141592920354" style="31" customWidth="1"/>
    <col min="12803" max="12803" width="8.14159292035398" style="31" customWidth="1"/>
    <col min="12804" max="13056" width="9.14159292035398" style="31"/>
    <col min="13057" max="13057" width="58" style="31" customWidth="1"/>
    <col min="13058" max="13058" width="28.141592920354" style="31" customWidth="1"/>
    <col min="13059" max="13059" width="8.14159292035398" style="31" customWidth="1"/>
    <col min="13060" max="13312" width="9.14159292035398" style="31"/>
    <col min="13313" max="13313" width="58" style="31" customWidth="1"/>
    <col min="13314" max="13314" width="28.141592920354" style="31" customWidth="1"/>
    <col min="13315" max="13315" width="8.14159292035398" style="31" customWidth="1"/>
    <col min="13316" max="13568" width="9.14159292035398" style="31"/>
    <col min="13569" max="13569" width="58" style="31" customWidth="1"/>
    <col min="13570" max="13570" width="28.141592920354" style="31" customWidth="1"/>
    <col min="13571" max="13571" width="8.14159292035398" style="31" customWidth="1"/>
    <col min="13572" max="13824" width="9.14159292035398" style="31"/>
    <col min="13825" max="13825" width="58" style="31" customWidth="1"/>
    <col min="13826" max="13826" width="28.141592920354" style="31" customWidth="1"/>
    <col min="13827" max="13827" width="8.14159292035398" style="31" customWidth="1"/>
    <col min="13828" max="14080" width="9.14159292035398" style="31"/>
    <col min="14081" max="14081" width="58" style="31" customWidth="1"/>
    <col min="14082" max="14082" width="28.141592920354" style="31" customWidth="1"/>
    <col min="14083" max="14083" width="8.14159292035398" style="31" customWidth="1"/>
    <col min="14084" max="14336" width="9.14159292035398" style="31"/>
    <col min="14337" max="14337" width="58" style="31" customWidth="1"/>
    <col min="14338" max="14338" width="28.141592920354" style="31" customWidth="1"/>
    <col min="14339" max="14339" width="8.14159292035398" style="31" customWidth="1"/>
    <col min="14340" max="14592" width="9.14159292035398" style="31"/>
    <col min="14593" max="14593" width="58" style="31" customWidth="1"/>
    <col min="14594" max="14594" width="28.141592920354" style="31" customWidth="1"/>
    <col min="14595" max="14595" width="8.14159292035398" style="31" customWidth="1"/>
    <col min="14596" max="14848" width="9.14159292035398" style="31"/>
    <col min="14849" max="14849" width="58" style="31" customWidth="1"/>
    <col min="14850" max="14850" width="28.141592920354" style="31" customWidth="1"/>
    <col min="14851" max="14851" width="8.14159292035398" style="31" customWidth="1"/>
    <col min="14852" max="15104" width="9.14159292035398" style="31"/>
    <col min="15105" max="15105" width="58" style="31" customWidth="1"/>
    <col min="15106" max="15106" width="28.141592920354" style="31" customWidth="1"/>
    <col min="15107" max="15107" width="8.14159292035398" style="31" customWidth="1"/>
    <col min="15108" max="15360" width="9.14159292035398" style="31"/>
    <col min="15361" max="15361" width="58" style="31" customWidth="1"/>
    <col min="15362" max="15362" width="28.141592920354" style="31" customWidth="1"/>
    <col min="15363" max="15363" width="8.14159292035398" style="31" customWidth="1"/>
    <col min="15364" max="15616" width="9.14159292035398" style="31"/>
    <col min="15617" max="15617" width="58" style="31" customWidth="1"/>
    <col min="15618" max="15618" width="28.141592920354" style="31" customWidth="1"/>
    <col min="15619" max="15619" width="8.14159292035398" style="31" customWidth="1"/>
    <col min="15620" max="15872" width="9.14159292035398" style="31"/>
    <col min="15873" max="15873" width="58" style="31" customWidth="1"/>
    <col min="15874" max="15874" width="28.141592920354" style="31" customWidth="1"/>
    <col min="15875" max="15875" width="8.14159292035398" style="31" customWidth="1"/>
    <col min="15876" max="16128" width="9.14159292035398" style="31"/>
    <col min="16129" max="16129" width="58" style="31" customWidth="1"/>
    <col min="16130" max="16130" width="28.141592920354" style="31" customWidth="1"/>
    <col min="16131" max="16131" width="8.14159292035398" style="31" customWidth="1"/>
    <col min="16132" max="16384" width="9.14159292035398" style="31"/>
  </cols>
  <sheetData>
    <row r="1" s="30" customFormat="1" ht="13.5" spans="1:1">
      <c r="A1" s="30" t="s">
        <v>762</v>
      </c>
    </row>
    <row r="2" ht="13.5" customHeight="1" spans="1:3">
      <c r="A2" s="32" t="s">
        <v>533</v>
      </c>
      <c r="B2" s="32" t="s">
        <v>763</v>
      </c>
      <c r="C2" s="32" t="s">
        <v>764</v>
      </c>
    </row>
    <row r="3" ht="13.5" customHeight="1" spans="1:3">
      <c r="A3" s="33" t="s">
        <v>152</v>
      </c>
      <c r="B3" s="33" t="s">
        <v>559</v>
      </c>
      <c r="C3" s="34" t="s">
        <v>765</v>
      </c>
    </row>
    <row r="4" ht="13.5" customHeight="1" spans="1:3">
      <c r="A4" s="33" t="s">
        <v>290</v>
      </c>
      <c r="B4" s="33" t="s">
        <v>581</v>
      </c>
      <c r="C4" s="34" t="s">
        <v>766</v>
      </c>
    </row>
    <row r="5" ht="13.5" customHeight="1" spans="1:3">
      <c r="A5" s="33" t="s">
        <v>338</v>
      </c>
      <c r="B5" s="33" t="s">
        <v>636</v>
      </c>
      <c r="C5" s="34" t="s">
        <v>767</v>
      </c>
    </row>
    <row r="6" ht="13.5" customHeight="1" spans="1:3">
      <c r="A6" s="33" t="s">
        <v>295</v>
      </c>
      <c r="B6" s="33" t="s">
        <v>638</v>
      </c>
      <c r="C6" s="34" t="s">
        <v>768</v>
      </c>
    </row>
    <row r="7" ht="13.5" customHeight="1" spans="1:3">
      <c r="A7" s="33" t="s">
        <v>769</v>
      </c>
      <c r="B7" s="33" t="s">
        <v>633</v>
      </c>
      <c r="C7" s="34" t="s">
        <v>770</v>
      </c>
    </row>
    <row r="8" ht="13.5" customHeight="1" spans="1:3">
      <c r="A8" s="33" t="s">
        <v>389</v>
      </c>
      <c r="B8" s="33" t="s">
        <v>642</v>
      </c>
      <c r="C8" s="34" t="s">
        <v>771</v>
      </c>
    </row>
    <row r="9" ht="13.5" customHeight="1" spans="1:3">
      <c r="A9" s="33" t="s">
        <v>175</v>
      </c>
      <c r="B9" s="33" t="s">
        <v>772</v>
      </c>
      <c r="C9" s="34" t="s">
        <v>773</v>
      </c>
    </row>
    <row r="10" ht="13.5" customHeight="1" spans="1:3">
      <c r="A10" s="33" t="s">
        <v>363</v>
      </c>
      <c r="B10" s="33" t="s">
        <v>774</v>
      </c>
      <c r="C10" s="34" t="s">
        <v>775</v>
      </c>
    </row>
    <row r="11" ht="13.5" customHeight="1" spans="1:3">
      <c r="A11" s="33" t="s">
        <v>268</v>
      </c>
      <c r="B11" s="33" t="s">
        <v>776</v>
      </c>
      <c r="C11" s="34" t="s">
        <v>777</v>
      </c>
    </row>
    <row r="12" ht="13.5" customHeight="1" spans="1:3">
      <c r="A12" s="33" t="s">
        <v>146</v>
      </c>
      <c r="B12" s="33" t="s">
        <v>778</v>
      </c>
      <c r="C12" s="34" t="s">
        <v>779</v>
      </c>
    </row>
    <row r="13" ht="13.5" customHeight="1" spans="1:3">
      <c r="A13" s="33" t="s">
        <v>242</v>
      </c>
      <c r="B13" s="33" t="s">
        <v>780</v>
      </c>
      <c r="C13" s="34" t="s">
        <v>781</v>
      </c>
    </row>
    <row r="14" ht="13.5" customHeight="1" spans="1:3">
      <c r="A14" s="33" t="s">
        <v>277</v>
      </c>
      <c r="B14" s="33" t="s">
        <v>666</v>
      </c>
      <c r="C14" s="34" t="s">
        <v>781</v>
      </c>
    </row>
    <row r="15" ht="13.5" customHeight="1" spans="1:3">
      <c r="A15" s="33" t="s">
        <v>163</v>
      </c>
      <c r="B15" s="33" t="s">
        <v>782</v>
      </c>
      <c r="C15" s="34" t="s">
        <v>783</v>
      </c>
    </row>
    <row r="16" ht="13.5" customHeight="1" spans="1:3">
      <c r="A16" s="33" t="s">
        <v>349</v>
      </c>
      <c r="B16" s="33" t="s">
        <v>717</v>
      </c>
      <c r="C16" s="34" t="s">
        <v>784</v>
      </c>
    </row>
    <row r="17" ht="13.5" customHeight="1" spans="1:3">
      <c r="A17" s="33" t="s">
        <v>335</v>
      </c>
      <c r="B17" s="33" t="s">
        <v>785</v>
      </c>
      <c r="C17" s="34" t="s">
        <v>786</v>
      </c>
    </row>
    <row r="18" ht="13.5" customHeight="1" spans="1:3">
      <c r="A18" s="33" t="s">
        <v>367</v>
      </c>
      <c r="B18" s="33" t="s">
        <v>744</v>
      </c>
      <c r="C18" s="34" t="s">
        <v>786</v>
      </c>
    </row>
    <row r="19" ht="13.5" customHeight="1" spans="1:3">
      <c r="A19" s="33" t="s">
        <v>137</v>
      </c>
      <c r="B19" s="33" t="s">
        <v>787</v>
      </c>
      <c r="C19" s="34" t="s">
        <v>755</v>
      </c>
    </row>
    <row r="20" ht="13.5" customHeight="1" spans="1:3">
      <c r="A20" s="33" t="s">
        <v>265</v>
      </c>
      <c r="B20" s="33" t="s">
        <v>788</v>
      </c>
      <c r="C20" s="34" t="s">
        <v>755</v>
      </c>
    </row>
    <row r="21" ht="13.5" customHeight="1" spans="1:3">
      <c r="A21" s="33" t="s">
        <v>179</v>
      </c>
      <c r="B21" s="33" t="s">
        <v>789</v>
      </c>
      <c r="C21" s="34" t="s">
        <v>790</v>
      </c>
    </row>
    <row r="22" ht="13.5" customHeight="1" spans="1:3">
      <c r="A22" s="33" t="s">
        <v>791</v>
      </c>
      <c r="B22" s="33" t="s">
        <v>792</v>
      </c>
      <c r="C22" s="34" t="s">
        <v>790</v>
      </c>
    </row>
    <row r="23" ht="13.5" customHeight="1" spans="1:3">
      <c r="A23" s="33" t="s">
        <v>324</v>
      </c>
      <c r="B23" s="33" t="s">
        <v>793</v>
      </c>
      <c r="C23" s="34" t="s">
        <v>794</v>
      </c>
    </row>
    <row r="24" ht="13.5" customHeight="1" spans="1:3">
      <c r="A24" s="33" t="s">
        <v>182</v>
      </c>
      <c r="B24" s="33" t="s">
        <v>795</v>
      </c>
      <c r="C24" s="34" t="s">
        <v>796</v>
      </c>
    </row>
    <row r="25" ht="13.5" customHeight="1" spans="1:3">
      <c r="A25" s="33" t="s">
        <v>170</v>
      </c>
      <c r="B25" s="33" t="s">
        <v>797</v>
      </c>
      <c r="C25" s="34" t="s">
        <v>798</v>
      </c>
    </row>
    <row r="26" ht="13.5" customHeight="1" spans="1:3">
      <c r="A26" s="33" t="s">
        <v>799</v>
      </c>
      <c r="B26" s="33" t="s">
        <v>710</v>
      </c>
      <c r="C26" s="34" t="s">
        <v>798</v>
      </c>
    </row>
    <row r="27" ht="13.5" customHeight="1" spans="1:3">
      <c r="A27" s="33" t="s">
        <v>235</v>
      </c>
      <c r="B27" s="33" t="s">
        <v>800</v>
      </c>
      <c r="C27" s="34" t="s">
        <v>801</v>
      </c>
    </row>
    <row r="28" ht="13.5" customHeight="1" spans="1:3">
      <c r="A28" s="33" t="s">
        <v>281</v>
      </c>
      <c r="B28" s="33" t="s">
        <v>802</v>
      </c>
      <c r="C28" s="34" t="s">
        <v>801</v>
      </c>
    </row>
    <row r="29" ht="13.5" customHeight="1" spans="1:3">
      <c r="A29" s="33" t="s">
        <v>196</v>
      </c>
      <c r="B29" s="33" t="s">
        <v>803</v>
      </c>
      <c r="C29" s="34" t="s">
        <v>804</v>
      </c>
    </row>
    <row r="30" ht="13.5" customHeight="1" spans="1:3">
      <c r="A30" s="33" t="s">
        <v>199</v>
      </c>
      <c r="B30" s="33" t="s">
        <v>805</v>
      </c>
      <c r="C30" s="34" t="s">
        <v>806</v>
      </c>
    </row>
    <row r="31" ht="13.5" customHeight="1" spans="1:3">
      <c r="A31" s="33" t="s">
        <v>253</v>
      </c>
      <c r="B31" s="33" t="s">
        <v>807</v>
      </c>
      <c r="C31" s="34" t="s">
        <v>808</v>
      </c>
    </row>
    <row r="32" ht="13.5" customHeight="1" spans="1:3">
      <c r="A32" s="33" t="s">
        <v>321</v>
      </c>
      <c r="B32" s="33" t="s">
        <v>809</v>
      </c>
      <c r="C32" s="34">
        <v>1867</v>
      </c>
    </row>
    <row r="33" ht="13.5" customHeight="1" spans="1:3">
      <c r="A33" s="33" t="s">
        <v>251</v>
      </c>
      <c r="B33" s="33" t="s">
        <v>810</v>
      </c>
      <c r="C33" s="34" t="s">
        <v>811</v>
      </c>
    </row>
    <row r="34" ht="13.5" customHeight="1" spans="1:3">
      <c r="A34" s="33" t="s">
        <v>185</v>
      </c>
      <c r="B34" s="33" t="s">
        <v>812</v>
      </c>
      <c r="C34" s="34" t="s">
        <v>813</v>
      </c>
    </row>
    <row r="35" ht="13.5" customHeight="1" spans="1:3">
      <c r="A35" s="33" t="s">
        <v>306</v>
      </c>
      <c r="B35" s="33" t="s">
        <v>814</v>
      </c>
      <c r="C35" s="34" t="s">
        <v>813</v>
      </c>
    </row>
    <row r="36" ht="13.5" customHeight="1" spans="1:3">
      <c r="A36" s="33" t="s">
        <v>357</v>
      </c>
      <c r="B36" s="33" t="s">
        <v>815</v>
      </c>
      <c r="C36" s="34" t="s">
        <v>813</v>
      </c>
    </row>
    <row r="37" ht="13.5" customHeight="1" spans="1:3">
      <c r="A37" s="33" t="s">
        <v>816</v>
      </c>
      <c r="B37" s="33" t="s">
        <v>817</v>
      </c>
      <c r="C37" s="34" t="s">
        <v>818</v>
      </c>
    </row>
    <row r="38" ht="13.5" customHeight="1" spans="1:3">
      <c r="A38" s="33" t="s">
        <v>176</v>
      </c>
      <c r="B38" s="33" t="s">
        <v>819</v>
      </c>
      <c r="C38" s="34" t="s">
        <v>820</v>
      </c>
    </row>
    <row r="39" ht="13.5" customHeight="1" spans="1:3">
      <c r="A39" s="33" t="s">
        <v>191</v>
      </c>
      <c r="B39" s="33" t="s">
        <v>561</v>
      </c>
      <c r="C39" s="34" t="s">
        <v>821</v>
      </c>
    </row>
    <row r="40" ht="13.5" customHeight="1" spans="1:3">
      <c r="A40" s="33" t="s">
        <v>311</v>
      </c>
      <c r="B40" s="33" t="s">
        <v>822</v>
      </c>
      <c r="C40" s="34" t="s">
        <v>821</v>
      </c>
    </row>
    <row r="41" ht="13.5" customHeight="1" spans="1:3">
      <c r="A41" s="33" t="s">
        <v>200</v>
      </c>
      <c r="B41" s="33" t="s">
        <v>823</v>
      </c>
      <c r="C41" s="34" t="s">
        <v>824</v>
      </c>
    </row>
    <row r="42" ht="13.5" customHeight="1" spans="1:3">
      <c r="A42" s="33" t="s">
        <v>229</v>
      </c>
      <c r="B42" s="33" t="s">
        <v>825</v>
      </c>
      <c r="C42" s="34" t="s">
        <v>824</v>
      </c>
    </row>
    <row r="43" ht="13.5" customHeight="1" spans="1:3">
      <c r="A43" s="33" t="s">
        <v>141</v>
      </c>
      <c r="B43" s="33" t="s">
        <v>826</v>
      </c>
      <c r="C43" s="34" t="s">
        <v>827</v>
      </c>
    </row>
    <row r="44" ht="13.5" customHeight="1" spans="1:3">
      <c r="A44" s="33" t="s">
        <v>184</v>
      </c>
      <c r="B44" s="33" t="s">
        <v>828</v>
      </c>
      <c r="C44" s="34" t="s">
        <v>827</v>
      </c>
    </row>
    <row r="45" ht="13.5" customHeight="1" spans="1:3">
      <c r="A45" s="33" t="s">
        <v>377</v>
      </c>
      <c r="B45" s="33" t="s">
        <v>829</v>
      </c>
      <c r="C45" s="34" t="s">
        <v>830</v>
      </c>
    </row>
    <row r="46" ht="13.5" customHeight="1" spans="1:3">
      <c r="A46" s="33" t="s">
        <v>156</v>
      </c>
      <c r="B46" s="33" t="s">
        <v>831</v>
      </c>
      <c r="C46" s="34" t="s">
        <v>832</v>
      </c>
    </row>
    <row r="47" ht="13.5" customHeight="1" spans="1:3">
      <c r="A47" s="33" t="s">
        <v>252</v>
      </c>
      <c r="B47" s="33" t="s">
        <v>458</v>
      </c>
      <c r="C47" s="34" t="s">
        <v>833</v>
      </c>
    </row>
    <row r="48" ht="13.5" customHeight="1" spans="1:3">
      <c r="A48" s="33" t="s">
        <v>260</v>
      </c>
      <c r="B48" s="33" t="s">
        <v>834</v>
      </c>
      <c r="C48" s="34" t="s">
        <v>833</v>
      </c>
    </row>
    <row r="49" ht="13.5" customHeight="1" spans="1:3">
      <c r="A49" s="33" t="s">
        <v>372</v>
      </c>
      <c r="B49" s="33" t="s">
        <v>835</v>
      </c>
      <c r="C49" s="34" t="s">
        <v>833</v>
      </c>
    </row>
    <row r="50" ht="13.5" customHeight="1" spans="1:3">
      <c r="A50" s="33" t="s">
        <v>243</v>
      </c>
      <c r="B50" s="33" t="s">
        <v>836</v>
      </c>
      <c r="C50" s="34" t="s">
        <v>837</v>
      </c>
    </row>
    <row r="51" ht="13.5" customHeight="1" spans="1:3">
      <c r="A51" s="33" t="s">
        <v>332</v>
      </c>
      <c r="B51" s="33" t="s">
        <v>838</v>
      </c>
      <c r="C51" s="34" t="s">
        <v>839</v>
      </c>
    </row>
    <row r="52" ht="13.5" customHeight="1" spans="1:3">
      <c r="A52" s="33" t="s">
        <v>361</v>
      </c>
      <c r="B52" s="33" t="s">
        <v>840</v>
      </c>
      <c r="C52" s="34" t="s">
        <v>841</v>
      </c>
    </row>
    <row r="53" ht="13.5" customHeight="1" spans="1:3">
      <c r="A53" s="33" t="s">
        <v>392</v>
      </c>
      <c r="B53" s="33" t="s">
        <v>823</v>
      </c>
      <c r="C53" s="34" t="s">
        <v>841</v>
      </c>
    </row>
    <row r="54" ht="13.5" customHeight="1" spans="1:3">
      <c r="A54" s="33" t="s">
        <v>551</v>
      </c>
      <c r="B54" s="33" t="s">
        <v>748</v>
      </c>
      <c r="C54" s="34" t="s">
        <v>842</v>
      </c>
    </row>
    <row r="55" ht="13.5" customHeight="1" spans="1:3">
      <c r="A55" s="33" t="s">
        <v>327</v>
      </c>
      <c r="B55" s="33" t="s">
        <v>589</v>
      </c>
      <c r="C55" s="34" t="s">
        <v>842</v>
      </c>
    </row>
    <row r="56" ht="13.5" customHeight="1" spans="1:3">
      <c r="A56" s="33" t="s">
        <v>159</v>
      </c>
      <c r="B56" s="33" t="s">
        <v>843</v>
      </c>
      <c r="C56" s="34" t="s">
        <v>844</v>
      </c>
    </row>
    <row r="57" ht="13.5" customHeight="1" spans="1:3">
      <c r="A57" s="33" t="s">
        <v>393</v>
      </c>
      <c r="B57" s="33" t="s">
        <v>556</v>
      </c>
      <c r="C57" s="34" t="s">
        <v>845</v>
      </c>
    </row>
    <row r="58" ht="13.5" customHeight="1" spans="1:3">
      <c r="A58" s="33" t="s">
        <v>151</v>
      </c>
      <c r="B58" s="33" t="s">
        <v>846</v>
      </c>
      <c r="C58" s="34" t="s">
        <v>847</v>
      </c>
    </row>
    <row r="59" ht="13.5" customHeight="1" spans="1:3">
      <c r="A59" s="33" t="s">
        <v>358</v>
      </c>
      <c r="B59" s="33" t="s">
        <v>848</v>
      </c>
      <c r="C59" s="34" t="s">
        <v>849</v>
      </c>
    </row>
    <row r="60" ht="13.5" customHeight="1" spans="1:3">
      <c r="A60" s="33" t="s">
        <v>301</v>
      </c>
      <c r="B60" s="33" t="s">
        <v>850</v>
      </c>
      <c r="C60" s="34" t="s">
        <v>851</v>
      </c>
    </row>
    <row r="61" ht="13.5" customHeight="1" spans="1:3">
      <c r="A61" s="33" t="s">
        <v>323</v>
      </c>
      <c r="B61" s="33" t="s">
        <v>852</v>
      </c>
      <c r="C61" s="34" t="s">
        <v>853</v>
      </c>
    </row>
    <row r="62" ht="13.5" customHeight="1" spans="1:3">
      <c r="A62" s="33" t="s">
        <v>122</v>
      </c>
      <c r="B62" s="33" t="s">
        <v>854</v>
      </c>
      <c r="C62" s="34" t="s">
        <v>855</v>
      </c>
    </row>
    <row r="63" ht="13.5" customHeight="1" spans="1:3">
      <c r="A63" s="33" t="s">
        <v>223</v>
      </c>
      <c r="B63" s="33" t="s">
        <v>856</v>
      </c>
      <c r="C63" s="34" t="s">
        <v>855</v>
      </c>
    </row>
    <row r="64" ht="13.5" customHeight="1" spans="1:3">
      <c r="A64" s="33" t="s">
        <v>303</v>
      </c>
      <c r="B64" s="33" t="s">
        <v>683</v>
      </c>
      <c r="C64" s="34" t="s">
        <v>855</v>
      </c>
    </row>
    <row r="65" ht="13.5" customHeight="1" spans="1:3">
      <c r="A65" s="33" t="s">
        <v>282</v>
      </c>
      <c r="B65" s="33" t="s">
        <v>857</v>
      </c>
      <c r="C65" s="34" t="s">
        <v>858</v>
      </c>
    </row>
    <row r="66" ht="13.5" customHeight="1" spans="1:3">
      <c r="A66" s="33" t="s">
        <v>309</v>
      </c>
      <c r="B66" s="33" t="s">
        <v>859</v>
      </c>
      <c r="C66" s="34" t="s">
        <v>858</v>
      </c>
    </row>
    <row r="67" ht="13.5" customHeight="1" spans="1:3">
      <c r="A67" s="33" t="s">
        <v>249</v>
      </c>
      <c r="B67" s="33" t="s">
        <v>860</v>
      </c>
      <c r="C67" s="34" t="s">
        <v>861</v>
      </c>
    </row>
    <row r="68" ht="13.5" customHeight="1" spans="1:3">
      <c r="A68" s="33" t="s">
        <v>379</v>
      </c>
      <c r="B68" s="33" t="s">
        <v>862</v>
      </c>
      <c r="C68" s="34" t="s">
        <v>861</v>
      </c>
    </row>
    <row r="69" ht="13.5" customHeight="1" spans="1:3">
      <c r="A69" s="33" t="s">
        <v>204</v>
      </c>
      <c r="B69" s="33" t="s">
        <v>863</v>
      </c>
      <c r="C69" s="34" t="s">
        <v>864</v>
      </c>
    </row>
    <row r="70" ht="13.5" customHeight="1" spans="1:3">
      <c r="A70" s="33" t="s">
        <v>330</v>
      </c>
      <c r="B70" s="33" t="s">
        <v>865</v>
      </c>
      <c r="C70" s="34" t="s">
        <v>866</v>
      </c>
    </row>
    <row r="71" ht="13.5" customHeight="1" spans="1:3">
      <c r="A71" s="33" t="s">
        <v>373</v>
      </c>
      <c r="B71" s="33" t="s">
        <v>867</v>
      </c>
      <c r="C71" s="34" t="s">
        <v>866</v>
      </c>
    </row>
    <row r="72" ht="13.5" customHeight="1" spans="1:3">
      <c r="A72" s="33" t="s">
        <v>149</v>
      </c>
      <c r="B72" s="33" t="s">
        <v>560</v>
      </c>
      <c r="C72" s="34" t="s">
        <v>868</v>
      </c>
    </row>
    <row r="73" ht="13.5" customHeight="1" spans="1:3">
      <c r="A73" s="33" t="s">
        <v>319</v>
      </c>
      <c r="B73" s="33" t="s">
        <v>869</v>
      </c>
      <c r="C73" s="34" t="s">
        <v>868</v>
      </c>
    </row>
    <row r="74" ht="13.5" customHeight="1" spans="1:3">
      <c r="A74" s="33" t="s">
        <v>143</v>
      </c>
      <c r="B74" s="33" t="s">
        <v>870</v>
      </c>
      <c r="C74" s="34" t="s">
        <v>871</v>
      </c>
    </row>
    <row r="75" ht="13.5" customHeight="1" spans="1:3">
      <c r="A75" s="33" t="s">
        <v>211</v>
      </c>
      <c r="B75" s="33" t="s">
        <v>603</v>
      </c>
      <c r="C75" s="34" t="s">
        <v>872</v>
      </c>
    </row>
    <row r="76" ht="13.5" customHeight="1" spans="1:3">
      <c r="A76" s="33" t="s">
        <v>371</v>
      </c>
      <c r="B76" s="33" t="s">
        <v>873</v>
      </c>
      <c r="C76" s="34" t="s">
        <v>874</v>
      </c>
    </row>
    <row r="77" ht="13.5" customHeight="1" spans="1:3">
      <c r="A77" s="33" t="s">
        <v>381</v>
      </c>
      <c r="B77" s="33" t="s">
        <v>875</v>
      </c>
      <c r="C77" s="34" t="s">
        <v>874</v>
      </c>
    </row>
    <row r="78" ht="13.5" customHeight="1" spans="1:3">
      <c r="A78" s="33" t="s">
        <v>273</v>
      </c>
      <c r="B78" s="33" t="s">
        <v>876</v>
      </c>
      <c r="C78" s="34" t="s">
        <v>877</v>
      </c>
    </row>
    <row r="79" ht="13.5" customHeight="1" spans="1:3">
      <c r="A79" s="33" t="s">
        <v>171</v>
      </c>
      <c r="B79" s="33" t="s">
        <v>878</v>
      </c>
      <c r="C79" s="34" t="s">
        <v>879</v>
      </c>
    </row>
    <row r="80" ht="13.5" customHeight="1" spans="1:3">
      <c r="A80" s="33" t="s">
        <v>131</v>
      </c>
      <c r="B80" s="33" t="s">
        <v>627</v>
      </c>
      <c r="C80" s="34" t="s">
        <v>880</v>
      </c>
    </row>
    <row r="81" ht="13.5" customHeight="1" spans="1:3">
      <c r="A81" s="33" t="s">
        <v>158</v>
      </c>
      <c r="B81" s="33" t="s">
        <v>881</v>
      </c>
      <c r="C81" s="34" t="s">
        <v>882</v>
      </c>
    </row>
    <row r="82" ht="13.5" customHeight="1" spans="1:3">
      <c r="A82" s="33" t="s">
        <v>247</v>
      </c>
      <c r="B82" s="33" t="s">
        <v>883</v>
      </c>
      <c r="C82" s="34" t="s">
        <v>882</v>
      </c>
    </row>
    <row r="83" ht="13.5" customHeight="1" spans="1:3">
      <c r="A83" s="33" t="s">
        <v>264</v>
      </c>
      <c r="B83" s="33" t="s">
        <v>884</v>
      </c>
      <c r="C83" s="34" t="s">
        <v>885</v>
      </c>
    </row>
    <row r="84" ht="13.5" customHeight="1" spans="1:3">
      <c r="A84" s="33" t="s">
        <v>133</v>
      </c>
      <c r="B84" s="33" t="s">
        <v>886</v>
      </c>
      <c r="C84" s="34" t="s">
        <v>887</v>
      </c>
    </row>
    <row r="85" ht="13.5" customHeight="1" spans="1:3">
      <c r="A85" s="33" t="s">
        <v>140</v>
      </c>
      <c r="B85" s="33" t="s">
        <v>828</v>
      </c>
      <c r="C85" s="34" t="s">
        <v>888</v>
      </c>
    </row>
    <row r="86" ht="13.5" customHeight="1" spans="1:3">
      <c r="A86" s="33" t="s">
        <v>167</v>
      </c>
      <c r="B86" s="33" t="s">
        <v>889</v>
      </c>
      <c r="C86" s="34" t="s">
        <v>888</v>
      </c>
    </row>
    <row r="87" ht="13.5" customHeight="1" spans="1:3">
      <c r="A87" s="33" t="s">
        <v>312</v>
      </c>
      <c r="B87" s="33" t="s">
        <v>890</v>
      </c>
      <c r="C87" s="34" t="s">
        <v>888</v>
      </c>
    </row>
    <row r="88" ht="13.5" customHeight="1" spans="1:3">
      <c r="A88" s="33" t="s">
        <v>148</v>
      </c>
      <c r="B88" s="33" t="s">
        <v>891</v>
      </c>
      <c r="C88" s="34" t="s">
        <v>888</v>
      </c>
    </row>
    <row r="89" ht="13.5" customHeight="1" spans="1:3">
      <c r="A89" s="33" t="s">
        <v>126</v>
      </c>
      <c r="B89" s="33" t="s">
        <v>628</v>
      </c>
      <c r="C89" s="34" t="s">
        <v>892</v>
      </c>
    </row>
    <row r="90" ht="13.5" customHeight="1" spans="1:3">
      <c r="A90" s="33" t="s">
        <v>193</v>
      </c>
      <c r="B90" s="33" t="s">
        <v>893</v>
      </c>
      <c r="C90" s="34" t="s">
        <v>894</v>
      </c>
    </row>
    <row r="91" ht="13.5" customHeight="1" spans="1:3">
      <c r="A91" s="33" t="s">
        <v>212</v>
      </c>
      <c r="B91" s="33" t="s">
        <v>895</v>
      </c>
      <c r="C91" s="34" t="s">
        <v>894</v>
      </c>
    </row>
    <row r="92" ht="13.5" customHeight="1" spans="1:3">
      <c r="A92" s="33" t="s">
        <v>162</v>
      </c>
      <c r="B92" s="33" t="s">
        <v>549</v>
      </c>
      <c r="C92" s="34" t="s">
        <v>896</v>
      </c>
    </row>
    <row r="93" ht="13.5" customHeight="1" spans="1:3">
      <c r="A93" s="33" t="s">
        <v>134</v>
      </c>
      <c r="B93" s="33" t="s">
        <v>897</v>
      </c>
      <c r="C93" s="34" t="s">
        <v>898</v>
      </c>
    </row>
    <row r="94" ht="13.5" customHeight="1" spans="1:3">
      <c r="A94" s="33" t="s">
        <v>218</v>
      </c>
      <c r="B94" s="33" t="s">
        <v>899</v>
      </c>
      <c r="C94" s="34" t="s">
        <v>900</v>
      </c>
    </row>
    <row r="95" ht="13.5" customHeight="1" spans="1:3">
      <c r="A95" s="33" t="s">
        <v>233</v>
      </c>
      <c r="B95" s="33" t="s">
        <v>901</v>
      </c>
      <c r="C95" s="34" t="s">
        <v>902</v>
      </c>
    </row>
    <row r="96" ht="13.5" customHeight="1" spans="1:3">
      <c r="A96" s="33" t="s">
        <v>272</v>
      </c>
      <c r="B96" s="33" t="s">
        <v>903</v>
      </c>
      <c r="C96" s="34" t="s">
        <v>902</v>
      </c>
    </row>
    <row r="97" ht="13.5" customHeight="1" spans="1:3">
      <c r="A97" s="33" t="s">
        <v>208</v>
      </c>
      <c r="B97" s="33" t="s">
        <v>536</v>
      </c>
      <c r="C97" s="34" t="s">
        <v>904</v>
      </c>
    </row>
    <row r="98" ht="13.5" customHeight="1" spans="1:3">
      <c r="A98" s="33" t="s">
        <v>216</v>
      </c>
      <c r="B98" s="33" t="s">
        <v>905</v>
      </c>
      <c r="C98" s="34" t="s">
        <v>906</v>
      </c>
    </row>
    <row r="99" ht="13.5" customHeight="1" spans="1:3">
      <c r="A99" s="33" t="s">
        <v>305</v>
      </c>
      <c r="B99" s="33" t="s">
        <v>907</v>
      </c>
      <c r="C99" s="34" t="s">
        <v>908</v>
      </c>
    </row>
    <row r="100" ht="13.5" customHeight="1" spans="1:3">
      <c r="A100" s="33" t="s">
        <v>384</v>
      </c>
      <c r="B100" s="33" t="s">
        <v>909</v>
      </c>
      <c r="C100" s="34" t="s">
        <v>910</v>
      </c>
    </row>
    <row r="101" ht="13.5" customHeight="1" spans="1:3">
      <c r="A101" s="33" t="s">
        <v>360</v>
      </c>
      <c r="B101" s="33" t="s">
        <v>911</v>
      </c>
      <c r="C101" s="34" t="s">
        <v>912</v>
      </c>
    </row>
    <row r="102" ht="13.5" customHeight="1" spans="1:3">
      <c r="A102" s="33" t="s">
        <v>231</v>
      </c>
      <c r="B102" s="33" t="s">
        <v>913</v>
      </c>
      <c r="C102" s="34" t="s">
        <v>914</v>
      </c>
    </row>
    <row r="103" ht="13.5" customHeight="1" spans="1:2">
      <c r="A103" s="33" t="s">
        <v>210</v>
      </c>
      <c r="B103" s="33" t="s">
        <v>915</v>
      </c>
    </row>
    <row r="104" ht="13.5" customHeight="1" spans="1:1">
      <c r="A104" s="33" t="s">
        <v>390</v>
      </c>
    </row>
    <row r="105" ht="13.5" customHeight="1" spans="1:1">
      <c r="A105" s="33" t="s">
        <v>203</v>
      </c>
    </row>
    <row r="106" ht="13.5" customHeight="1" spans="1:1">
      <c r="A106" s="33" t="s">
        <v>241</v>
      </c>
    </row>
    <row r="107" ht="13.5" customHeight="1" spans="1:1">
      <c r="A107" s="33" t="s">
        <v>245</v>
      </c>
    </row>
    <row r="108" ht="13.5" customHeight="1" spans="1:1">
      <c r="A108" s="33" t="s">
        <v>916</v>
      </c>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2"/>
  <sheetViews>
    <sheetView workbookViewId="0">
      <selection activeCell="A1" sqref="A1"/>
    </sheetView>
  </sheetViews>
  <sheetFormatPr defaultColWidth="9" defaultRowHeight="12.75" outlineLevelCol="3"/>
  <cols>
    <col min="1" max="1" width="50.141592920354" style="3" customWidth="1"/>
    <col min="2" max="2" width="25.858407079646" style="3" customWidth="1"/>
    <col min="3" max="3" width="16.4247787610619" style="4" customWidth="1"/>
    <col min="4" max="256" width="9.14159292035398" style="3"/>
    <col min="257" max="257" width="50.141592920354" style="3" customWidth="1"/>
    <col min="258" max="258" width="25.858407079646" style="3" customWidth="1"/>
    <col min="259" max="259" width="16.4247787610619" style="3" customWidth="1"/>
    <col min="260" max="512" width="9.14159292035398" style="3"/>
    <col min="513" max="513" width="50.141592920354" style="3" customWidth="1"/>
    <col min="514" max="514" width="25.858407079646" style="3" customWidth="1"/>
    <col min="515" max="515" width="16.4247787610619" style="3" customWidth="1"/>
    <col min="516" max="768" width="9.14159292035398" style="3"/>
    <col min="769" max="769" width="50.141592920354" style="3" customWidth="1"/>
    <col min="770" max="770" width="25.858407079646" style="3" customWidth="1"/>
    <col min="771" max="771" width="16.4247787610619" style="3" customWidth="1"/>
    <col min="772" max="1024" width="9.14159292035398" style="3"/>
    <col min="1025" max="1025" width="50.141592920354" style="3" customWidth="1"/>
    <col min="1026" max="1026" width="25.858407079646" style="3" customWidth="1"/>
    <col min="1027" max="1027" width="16.4247787610619" style="3" customWidth="1"/>
    <col min="1028" max="1280" width="9.14159292035398" style="3"/>
    <col min="1281" max="1281" width="50.141592920354" style="3" customWidth="1"/>
    <col min="1282" max="1282" width="25.858407079646" style="3" customWidth="1"/>
    <col min="1283" max="1283" width="16.4247787610619" style="3" customWidth="1"/>
    <col min="1284" max="1536" width="9.14159292035398" style="3"/>
    <col min="1537" max="1537" width="50.141592920354" style="3" customWidth="1"/>
    <col min="1538" max="1538" width="25.858407079646" style="3" customWidth="1"/>
    <col min="1539" max="1539" width="16.4247787610619" style="3" customWidth="1"/>
    <col min="1540" max="1792" width="9.14159292035398" style="3"/>
    <col min="1793" max="1793" width="50.141592920354" style="3" customWidth="1"/>
    <col min="1794" max="1794" width="25.858407079646" style="3" customWidth="1"/>
    <col min="1795" max="1795" width="16.4247787610619" style="3" customWidth="1"/>
    <col min="1796" max="2048" width="9.14159292035398" style="3"/>
    <col min="2049" max="2049" width="50.141592920354" style="3" customWidth="1"/>
    <col min="2050" max="2050" width="25.858407079646" style="3" customWidth="1"/>
    <col min="2051" max="2051" width="16.4247787610619" style="3" customWidth="1"/>
    <col min="2052" max="2304" width="9.14159292035398" style="3"/>
    <col min="2305" max="2305" width="50.141592920354" style="3" customWidth="1"/>
    <col min="2306" max="2306" width="25.858407079646" style="3" customWidth="1"/>
    <col min="2307" max="2307" width="16.4247787610619" style="3" customWidth="1"/>
    <col min="2308" max="2560" width="9.14159292035398" style="3"/>
    <col min="2561" max="2561" width="50.141592920354" style="3" customWidth="1"/>
    <col min="2562" max="2562" width="25.858407079646" style="3" customWidth="1"/>
    <col min="2563" max="2563" width="16.4247787610619" style="3" customWidth="1"/>
    <col min="2564" max="2816" width="9.14159292035398" style="3"/>
    <col min="2817" max="2817" width="50.141592920354" style="3" customWidth="1"/>
    <col min="2818" max="2818" width="25.858407079646" style="3" customWidth="1"/>
    <col min="2819" max="2819" width="16.4247787610619" style="3" customWidth="1"/>
    <col min="2820" max="3072" width="9.14159292035398" style="3"/>
    <col min="3073" max="3073" width="50.141592920354" style="3" customWidth="1"/>
    <col min="3074" max="3074" width="25.858407079646" style="3" customWidth="1"/>
    <col min="3075" max="3075" width="16.4247787610619" style="3" customWidth="1"/>
    <col min="3076" max="3328" width="9.14159292035398" style="3"/>
    <col min="3329" max="3329" width="50.141592920354" style="3" customWidth="1"/>
    <col min="3330" max="3330" width="25.858407079646" style="3" customWidth="1"/>
    <col min="3331" max="3331" width="16.4247787610619" style="3" customWidth="1"/>
    <col min="3332" max="3584" width="9.14159292035398" style="3"/>
    <col min="3585" max="3585" width="50.141592920354" style="3" customWidth="1"/>
    <col min="3586" max="3586" width="25.858407079646" style="3" customWidth="1"/>
    <col min="3587" max="3587" width="16.4247787610619" style="3" customWidth="1"/>
    <col min="3588" max="3840" width="9.14159292035398" style="3"/>
    <col min="3841" max="3841" width="50.141592920354" style="3" customWidth="1"/>
    <col min="3842" max="3842" width="25.858407079646" style="3" customWidth="1"/>
    <col min="3843" max="3843" width="16.4247787610619" style="3" customWidth="1"/>
    <col min="3844" max="4096" width="9.14159292035398" style="3"/>
    <col min="4097" max="4097" width="50.141592920354" style="3" customWidth="1"/>
    <col min="4098" max="4098" width="25.858407079646" style="3" customWidth="1"/>
    <col min="4099" max="4099" width="16.4247787610619" style="3" customWidth="1"/>
    <col min="4100" max="4352" width="9.14159292035398" style="3"/>
    <col min="4353" max="4353" width="50.141592920354" style="3" customWidth="1"/>
    <col min="4354" max="4354" width="25.858407079646" style="3" customWidth="1"/>
    <col min="4355" max="4355" width="16.4247787610619" style="3" customWidth="1"/>
    <col min="4356" max="4608" width="9.14159292035398" style="3"/>
    <col min="4609" max="4609" width="50.141592920354" style="3" customWidth="1"/>
    <col min="4610" max="4610" width="25.858407079646" style="3" customWidth="1"/>
    <col min="4611" max="4611" width="16.4247787610619" style="3" customWidth="1"/>
    <col min="4612" max="4864" width="9.14159292035398" style="3"/>
    <col min="4865" max="4865" width="50.141592920354" style="3" customWidth="1"/>
    <col min="4866" max="4866" width="25.858407079646" style="3" customWidth="1"/>
    <col min="4867" max="4867" width="16.4247787610619" style="3" customWidth="1"/>
    <col min="4868" max="5120" width="9.14159292035398" style="3"/>
    <col min="5121" max="5121" width="50.141592920354" style="3" customWidth="1"/>
    <col min="5122" max="5122" width="25.858407079646" style="3" customWidth="1"/>
    <col min="5123" max="5123" width="16.4247787610619" style="3" customWidth="1"/>
    <col min="5124" max="5376" width="9.14159292035398" style="3"/>
    <col min="5377" max="5377" width="50.141592920354" style="3" customWidth="1"/>
    <col min="5378" max="5378" width="25.858407079646" style="3" customWidth="1"/>
    <col min="5379" max="5379" width="16.4247787610619" style="3" customWidth="1"/>
    <col min="5380" max="5632" width="9.14159292035398" style="3"/>
    <col min="5633" max="5633" width="50.141592920354" style="3" customWidth="1"/>
    <col min="5634" max="5634" width="25.858407079646" style="3" customWidth="1"/>
    <col min="5635" max="5635" width="16.4247787610619" style="3" customWidth="1"/>
    <col min="5636" max="5888" width="9.14159292035398" style="3"/>
    <col min="5889" max="5889" width="50.141592920354" style="3" customWidth="1"/>
    <col min="5890" max="5890" width="25.858407079646" style="3" customWidth="1"/>
    <col min="5891" max="5891" width="16.4247787610619" style="3" customWidth="1"/>
    <col min="5892" max="6144" width="9.14159292035398" style="3"/>
    <col min="6145" max="6145" width="50.141592920354" style="3" customWidth="1"/>
    <col min="6146" max="6146" width="25.858407079646" style="3" customWidth="1"/>
    <col min="6147" max="6147" width="16.4247787610619" style="3" customWidth="1"/>
    <col min="6148" max="6400" width="9.14159292035398" style="3"/>
    <col min="6401" max="6401" width="50.141592920354" style="3" customWidth="1"/>
    <col min="6402" max="6402" width="25.858407079646" style="3" customWidth="1"/>
    <col min="6403" max="6403" width="16.4247787610619" style="3" customWidth="1"/>
    <col min="6404" max="6656" width="9.14159292035398" style="3"/>
    <col min="6657" max="6657" width="50.141592920354" style="3" customWidth="1"/>
    <col min="6658" max="6658" width="25.858407079646" style="3" customWidth="1"/>
    <col min="6659" max="6659" width="16.4247787610619" style="3" customWidth="1"/>
    <col min="6660" max="6912" width="9.14159292035398" style="3"/>
    <col min="6913" max="6913" width="50.141592920354" style="3" customWidth="1"/>
    <col min="6914" max="6914" width="25.858407079646" style="3" customWidth="1"/>
    <col min="6915" max="6915" width="16.4247787610619" style="3" customWidth="1"/>
    <col min="6916" max="7168" width="9.14159292035398" style="3"/>
    <col min="7169" max="7169" width="50.141592920354" style="3" customWidth="1"/>
    <col min="7170" max="7170" width="25.858407079646" style="3" customWidth="1"/>
    <col min="7171" max="7171" width="16.4247787610619" style="3" customWidth="1"/>
    <col min="7172" max="7424" width="9.14159292035398" style="3"/>
    <col min="7425" max="7425" width="50.141592920354" style="3" customWidth="1"/>
    <col min="7426" max="7426" width="25.858407079646" style="3" customWidth="1"/>
    <col min="7427" max="7427" width="16.4247787610619" style="3" customWidth="1"/>
    <col min="7428" max="7680" width="9.14159292035398" style="3"/>
    <col min="7681" max="7681" width="50.141592920354" style="3" customWidth="1"/>
    <col min="7682" max="7682" width="25.858407079646" style="3" customWidth="1"/>
    <col min="7683" max="7683" width="16.4247787610619" style="3" customWidth="1"/>
    <col min="7684" max="7936" width="9.14159292035398" style="3"/>
    <col min="7937" max="7937" width="50.141592920354" style="3" customWidth="1"/>
    <col min="7938" max="7938" width="25.858407079646" style="3" customWidth="1"/>
    <col min="7939" max="7939" width="16.4247787610619" style="3" customWidth="1"/>
    <col min="7940" max="8192" width="9.14159292035398" style="3"/>
    <col min="8193" max="8193" width="50.141592920354" style="3" customWidth="1"/>
    <col min="8194" max="8194" width="25.858407079646" style="3" customWidth="1"/>
    <col min="8195" max="8195" width="16.4247787610619" style="3" customWidth="1"/>
    <col min="8196" max="8448" width="9.14159292035398" style="3"/>
    <col min="8449" max="8449" width="50.141592920354" style="3" customWidth="1"/>
    <col min="8450" max="8450" width="25.858407079646" style="3" customWidth="1"/>
    <col min="8451" max="8451" width="16.4247787610619" style="3" customWidth="1"/>
    <col min="8452" max="8704" width="9.14159292035398" style="3"/>
    <col min="8705" max="8705" width="50.141592920354" style="3" customWidth="1"/>
    <col min="8706" max="8706" width="25.858407079646" style="3" customWidth="1"/>
    <col min="8707" max="8707" width="16.4247787610619" style="3" customWidth="1"/>
    <col min="8708" max="8960" width="9.14159292035398" style="3"/>
    <col min="8961" max="8961" width="50.141592920354" style="3" customWidth="1"/>
    <col min="8962" max="8962" width="25.858407079646" style="3" customWidth="1"/>
    <col min="8963" max="8963" width="16.4247787610619" style="3" customWidth="1"/>
    <col min="8964" max="9216" width="9.14159292035398" style="3"/>
    <col min="9217" max="9217" width="50.141592920354" style="3" customWidth="1"/>
    <col min="9218" max="9218" width="25.858407079646" style="3" customWidth="1"/>
    <col min="9219" max="9219" width="16.4247787610619" style="3" customWidth="1"/>
    <col min="9220" max="9472" width="9.14159292035398" style="3"/>
    <col min="9473" max="9473" width="50.141592920354" style="3" customWidth="1"/>
    <col min="9474" max="9474" width="25.858407079646" style="3" customWidth="1"/>
    <col min="9475" max="9475" width="16.4247787610619" style="3" customWidth="1"/>
    <col min="9476" max="9728" width="9.14159292035398" style="3"/>
    <col min="9729" max="9729" width="50.141592920354" style="3" customWidth="1"/>
    <col min="9730" max="9730" width="25.858407079646" style="3" customWidth="1"/>
    <col min="9731" max="9731" width="16.4247787610619" style="3" customWidth="1"/>
    <col min="9732" max="9984" width="9.14159292035398" style="3"/>
    <col min="9985" max="9985" width="50.141592920354" style="3" customWidth="1"/>
    <col min="9986" max="9986" width="25.858407079646" style="3" customWidth="1"/>
    <col min="9987" max="9987" width="16.4247787610619" style="3" customWidth="1"/>
    <col min="9988" max="10240" width="9.14159292035398" style="3"/>
    <col min="10241" max="10241" width="50.141592920354" style="3" customWidth="1"/>
    <col min="10242" max="10242" width="25.858407079646" style="3" customWidth="1"/>
    <col min="10243" max="10243" width="16.4247787610619" style="3" customWidth="1"/>
    <col min="10244" max="10496" width="9.14159292035398" style="3"/>
    <col min="10497" max="10497" width="50.141592920354" style="3" customWidth="1"/>
    <col min="10498" max="10498" width="25.858407079646" style="3" customWidth="1"/>
    <col min="10499" max="10499" width="16.4247787610619" style="3" customWidth="1"/>
    <col min="10500" max="10752" width="9.14159292035398" style="3"/>
    <col min="10753" max="10753" width="50.141592920354" style="3" customWidth="1"/>
    <col min="10754" max="10754" width="25.858407079646" style="3" customWidth="1"/>
    <col min="10755" max="10755" width="16.4247787610619" style="3" customWidth="1"/>
    <col min="10756" max="11008" width="9.14159292035398" style="3"/>
    <col min="11009" max="11009" width="50.141592920354" style="3" customWidth="1"/>
    <col min="11010" max="11010" width="25.858407079646" style="3" customWidth="1"/>
    <col min="11011" max="11011" width="16.4247787610619" style="3" customWidth="1"/>
    <col min="11012" max="11264" width="9.14159292035398" style="3"/>
    <col min="11265" max="11265" width="50.141592920354" style="3" customWidth="1"/>
    <col min="11266" max="11266" width="25.858407079646" style="3" customWidth="1"/>
    <col min="11267" max="11267" width="16.4247787610619" style="3" customWidth="1"/>
    <col min="11268" max="11520" width="9.14159292035398" style="3"/>
    <col min="11521" max="11521" width="50.141592920354" style="3" customWidth="1"/>
    <col min="11522" max="11522" width="25.858407079646" style="3" customWidth="1"/>
    <col min="11523" max="11523" width="16.4247787610619" style="3" customWidth="1"/>
    <col min="11524" max="11776" width="9.14159292035398" style="3"/>
    <col min="11777" max="11777" width="50.141592920354" style="3" customWidth="1"/>
    <col min="11778" max="11778" width="25.858407079646" style="3" customWidth="1"/>
    <col min="11779" max="11779" width="16.4247787610619" style="3" customWidth="1"/>
    <col min="11780" max="12032" width="9.14159292035398" style="3"/>
    <col min="12033" max="12033" width="50.141592920354" style="3" customWidth="1"/>
    <col min="12034" max="12034" width="25.858407079646" style="3" customWidth="1"/>
    <col min="12035" max="12035" width="16.4247787610619" style="3" customWidth="1"/>
    <col min="12036" max="12288" width="9.14159292035398" style="3"/>
    <col min="12289" max="12289" width="50.141592920354" style="3" customWidth="1"/>
    <col min="12290" max="12290" width="25.858407079646" style="3" customWidth="1"/>
    <col min="12291" max="12291" width="16.4247787610619" style="3" customWidth="1"/>
    <col min="12292" max="12544" width="9.14159292035398" style="3"/>
    <col min="12545" max="12545" width="50.141592920354" style="3" customWidth="1"/>
    <col min="12546" max="12546" width="25.858407079646" style="3" customWidth="1"/>
    <col min="12547" max="12547" width="16.4247787610619" style="3" customWidth="1"/>
    <col min="12548" max="12800" width="9.14159292035398" style="3"/>
    <col min="12801" max="12801" width="50.141592920354" style="3" customWidth="1"/>
    <col min="12802" max="12802" width="25.858407079646" style="3" customWidth="1"/>
    <col min="12803" max="12803" width="16.4247787610619" style="3" customWidth="1"/>
    <col min="12804" max="13056" width="9.14159292035398" style="3"/>
    <col min="13057" max="13057" width="50.141592920354" style="3" customWidth="1"/>
    <col min="13058" max="13058" width="25.858407079646" style="3" customWidth="1"/>
    <col min="13059" max="13059" width="16.4247787610619" style="3" customWidth="1"/>
    <col min="13060" max="13312" width="9.14159292035398" style="3"/>
    <col min="13313" max="13313" width="50.141592920354" style="3" customWidth="1"/>
    <col min="13314" max="13314" width="25.858407079646" style="3" customWidth="1"/>
    <col min="13315" max="13315" width="16.4247787610619" style="3" customWidth="1"/>
    <col min="13316" max="13568" width="9.14159292035398" style="3"/>
    <col min="13569" max="13569" width="50.141592920354" style="3" customWidth="1"/>
    <col min="13570" max="13570" width="25.858407079646" style="3" customWidth="1"/>
    <col min="13571" max="13571" width="16.4247787610619" style="3" customWidth="1"/>
    <col min="13572" max="13824" width="9.14159292035398" style="3"/>
    <col min="13825" max="13825" width="50.141592920354" style="3" customWidth="1"/>
    <col min="13826" max="13826" width="25.858407079646" style="3" customWidth="1"/>
    <col min="13827" max="13827" width="16.4247787610619" style="3" customWidth="1"/>
    <col min="13828" max="14080" width="9.14159292035398" style="3"/>
    <col min="14081" max="14081" width="50.141592920354" style="3" customWidth="1"/>
    <col min="14082" max="14082" width="25.858407079646" style="3" customWidth="1"/>
    <col min="14083" max="14083" width="16.4247787610619" style="3" customWidth="1"/>
    <col min="14084" max="14336" width="9.14159292035398" style="3"/>
    <col min="14337" max="14337" width="50.141592920354" style="3" customWidth="1"/>
    <col min="14338" max="14338" width="25.858407079646" style="3" customWidth="1"/>
    <col min="14339" max="14339" width="16.4247787610619" style="3" customWidth="1"/>
    <col min="14340" max="14592" width="9.14159292035398" style="3"/>
    <col min="14593" max="14593" width="50.141592920354" style="3" customWidth="1"/>
    <col min="14594" max="14594" width="25.858407079646" style="3" customWidth="1"/>
    <col min="14595" max="14595" width="16.4247787610619" style="3" customWidth="1"/>
    <col min="14596" max="14848" width="9.14159292035398" style="3"/>
    <col min="14849" max="14849" width="50.141592920354" style="3" customWidth="1"/>
    <col min="14850" max="14850" width="25.858407079646" style="3" customWidth="1"/>
    <col min="14851" max="14851" width="16.4247787610619" style="3" customWidth="1"/>
    <col min="14852" max="15104" width="9.14159292035398" style="3"/>
    <col min="15105" max="15105" width="50.141592920354" style="3" customWidth="1"/>
    <col min="15106" max="15106" width="25.858407079646" style="3" customWidth="1"/>
    <col min="15107" max="15107" width="16.4247787610619" style="3" customWidth="1"/>
    <col min="15108" max="15360" width="9.14159292035398" style="3"/>
    <col min="15361" max="15361" width="50.141592920354" style="3" customWidth="1"/>
    <col min="15362" max="15362" width="25.858407079646" style="3" customWidth="1"/>
    <col min="15363" max="15363" width="16.4247787610619" style="3" customWidth="1"/>
    <col min="15364" max="15616" width="9.14159292035398" style="3"/>
    <col min="15617" max="15617" width="50.141592920354" style="3" customWidth="1"/>
    <col min="15618" max="15618" width="25.858407079646" style="3" customWidth="1"/>
    <col min="15619" max="15619" width="16.4247787610619" style="3" customWidth="1"/>
    <col min="15620" max="15872" width="9.14159292035398" style="3"/>
    <col min="15873" max="15873" width="50.141592920354" style="3" customWidth="1"/>
    <col min="15874" max="15874" width="25.858407079646" style="3" customWidth="1"/>
    <col min="15875" max="15875" width="16.4247787610619" style="3" customWidth="1"/>
    <col min="15876" max="16128" width="9.14159292035398" style="3"/>
    <col min="16129" max="16129" width="50.141592920354" style="3" customWidth="1"/>
    <col min="16130" max="16130" width="25.858407079646" style="3" customWidth="1"/>
    <col min="16131" max="16131" width="16.4247787610619" style="3" customWidth="1"/>
    <col min="16132" max="16384" width="9.14159292035398" style="3"/>
  </cols>
  <sheetData>
    <row r="1" s="1" customFormat="1" ht="15" spans="1:3">
      <c r="A1" s="5" t="s">
        <v>917</v>
      </c>
      <c r="C1" s="6"/>
    </row>
    <row r="2" s="2" customFormat="1" ht="48" customHeight="1" spans="1:3">
      <c r="A2" s="7" t="s">
        <v>918</v>
      </c>
      <c r="B2" s="7"/>
      <c r="C2" s="7"/>
    </row>
    <row r="3" ht="15.75" customHeight="1" spans="1:1">
      <c r="A3" s="8" t="s">
        <v>919</v>
      </c>
    </row>
    <row r="4" ht="15.75" customHeight="1" spans="1:3">
      <c r="A4" s="9" t="s">
        <v>631</v>
      </c>
      <c r="B4" s="9" t="s">
        <v>15</v>
      </c>
      <c r="C4" s="10" t="s">
        <v>920</v>
      </c>
    </row>
    <row r="5" spans="1:3">
      <c r="A5" s="3" t="s">
        <v>921</v>
      </c>
      <c r="B5" s="3" t="s">
        <v>474</v>
      </c>
      <c r="C5" s="11">
        <v>30500</v>
      </c>
    </row>
    <row r="6" spans="1:3">
      <c r="A6" s="12" t="s">
        <v>922</v>
      </c>
      <c r="B6" s="3" t="s">
        <v>923</v>
      </c>
      <c r="C6" s="13">
        <v>16306</v>
      </c>
    </row>
    <row r="7" spans="1:3">
      <c r="A7" s="12" t="s">
        <v>924</v>
      </c>
      <c r="B7" s="3" t="s">
        <v>443</v>
      </c>
      <c r="C7" s="14">
        <v>9487</v>
      </c>
    </row>
    <row r="8" spans="1:3">
      <c r="A8" s="15" t="s">
        <v>925</v>
      </c>
      <c r="B8" s="16" t="s">
        <v>926</v>
      </c>
      <c r="C8" s="17">
        <v>9269.82</v>
      </c>
    </row>
    <row r="9" spans="1:3">
      <c r="A9" s="15" t="s">
        <v>927</v>
      </c>
      <c r="B9" s="18" t="s">
        <v>928</v>
      </c>
      <c r="C9" s="19">
        <v>6932</v>
      </c>
    </row>
    <row r="10" spans="1:3">
      <c r="A10" s="15" t="s">
        <v>929</v>
      </c>
      <c r="B10" s="18" t="s">
        <v>930</v>
      </c>
      <c r="C10" s="19">
        <v>6218</v>
      </c>
    </row>
    <row r="11" spans="1:3">
      <c r="A11" s="15" t="s">
        <v>931</v>
      </c>
      <c r="B11" s="18" t="s">
        <v>499</v>
      </c>
      <c r="C11" s="19">
        <v>6190</v>
      </c>
    </row>
    <row r="12" ht="15" customHeight="1" spans="1:3">
      <c r="A12" s="20" t="s">
        <v>932</v>
      </c>
      <c r="B12" s="21" t="s">
        <v>933</v>
      </c>
      <c r="C12" s="19">
        <v>5172.25</v>
      </c>
    </row>
    <row r="13" spans="1:3">
      <c r="A13" s="15" t="s">
        <v>934</v>
      </c>
      <c r="B13" s="16" t="s">
        <v>448</v>
      </c>
      <c r="C13" s="17">
        <v>4786.6</v>
      </c>
    </row>
    <row r="14" spans="1:3">
      <c r="A14" s="15" t="s">
        <v>935</v>
      </c>
      <c r="B14" s="18" t="s">
        <v>439</v>
      </c>
      <c r="C14" s="19">
        <v>4596</v>
      </c>
    </row>
    <row r="15" spans="1:3">
      <c r="A15" s="22" t="s">
        <v>576</v>
      </c>
      <c r="B15" s="23" t="s">
        <v>497</v>
      </c>
      <c r="C15" s="19">
        <v>4284.34</v>
      </c>
    </row>
    <row r="16" spans="1:3">
      <c r="A16" s="15" t="s">
        <v>543</v>
      </c>
      <c r="B16" s="18" t="s">
        <v>409</v>
      </c>
      <c r="C16" s="19">
        <v>4282</v>
      </c>
    </row>
    <row r="17" spans="1:3">
      <c r="A17" s="15" t="s">
        <v>936</v>
      </c>
      <c r="B17" s="18" t="s">
        <v>481</v>
      </c>
      <c r="C17" s="19">
        <v>4201</v>
      </c>
    </row>
    <row r="18" spans="1:3">
      <c r="A18" s="15" t="s">
        <v>539</v>
      </c>
      <c r="B18" s="18" t="s">
        <v>441</v>
      </c>
      <c r="C18" s="19">
        <v>4108.3807166</v>
      </c>
    </row>
    <row r="19" spans="1:3">
      <c r="A19" s="15" t="s">
        <v>937</v>
      </c>
      <c r="B19" s="18" t="s">
        <v>473</v>
      </c>
      <c r="C19" s="19">
        <v>3923.51492995</v>
      </c>
    </row>
    <row r="20" spans="1:3">
      <c r="A20" s="15" t="s">
        <v>938</v>
      </c>
      <c r="B20" s="18" t="s">
        <v>443</v>
      </c>
      <c r="C20" s="24">
        <v>3766</v>
      </c>
    </row>
    <row r="21" spans="1:3">
      <c r="A21" s="25" t="s">
        <v>939</v>
      </c>
      <c r="B21" s="26" t="s">
        <v>494</v>
      </c>
      <c r="C21" s="27">
        <v>3629.811</v>
      </c>
    </row>
    <row r="22" spans="1:3">
      <c r="A22" s="15" t="s">
        <v>940</v>
      </c>
      <c r="B22" s="18" t="s">
        <v>439</v>
      </c>
      <c r="C22" s="19">
        <v>3185.9</v>
      </c>
    </row>
    <row r="23" spans="1:3">
      <c r="A23" s="15" t="s">
        <v>941</v>
      </c>
      <c r="B23" s="18" t="s">
        <v>441</v>
      </c>
      <c r="C23" s="19">
        <v>3180.03913022</v>
      </c>
    </row>
    <row r="24" spans="1:3">
      <c r="A24" s="15" t="s">
        <v>942</v>
      </c>
      <c r="B24" s="3" t="s">
        <v>491</v>
      </c>
      <c r="C24" s="24">
        <v>3170</v>
      </c>
    </row>
    <row r="25" spans="1:3">
      <c r="A25" s="15" t="s">
        <v>943</v>
      </c>
      <c r="B25" s="3" t="s">
        <v>493</v>
      </c>
      <c r="C25" s="24">
        <v>3090.5</v>
      </c>
    </row>
    <row r="26" spans="1:3">
      <c r="A26" s="15" t="s">
        <v>944</v>
      </c>
      <c r="B26" s="3" t="s">
        <v>403</v>
      </c>
      <c r="C26" s="24">
        <v>2771.7</v>
      </c>
    </row>
    <row r="27" spans="1:3">
      <c r="A27" s="15" t="s">
        <v>945</v>
      </c>
      <c r="B27" s="3" t="s">
        <v>450</v>
      </c>
      <c r="C27" s="24">
        <v>2494.28</v>
      </c>
    </row>
    <row r="28" spans="1:3">
      <c r="A28" s="15" t="s">
        <v>946</v>
      </c>
      <c r="B28" s="3" t="s">
        <v>441</v>
      </c>
      <c r="C28" s="24">
        <v>2488.60357923</v>
      </c>
    </row>
    <row r="29" spans="1:3">
      <c r="A29" s="15" t="s">
        <v>947</v>
      </c>
      <c r="B29" s="3" t="s">
        <v>452</v>
      </c>
      <c r="C29" s="24">
        <v>2280</v>
      </c>
    </row>
    <row r="30" spans="1:3">
      <c r="A30" s="15" t="s">
        <v>948</v>
      </c>
      <c r="B30" s="3" t="s">
        <v>441</v>
      </c>
      <c r="C30" s="24">
        <v>2233</v>
      </c>
    </row>
    <row r="31" spans="1:3">
      <c r="A31" s="15" t="s">
        <v>949</v>
      </c>
      <c r="B31" s="3" t="s">
        <v>473</v>
      </c>
      <c r="C31" s="24">
        <v>2175</v>
      </c>
    </row>
    <row r="32" spans="1:3">
      <c r="A32" s="15" t="s">
        <v>950</v>
      </c>
      <c r="B32" s="3" t="s">
        <v>408</v>
      </c>
      <c r="C32" s="24">
        <v>2047.2</v>
      </c>
    </row>
    <row r="33" spans="1:3">
      <c r="A33" s="15" t="s">
        <v>951</v>
      </c>
      <c r="B33" s="3" t="s">
        <v>438</v>
      </c>
      <c r="C33" s="24">
        <v>2032</v>
      </c>
    </row>
    <row r="34" spans="1:3">
      <c r="A34" s="15" t="s">
        <v>952</v>
      </c>
      <c r="B34" s="3" t="s">
        <v>481</v>
      </c>
      <c r="C34" s="24">
        <v>2006.9599609375</v>
      </c>
    </row>
    <row r="35" spans="1:3">
      <c r="A35" s="15" t="s">
        <v>953</v>
      </c>
      <c r="B35" s="3" t="s">
        <v>485</v>
      </c>
      <c r="C35" s="24">
        <v>1978</v>
      </c>
    </row>
    <row r="36" spans="1:3">
      <c r="A36" s="15" t="s">
        <v>954</v>
      </c>
      <c r="B36" s="3" t="s">
        <v>499</v>
      </c>
      <c r="C36" s="24">
        <v>1940</v>
      </c>
    </row>
    <row r="37" spans="1:3">
      <c r="A37" s="15" t="s">
        <v>955</v>
      </c>
      <c r="B37" s="3" t="s">
        <v>438</v>
      </c>
      <c r="C37" s="24">
        <v>1919.19785884</v>
      </c>
    </row>
    <row r="38" spans="1:3">
      <c r="A38" s="15" t="s">
        <v>591</v>
      </c>
      <c r="B38" s="3" t="s">
        <v>484</v>
      </c>
      <c r="C38" s="24">
        <v>1832.5650145539</v>
      </c>
    </row>
    <row r="39" spans="1:3">
      <c r="A39" s="15" t="s">
        <v>956</v>
      </c>
      <c r="B39" s="3" t="s">
        <v>488</v>
      </c>
      <c r="C39" s="24">
        <v>1805</v>
      </c>
    </row>
    <row r="40" spans="1:3">
      <c r="A40" s="15" t="s">
        <v>957</v>
      </c>
      <c r="B40" s="3" t="s">
        <v>438</v>
      </c>
      <c r="C40" s="24">
        <v>1759</v>
      </c>
    </row>
    <row r="41" spans="1:3">
      <c r="A41" s="15" t="s">
        <v>958</v>
      </c>
      <c r="B41" s="3" t="s">
        <v>499</v>
      </c>
      <c r="C41" s="24">
        <v>1675</v>
      </c>
    </row>
    <row r="42" spans="1:3">
      <c r="A42" s="15" t="s">
        <v>959</v>
      </c>
      <c r="B42" s="3" t="s">
        <v>443</v>
      </c>
      <c r="C42" s="24">
        <v>1659.15</v>
      </c>
    </row>
    <row r="43" spans="1:3">
      <c r="A43" s="15" t="s">
        <v>960</v>
      </c>
      <c r="B43" s="3" t="s">
        <v>443</v>
      </c>
      <c r="C43" s="24">
        <v>1659</v>
      </c>
    </row>
    <row r="44" spans="1:3">
      <c r="A44" s="15" t="s">
        <v>961</v>
      </c>
      <c r="B44" s="3" t="s">
        <v>485</v>
      </c>
      <c r="C44" s="24">
        <v>1643</v>
      </c>
    </row>
    <row r="45" spans="1:3">
      <c r="A45" s="15" t="s">
        <v>962</v>
      </c>
      <c r="B45" s="3" t="s">
        <v>443</v>
      </c>
      <c r="C45" s="24">
        <v>1595</v>
      </c>
    </row>
    <row r="46" spans="1:3">
      <c r="A46" s="15" t="s">
        <v>963</v>
      </c>
      <c r="B46" s="3" t="s">
        <v>473</v>
      </c>
      <c r="C46" s="24">
        <v>1580.45865817</v>
      </c>
    </row>
    <row r="47" spans="1:3">
      <c r="A47" s="15" t="s">
        <v>964</v>
      </c>
      <c r="B47" s="3" t="s">
        <v>409</v>
      </c>
      <c r="C47" s="24">
        <v>1538.6</v>
      </c>
    </row>
    <row r="48" spans="1:3">
      <c r="A48" s="15" t="s">
        <v>965</v>
      </c>
      <c r="B48" s="3" t="s">
        <v>439</v>
      </c>
      <c r="C48" s="24">
        <v>1527.6</v>
      </c>
    </row>
    <row r="49" spans="1:3">
      <c r="A49" s="15" t="s">
        <v>966</v>
      </c>
      <c r="B49" s="3" t="s">
        <v>473</v>
      </c>
      <c r="C49" s="24">
        <v>1510.66667422</v>
      </c>
    </row>
    <row r="50" spans="1:3">
      <c r="A50" s="15" t="s">
        <v>967</v>
      </c>
      <c r="B50" s="3" t="s">
        <v>448</v>
      </c>
      <c r="C50" s="24">
        <v>1503.68</v>
      </c>
    </row>
    <row r="51" spans="1:3">
      <c r="A51" s="15" t="s">
        <v>968</v>
      </c>
      <c r="B51" s="3" t="s">
        <v>496</v>
      </c>
      <c r="C51" s="24">
        <v>1488.8</v>
      </c>
    </row>
    <row r="52" spans="1:3">
      <c r="A52" s="15" t="s">
        <v>969</v>
      </c>
      <c r="B52" s="3" t="s">
        <v>459</v>
      </c>
      <c r="C52" s="24">
        <v>1467.6</v>
      </c>
    </row>
    <row r="53" spans="1:3">
      <c r="A53" s="15" t="s">
        <v>970</v>
      </c>
      <c r="B53" s="3" t="s">
        <v>409</v>
      </c>
      <c r="C53" s="24">
        <v>1449.4</v>
      </c>
    </row>
    <row r="54" spans="1:3">
      <c r="A54" s="15" t="s">
        <v>971</v>
      </c>
      <c r="B54" s="3" t="s">
        <v>446</v>
      </c>
      <c r="C54" s="24">
        <v>1431</v>
      </c>
    </row>
    <row r="55" spans="1:3">
      <c r="A55" s="15" t="s">
        <v>972</v>
      </c>
      <c r="B55" s="3" t="s">
        <v>444</v>
      </c>
      <c r="C55" s="24">
        <v>1430.377</v>
      </c>
    </row>
    <row r="56" spans="1:3">
      <c r="A56" s="15" t="s">
        <v>973</v>
      </c>
      <c r="B56" s="3" t="s">
        <v>408</v>
      </c>
      <c r="C56" s="24">
        <v>1403.22</v>
      </c>
    </row>
    <row r="57" spans="1:3">
      <c r="A57" s="15" t="s">
        <v>974</v>
      </c>
      <c r="B57" s="3" t="s">
        <v>441</v>
      </c>
      <c r="C57" s="24">
        <v>1371.79263602</v>
      </c>
    </row>
    <row r="58" spans="1:3">
      <c r="A58" s="15" t="s">
        <v>975</v>
      </c>
      <c r="B58" s="3" t="s">
        <v>452</v>
      </c>
      <c r="C58" s="24">
        <v>1357.316</v>
      </c>
    </row>
    <row r="59" spans="1:3">
      <c r="A59" s="15" t="s">
        <v>976</v>
      </c>
      <c r="B59" s="3" t="s">
        <v>487</v>
      </c>
      <c r="C59" s="24">
        <v>1326.76</v>
      </c>
    </row>
    <row r="60" spans="1:3">
      <c r="A60" s="15" t="s">
        <v>977</v>
      </c>
      <c r="B60" s="3" t="s">
        <v>438</v>
      </c>
      <c r="C60" s="24">
        <v>1295.48</v>
      </c>
    </row>
    <row r="61" spans="1:3">
      <c r="A61" s="15" t="s">
        <v>540</v>
      </c>
      <c r="B61" s="3" t="s">
        <v>427</v>
      </c>
      <c r="C61" s="24">
        <v>1284.75092171</v>
      </c>
    </row>
    <row r="62" spans="1:3">
      <c r="A62" s="15" t="s">
        <v>978</v>
      </c>
      <c r="B62" s="3" t="s">
        <v>487</v>
      </c>
      <c r="C62" s="24">
        <v>1276</v>
      </c>
    </row>
    <row r="63" spans="1:3">
      <c r="A63" s="15" t="s">
        <v>538</v>
      </c>
      <c r="B63" s="3" t="s">
        <v>414</v>
      </c>
      <c r="C63" s="24">
        <v>1216</v>
      </c>
    </row>
    <row r="64" spans="1:3">
      <c r="A64" s="15" t="s">
        <v>979</v>
      </c>
      <c r="B64" s="3" t="s">
        <v>443</v>
      </c>
      <c r="C64" s="24">
        <v>1200</v>
      </c>
    </row>
    <row r="65" spans="1:3">
      <c r="A65" s="15" t="s">
        <v>980</v>
      </c>
      <c r="B65" s="3" t="s">
        <v>484</v>
      </c>
      <c r="C65" s="24">
        <v>1182</v>
      </c>
    </row>
    <row r="66" spans="1:3">
      <c r="A66" s="15" t="s">
        <v>981</v>
      </c>
      <c r="B66" s="3" t="s">
        <v>449</v>
      </c>
      <c r="C66" s="24">
        <v>1165.8</v>
      </c>
    </row>
    <row r="67" spans="1:3">
      <c r="A67" s="15" t="s">
        <v>982</v>
      </c>
      <c r="B67" s="3" t="s">
        <v>450</v>
      </c>
      <c r="C67" s="24">
        <v>1147.02</v>
      </c>
    </row>
    <row r="68" spans="1:3">
      <c r="A68" s="15" t="s">
        <v>983</v>
      </c>
      <c r="B68" s="3" t="s">
        <v>403</v>
      </c>
      <c r="C68" s="24">
        <v>1146.43</v>
      </c>
    </row>
    <row r="69" spans="1:3">
      <c r="A69" s="15" t="s">
        <v>984</v>
      </c>
      <c r="B69" s="3" t="s">
        <v>479</v>
      </c>
      <c r="C69" s="24">
        <v>1119.46</v>
      </c>
    </row>
    <row r="70" spans="1:3">
      <c r="A70" s="15" t="s">
        <v>985</v>
      </c>
      <c r="B70" s="3" t="s">
        <v>450</v>
      </c>
      <c r="C70" s="24">
        <v>1118.66</v>
      </c>
    </row>
    <row r="71" spans="1:3">
      <c r="A71" s="15" t="s">
        <v>986</v>
      </c>
      <c r="B71" s="3" t="s">
        <v>987</v>
      </c>
      <c r="C71" s="24">
        <v>1116.46671452</v>
      </c>
    </row>
    <row r="72" spans="1:3">
      <c r="A72" s="15" t="s">
        <v>988</v>
      </c>
      <c r="B72" s="3" t="s">
        <v>463</v>
      </c>
      <c r="C72" s="24">
        <v>1109.63314987</v>
      </c>
    </row>
    <row r="73" spans="1:3">
      <c r="A73" s="15" t="s">
        <v>989</v>
      </c>
      <c r="B73" s="3" t="s">
        <v>441</v>
      </c>
      <c r="C73" s="24">
        <v>1089.47210183</v>
      </c>
    </row>
    <row r="74" spans="1:3">
      <c r="A74" s="15" t="s">
        <v>990</v>
      </c>
      <c r="B74" s="3" t="s">
        <v>449</v>
      </c>
      <c r="C74" s="24">
        <v>1074.3</v>
      </c>
    </row>
    <row r="75" spans="1:3">
      <c r="A75" s="15" t="s">
        <v>991</v>
      </c>
      <c r="B75" s="3" t="s">
        <v>447</v>
      </c>
      <c r="C75" s="24">
        <v>1064.63</v>
      </c>
    </row>
    <row r="76" spans="1:3">
      <c r="A76" s="15" t="s">
        <v>992</v>
      </c>
      <c r="B76" s="3" t="s">
        <v>499</v>
      </c>
      <c r="C76" s="24">
        <v>1054</v>
      </c>
    </row>
    <row r="77" spans="1:3">
      <c r="A77" s="15" t="s">
        <v>993</v>
      </c>
      <c r="B77" s="3" t="s">
        <v>449</v>
      </c>
      <c r="C77" s="24">
        <v>1033.236</v>
      </c>
    </row>
    <row r="78" spans="1:3">
      <c r="A78" s="15" t="s">
        <v>537</v>
      </c>
      <c r="B78" s="3" t="s">
        <v>404</v>
      </c>
      <c r="C78" s="24">
        <v>1031.9</v>
      </c>
    </row>
    <row r="79" spans="1:3">
      <c r="A79" s="15" t="s">
        <v>994</v>
      </c>
      <c r="B79" s="3" t="s">
        <v>493</v>
      </c>
      <c r="C79" s="24">
        <v>1029.1</v>
      </c>
    </row>
    <row r="80" spans="1:3">
      <c r="A80" s="15" t="s">
        <v>995</v>
      </c>
      <c r="B80" s="3" t="s">
        <v>488</v>
      </c>
      <c r="C80" s="24">
        <v>1029.05</v>
      </c>
    </row>
    <row r="81" spans="1:3">
      <c r="A81" s="15" t="s">
        <v>996</v>
      </c>
      <c r="B81" s="3" t="s">
        <v>446</v>
      </c>
      <c r="C81" s="24">
        <v>1023</v>
      </c>
    </row>
    <row r="82" spans="1:3">
      <c r="A82" s="15" t="s">
        <v>997</v>
      </c>
      <c r="B82" s="3" t="s">
        <v>415</v>
      </c>
      <c r="C82" s="24">
        <v>1018.0553</v>
      </c>
    </row>
    <row r="83" spans="1:3">
      <c r="A83" s="15" t="s">
        <v>998</v>
      </c>
      <c r="B83" s="3" t="s">
        <v>449</v>
      </c>
      <c r="C83" s="24">
        <v>1010</v>
      </c>
    </row>
    <row r="84" spans="1:3">
      <c r="A84" s="15" t="s">
        <v>999</v>
      </c>
      <c r="B84" s="3" t="s">
        <v>464</v>
      </c>
      <c r="C84" s="24">
        <v>993.13</v>
      </c>
    </row>
    <row r="85" spans="1:3">
      <c r="A85" s="15" t="s">
        <v>1000</v>
      </c>
      <c r="B85" s="3" t="s">
        <v>463</v>
      </c>
      <c r="C85" s="24">
        <v>981</v>
      </c>
    </row>
    <row r="86" spans="1:3">
      <c r="A86" s="15" t="s">
        <v>1001</v>
      </c>
      <c r="B86" s="3" t="s">
        <v>449</v>
      </c>
      <c r="C86" s="24">
        <v>976.8151</v>
      </c>
    </row>
    <row r="87" spans="1:3">
      <c r="A87" s="15" t="s">
        <v>1002</v>
      </c>
      <c r="B87" s="3" t="s">
        <v>441</v>
      </c>
      <c r="C87" s="24">
        <v>966.730852354</v>
      </c>
    </row>
    <row r="88" spans="1:3">
      <c r="A88" s="15" t="s">
        <v>1003</v>
      </c>
      <c r="B88" s="3" t="s">
        <v>443</v>
      </c>
      <c r="C88" s="24">
        <v>965.99</v>
      </c>
    </row>
    <row r="89" spans="1:3">
      <c r="A89" s="15" t="s">
        <v>1004</v>
      </c>
      <c r="B89" s="3" t="s">
        <v>488</v>
      </c>
      <c r="C89" s="24">
        <v>955.45</v>
      </c>
    </row>
    <row r="90" spans="1:3">
      <c r="A90" s="15" t="s">
        <v>1005</v>
      </c>
      <c r="B90" s="3" t="s">
        <v>450</v>
      </c>
      <c r="C90" s="24">
        <v>919.409</v>
      </c>
    </row>
    <row r="91" spans="1:3">
      <c r="A91" s="15" t="s">
        <v>1006</v>
      </c>
      <c r="B91" s="3" t="s">
        <v>403</v>
      </c>
      <c r="C91" s="24">
        <v>913.32</v>
      </c>
    </row>
    <row r="92" spans="1:3">
      <c r="A92" s="15" t="s">
        <v>1007</v>
      </c>
      <c r="B92" s="3" t="s">
        <v>403</v>
      </c>
      <c r="C92" s="24">
        <v>897.69</v>
      </c>
    </row>
    <row r="93" spans="1:3">
      <c r="A93" s="15" t="s">
        <v>1008</v>
      </c>
      <c r="B93" s="3" t="s">
        <v>428</v>
      </c>
      <c r="C93" s="24">
        <v>864.974495767</v>
      </c>
    </row>
    <row r="94" spans="1:3">
      <c r="A94" s="15" t="s">
        <v>1009</v>
      </c>
      <c r="B94" s="3" t="s">
        <v>441</v>
      </c>
      <c r="C94" s="24">
        <v>852.28285963</v>
      </c>
    </row>
    <row r="95" spans="1:3">
      <c r="A95" s="15" t="s">
        <v>1010</v>
      </c>
      <c r="B95" s="3" t="s">
        <v>441</v>
      </c>
      <c r="C95" s="24">
        <v>851.753594315</v>
      </c>
    </row>
    <row r="96" spans="1:3">
      <c r="A96" s="15" t="s">
        <v>1011</v>
      </c>
      <c r="B96" s="3" t="s">
        <v>408</v>
      </c>
      <c r="C96" s="24">
        <v>851.48</v>
      </c>
    </row>
    <row r="97" spans="1:3">
      <c r="A97" s="15" t="s">
        <v>1012</v>
      </c>
      <c r="B97" s="3" t="s">
        <v>484</v>
      </c>
      <c r="C97" s="24">
        <v>848.403864527</v>
      </c>
    </row>
    <row r="98" spans="1:3">
      <c r="A98" s="15" t="s">
        <v>1013</v>
      </c>
      <c r="B98" s="3" t="s">
        <v>403</v>
      </c>
      <c r="C98" s="24">
        <v>844</v>
      </c>
    </row>
    <row r="99" spans="1:3">
      <c r="A99" s="15" t="s">
        <v>536</v>
      </c>
      <c r="B99" s="3" t="s">
        <v>403</v>
      </c>
      <c r="C99" s="24">
        <v>844</v>
      </c>
    </row>
    <row r="100" spans="1:3">
      <c r="A100" s="15" t="s">
        <v>1014</v>
      </c>
      <c r="B100" s="3" t="s">
        <v>488</v>
      </c>
      <c r="C100" s="24">
        <v>838.5</v>
      </c>
    </row>
    <row r="101" spans="1:3">
      <c r="A101" s="15"/>
      <c r="C101" s="24"/>
    </row>
    <row r="102" spans="1:1">
      <c r="A102" s="28" t="s">
        <v>1015</v>
      </c>
    </row>
    <row r="103" spans="1:3">
      <c r="A103" s="9" t="s">
        <v>631</v>
      </c>
      <c r="B103" s="9" t="s">
        <v>15</v>
      </c>
      <c r="C103" s="10" t="s">
        <v>920</v>
      </c>
    </row>
    <row r="104" spans="1:3">
      <c r="A104" s="3" t="s">
        <v>1016</v>
      </c>
      <c r="B104" s="3" t="s">
        <v>448</v>
      </c>
      <c r="C104" s="4">
        <v>8043</v>
      </c>
    </row>
    <row r="105" spans="1:3">
      <c r="A105" s="3" t="s">
        <v>1017</v>
      </c>
      <c r="B105" s="3" t="s">
        <v>488</v>
      </c>
      <c r="C105" s="4">
        <v>3308</v>
      </c>
    </row>
    <row r="106" spans="1:3">
      <c r="A106" s="3" t="s">
        <v>1018</v>
      </c>
      <c r="B106" s="3" t="s">
        <v>500</v>
      </c>
      <c r="C106" s="4">
        <v>3200</v>
      </c>
    </row>
    <row r="107" spans="1:3">
      <c r="A107" s="3" t="s">
        <v>1019</v>
      </c>
      <c r="B107" s="3" t="s">
        <v>448</v>
      </c>
      <c r="C107" s="4">
        <v>3067</v>
      </c>
    </row>
    <row r="108" spans="1:3">
      <c r="A108" s="3" t="s">
        <v>1020</v>
      </c>
      <c r="B108" s="3" t="s">
        <v>423</v>
      </c>
      <c r="C108" s="4">
        <v>2473.57</v>
      </c>
    </row>
    <row r="109" spans="1:3">
      <c r="A109" s="3" t="s">
        <v>1021</v>
      </c>
      <c r="B109" s="3" t="s">
        <v>437</v>
      </c>
      <c r="C109" s="4">
        <v>2086</v>
      </c>
    </row>
    <row r="110" spans="1:3">
      <c r="A110" s="29" t="s">
        <v>1022</v>
      </c>
      <c r="B110" s="3" t="s">
        <v>485</v>
      </c>
      <c r="C110" s="4">
        <v>1978</v>
      </c>
    </row>
    <row r="111" spans="1:3">
      <c r="A111" s="29" t="s">
        <v>1023</v>
      </c>
      <c r="B111" s="3" t="s">
        <v>422</v>
      </c>
      <c r="C111" s="4">
        <v>1837</v>
      </c>
    </row>
    <row r="112" spans="1:3">
      <c r="A112" s="3" t="s">
        <v>1024</v>
      </c>
      <c r="B112" s="3" t="s">
        <v>429</v>
      </c>
      <c r="C112" s="4">
        <v>1746</v>
      </c>
    </row>
    <row r="113" spans="1:3">
      <c r="A113" s="3" t="s">
        <v>1025</v>
      </c>
      <c r="B113" s="3" t="s">
        <v>441</v>
      </c>
      <c r="C113" s="4">
        <v>1710</v>
      </c>
    </row>
    <row r="114" spans="1:3">
      <c r="A114" s="3" t="s">
        <v>1026</v>
      </c>
      <c r="B114" s="3" t="s">
        <v>409</v>
      </c>
      <c r="C114" s="4">
        <v>1628.7</v>
      </c>
    </row>
    <row r="115" spans="1:3">
      <c r="A115" s="3" t="s">
        <v>1027</v>
      </c>
      <c r="B115" s="3" t="s">
        <v>443</v>
      </c>
      <c r="C115" s="4">
        <v>1519</v>
      </c>
    </row>
    <row r="116" spans="1:3">
      <c r="A116" s="3" t="s">
        <v>1028</v>
      </c>
      <c r="B116" s="3" t="s">
        <v>423</v>
      </c>
      <c r="C116" s="4">
        <v>1439</v>
      </c>
    </row>
    <row r="117" spans="1:3">
      <c r="A117" s="3" t="s">
        <v>1029</v>
      </c>
      <c r="B117" s="3" t="s">
        <v>437</v>
      </c>
      <c r="C117" s="4">
        <v>1246.64</v>
      </c>
    </row>
    <row r="118" spans="1:3">
      <c r="A118" s="3" t="s">
        <v>1030</v>
      </c>
      <c r="B118" s="3" t="s">
        <v>437</v>
      </c>
      <c r="C118" s="4">
        <v>1237.98</v>
      </c>
    </row>
    <row r="119" spans="1:3">
      <c r="A119" s="3" t="s">
        <v>1031</v>
      </c>
      <c r="B119" s="3" t="s">
        <v>481</v>
      </c>
      <c r="C119" s="4">
        <v>1220.305</v>
      </c>
    </row>
    <row r="120" spans="1:3">
      <c r="A120" s="3" t="s">
        <v>1032</v>
      </c>
      <c r="B120" s="3" t="s">
        <v>456</v>
      </c>
      <c r="C120" s="4">
        <v>1202.242781933</v>
      </c>
    </row>
    <row r="121" spans="1:3">
      <c r="A121" s="3" t="s">
        <v>1033</v>
      </c>
      <c r="B121" s="3" t="s">
        <v>488</v>
      </c>
      <c r="C121" s="4">
        <v>1172</v>
      </c>
    </row>
    <row r="122" spans="1:3">
      <c r="A122" s="3" t="s">
        <v>542</v>
      </c>
      <c r="B122" s="3" t="s">
        <v>477</v>
      </c>
      <c r="C122" s="4">
        <v>1133</v>
      </c>
    </row>
    <row r="123" spans="1:3">
      <c r="A123" s="3" t="s">
        <v>1034</v>
      </c>
      <c r="B123" s="3" t="s">
        <v>424</v>
      </c>
      <c r="C123" s="4">
        <v>1049</v>
      </c>
    </row>
    <row r="124" spans="1:3">
      <c r="A124" s="3" t="s">
        <v>1035</v>
      </c>
      <c r="B124" s="3" t="s">
        <v>409</v>
      </c>
      <c r="C124" s="4">
        <v>1015</v>
      </c>
    </row>
    <row r="125" spans="1:3">
      <c r="A125" s="3" t="s">
        <v>1036</v>
      </c>
      <c r="B125" s="3" t="s">
        <v>425</v>
      </c>
      <c r="C125" s="4">
        <v>948</v>
      </c>
    </row>
    <row r="126" spans="1:3">
      <c r="A126" s="3" t="s">
        <v>1037</v>
      </c>
      <c r="B126" s="3" t="s">
        <v>481</v>
      </c>
      <c r="C126" s="4">
        <v>883</v>
      </c>
    </row>
    <row r="128" spans="1:1">
      <c r="A128" s="28" t="s">
        <v>1038</v>
      </c>
    </row>
    <row r="129" spans="1:4">
      <c r="A129" s="9" t="s">
        <v>631</v>
      </c>
      <c r="B129" s="9" t="s">
        <v>15</v>
      </c>
      <c r="C129" s="10" t="s">
        <v>920</v>
      </c>
      <c r="D129" s="28"/>
    </row>
    <row r="130" spans="1:3">
      <c r="A130" s="3" t="s">
        <v>1039</v>
      </c>
      <c r="B130" s="3" t="s">
        <v>473</v>
      </c>
      <c r="C130" s="4">
        <v>464317.611612</v>
      </c>
    </row>
    <row r="131" spans="1:3">
      <c r="A131" s="3" t="s">
        <v>1040</v>
      </c>
      <c r="B131" s="3" t="s">
        <v>478</v>
      </c>
      <c r="C131" s="4">
        <v>25809</v>
      </c>
    </row>
    <row r="132" spans="1:3">
      <c r="A132" s="3" t="s">
        <v>1041</v>
      </c>
      <c r="B132" s="3" t="s">
        <v>1042</v>
      </c>
      <c r="C132" s="11">
        <v>9951</v>
      </c>
    </row>
    <row r="133" spans="1:3">
      <c r="A133" s="3" t="s">
        <v>1043</v>
      </c>
      <c r="B133" s="3" t="s">
        <v>409</v>
      </c>
      <c r="C133" s="11">
        <v>8872.968</v>
      </c>
    </row>
    <row r="134" spans="1:3">
      <c r="A134" s="3" t="s">
        <v>1044</v>
      </c>
      <c r="B134" s="3" t="s">
        <v>481</v>
      </c>
      <c r="C134" s="11">
        <v>8322</v>
      </c>
    </row>
    <row r="135" spans="1:3">
      <c r="A135" s="3" t="s">
        <v>1045</v>
      </c>
      <c r="B135" s="3" t="s">
        <v>447</v>
      </c>
      <c r="C135" s="11">
        <v>5571</v>
      </c>
    </row>
    <row r="136" spans="1:3">
      <c r="A136" s="3" t="s">
        <v>1046</v>
      </c>
      <c r="B136" s="3" t="s">
        <v>479</v>
      </c>
      <c r="C136" s="11">
        <v>4321</v>
      </c>
    </row>
    <row r="137" spans="1:3">
      <c r="A137" s="3" t="s">
        <v>1047</v>
      </c>
      <c r="B137" s="3" t="s">
        <v>489</v>
      </c>
      <c r="C137" s="11">
        <v>4218.5</v>
      </c>
    </row>
    <row r="138" spans="1:3">
      <c r="A138" s="3" t="s">
        <v>1048</v>
      </c>
      <c r="B138" s="3" t="s">
        <v>481</v>
      </c>
      <c r="C138" s="11">
        <v>3994</v>
      </c>
    </row>
    <row r="139" spans="1:3">
      <c r="A139" s="3" t="s">
        <v>1049</v>
      </c>
      <c r="B139" s="3" t="s">
        <v>476</v>
      </c>
      <c r="C139" s="11">
        <v>3770.33327212</v>
      </c>
    </row>
    <row r="140" spans="1:3">
      <c r="A140" s="3" t="s">
        <v>1050</v>
      </c>
      <c r="B140" s="3" t="s">
        <v>485</v>
      </c>
      <c r="C140" s="11">
        <v>3766</v>
      </c>
    </row>
    <row r="141" spans="1:3">
      <c r="A141" s="3" t="s">
        <v>1051</v>
      </c>
      <c r="B141" s="3" t="s">
        <v>479</v>
      </c>
      <c r="C141" s="11">
        <v>3441</v>
      </c>
    </row>
    <row r="142" spans="1:3">
      <c r="A142" s="3" t="s">
        <v>1052</v>
      </c>
      <c r="B142" s="3" t="s">
        <v>479</v>
      </c>
      <c r="C142" s="11">
        <v>3410</v>
      </c>
    </row>
    <row r="143" spans="1:3">
      <c r="A143" s="3" t="s">
        <v>1053</v>
      </c>
      <c r="B143" s="3" t="s">
        <v>441</v>
      </c>
      <c r="C143" s="11">
        <v>1800</v>
      </c>
    </row>
    <row r="144" spans="1:3">
      <c r="A144" s="3" t="s">
        <v>1054</v>
      </c>
      <c r="B144" s="3" t="s">
        <v>479</v>
      </c>
      <c r="C144" s="11">
        <v>1546</v>
      </c>
    </row>
    <row r="145" spans="1:3">
      <c r="A145" s="3" t="s">
        <v>1055</v>
      </c>
      <c r="B145" s="3" t="s">
        <v>481</v>
      </c>
      <c r="C145" s="11">
        <v>1459</v>
      </c>
    </row>
    <row r="146" spans="1:3">
      <c r="A146" s="3" t="s">
        <v>1056</v>
      </c>
      <c r="B146" s="3" t="s">
        <v>405</v>
      </c>
      <c r="C146" s="11">
        <v>1188</v>
      </c>
    </row>
    <row r="147" spans="1:3">
      <c r="A147" s="3" t="s">
        <v>1057</v>
      </c>
      <c r="B147" s="3" t="s">
        <v>487</v>
      </c>
      <c r="C147" s="11">
        <v>1160</v>
      </c>
    </row>
    <row r="148" spans="1:3">
      <c r="A148" s="3" t="s">
        <v>270</v>
      </c>
      <c r="B148" s="3" t="s">
        <v>500</v>
      </c>
      <c r="C148" s="4">
        <v>1138</v>
      </c>
    </row>
    <row r="149" spans="1:3">
      <c r="A149" s="3" t="s">
        <v>1058</v>
      </c>
      <c r="B149" s="3" t="s">
        <v>505</v>
      </c>
      <c r="C149" s="11">
        <v>1010</v>
      </c>
    </row>
    <row r="150" spans="1:3">
      <c r="A150" s="3" t="s">
        <v>1059</v>
      </c>
      <c r="B150" s="3" t="s">
        <v>471</v>
      </c>
      <c r="C150" s="11">
        <v>758</v>
      </c>
    </row>
    <row r="151" spans="1:3">
      <c r="A151" s="3" t="s">
        <v>1060</v>
      </c>
      <c r="B151" s="3" t="s">
        <v>450</v>
      </c>
      <c r="C151" s="11">
        <v>725</v>
      </c>
    </row>
    <row r="153" spans="1:1">
      <c r="A153" s="28" t="s">
        <v>1061</v>
      </c>
    </row>
    <row r="154" spans="1:3">
      <c r="A154" s="9" t="s">
        <v>631</v>
      </c>
      <c r="B154" s="9" t="s">
        <v>15</v>
      </c>
      <c r="C154" s="10" t="s">
        <v>920</v>
      </c>
    </row>
    <row r="155" spans="1:3">
      <c r="A155" s="29" t="s">
        <v>1062</v>
      </c>
      <c r="B155" s="29" t="s">
        <v>1063</v>
      </c>
      <c r="C155" s="11">
        <v>245652.968468</v>
      </c>
    </row>
    <row r="156" spans="1:3">
      <c r="A156" s="29" t="s">
        <v>1064</v>
      </c>
      <c r="B156" s="29" t="s">
        <v>1063</v>
      </c>
      <c r="C156" s="11">
        <v>192192.030735</v>
      </c>
    </row>
    <row r="157" spans="1:3">
      <c r="A157" s="29" t="s">
        <v>1065</v>
      </c>
      <c r="B157" s="29" t="s">
        <v>476</v>
      </c>
      <c r="C157" s="11">
        <v>50468.6825661</v>
      </c>
    </row>
    <row r="158" spans="1:3">
      <c r="A158" s="29" t="s">
        <v>1066</v>
      </c>
      <c r="B158" s="29" t="s">
        <v>481</v>
      </c>
      <c r="C158" s="11">
        <v>31485.5602195</v>
      </c>
    </row>
    <row r="159" spans="1:3">
      <c r="A159" s="29" t="s">
        <v>1067</v>
      </c>
      <c r="B159" s="29" t="s">
        <v>477</v>
      </c>
      <c r="C159" s="11">
        <v>25361.411051</v>
      </c>
    </row>
    <row r="160" spans="1:3">
      <c r="A160" s="29" t="s">
        <v>1068</v>
      </c>
      <c r="B160" s="29" t="s">
        <v>479</v>
      </c>
      <c r="C160" s="11">
        <v>9180</v>
      </c>
    </row>
    <row r="161" spans="1:3">
      <c r="A161" s="29" t="s">
        <v>1069</v>
      </c>
      <c r="B161" s="29" t="s">
        <v>403</v>
      </c>
      <c r="C161" s="11">
        <v>7683</v>
      </c>
    </row>
    <row r="162" spans="1:3">
      <c r="A162" s="29" t="s">
        <v>1070</v>
      </c>
      <c r="B162" s="29" t="s">
        <v>423</v>
      </c>
      <c r="C162" s="11">
        <v>6800</v>
      </c>
    </row>
    <row r="163" spans="1:3">
      <c r="A163" s="3" t="s">
        <v>1071</v>
      </c>
      <c r="B163" s="3" t="s">
        <v>439</v>
      </c>
      <c r="C163" s="4">
        <v>5164</v>
      </c>
    </row>
    <row r="164" spans="1:3">
      <c r="A164" s="3" t="s">
        <v>256</v>
      </c>
      <c r="B164" s="3" t="s">
        <v>409</v>
      </c>
      <c r="C164" s="4">
        <v>3696</v>
      </c>
    </row>
    <row r="165" spans="1:3">
      <c r="A165" s="3" t="s">
        <v>1072</v>
      </c>
      <c r="B165" s="3" t="s">
        <v>402</v>
      </c>
      <c r="C165" s="4">
        <v>2044</v>
      </c>
    </row>
    <row r="166" spans="1:3">
      <c r="A166" s="3" t="s">
        <v>1073</v>
      </c>
      <c r="B166" s="3" t="s">
        <v>481</v>
      </c>
      <c r="C166" s="4">
        <v>1693</v>
      </c>
    </row>
    <row r="167" spans="1:3">
      <c r="A167" s="3" t="s">
        <v>1074</v>
      </c>
      <c r="B167" s="3" t="s">
        <v>481</v>
      </c>
      <c r="C167" s="4">
        <v>1680</v>
      </c>
    </row>
    <row r="168" spans="1:3">
      <c r="A168" s="3" t="s">
        <v>1075</v>
      </c>
      <c r="B168" s="3" t="s">
        <v>402</v>
      </c>
      <c r="C168" s="4">
        <v>1271</v>
      </c>
    </row>
    <row r="169" spans="1:3">
      <c r="A169" s="3" t="s">
        <v>1076</v>
      </c>
      <c r="B169" s="3" t="s">
        <v>404</v>
      </c>
      <c r="C169" s="4">
        <v>1104</v>
      </c>
    </row>
    <row r="170" spans="1:3">
      <c r="A170" s="3" t="s">
        <v>1077</v>
      </c>
      <c r="B170" s="3" t="s">
        <v>404</v>
      </c>
      <c r="C170" s="4">
        <v>839</v>
      </c>
    </row>
    <row r="171" spans="1:3">
      <c r="A171" s="3" t="s">
        <v>1078</v>
      </c>
      <c r="B171" s="3" t="s">
        <v>481</v>
      </c>
      <c r="C171" s="4">
        <v>806</v>
      </c>
    </row>
    <row r="172" spans="1:3">
      <c r="A172" s="3" t="s">
        <v>1079</v>
      </c>
      <c r="B172" s="3" t="s">
        <v>479</v>
      </c>
      <c r="C172" s="4">
        <v>804</v>
      </c>
    </row>
  </sheetData>
  <mergeCells count="1">
    <mergeCell ref="A2:C2"/>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5"/>
  <sheetViews>
    <sheetView workbookViewId="0">
      <selection activeCell="A23" sqref="A23"/>
    </sheetView>
  </sheetViews>
  <sheetFormatPr defaultColWidth="9" defaultRowHeight="12.75" outlineLevelCol="4"/>
  <cols>
    <col min="1" max="1" width="27.858407079646" style="119" customWidth="1"/>
    <col min="2" max="2" width="16.858407079646" style="119" customWidth="1"/>
    <col min="3" max="5" width="17.5663716814159" style="119" customWidth="1"/>
    <col min="6" max="16384" width="9.14159292035398" style="119"/>
  </cols>
  <sheetData>
    <row r="1" ht="15" spans="1:1">
      <c r="A1" s="154" t="s">
        <v>2</v>
      </c>
    </row>
    <row r="2" s="153" customFormat="1" ht="38.25" spans="1:5">
      <c r="A2" s="155" t="s">
        <v>15</v>
      </c>
      <c r="B2" s="155" t="s">
        <v>16</v>
      </c>
      <c r="C2" s="155" t="s">
        <v>17</v>
      </c>
      <c r="D2" s="155" t="s">
        <v>18</v>
      </c>
      <c r="E2" s="155" t="s">
        <v>19</v>
      </c>
    </row>
    <row r="3" spans="1:5">
      <c r="A3" s="156" t="s">
        <v>20</v>
      </c>
      <c r="B3" s="157">
        <v>573160</v>
      </c>
      <c r="C3" s="157">
        <v>120147</v>
      </c>
      <c r="D3" s="157">
        <v>116051</v>
      </c>
      <c r="E3" s="158">
        <f>B3/D3</f>
        <v>4.93886308605699</v>
      </c>
    </row>
    <row r="4" spans="1:5">
      <c r="A4" s="156" t="s">
        <v>21</v>
      </c>
      <c r="B4" s="157">
        <v>359171</v>
      </c>
      <c r="C4" s="157">
        <v>31895</v>
      </c>
      <c r="D4" s="157">
        <v>31890</v>
      </c>
      <c r="E4" s="158">
        <f t="shared" ref="E4:E67" si="0">B4/D4</f>
        <v>11.2628096582001</v>
      </c>
    </row>
    <row r="5" spans="1:5">
      <c r="A5" s="156" t="s">
        <v>22</v>
      </c>
      <c r="B5" s="157">
        <v>299100</v>
      </c>
      <c r="C5" s="157">
        <v>1090997</v>
      </c>
      <c r="D5" s="157">
        <v>1086019</v>
      </c>
      <c r="E5" s="158">
        <f t="shared" si="0"/>
        <v>0.275409546241825</v>
      </c>
    </row>
    <row r="6" spans="1:5">
      <c r="A6" s="156" t="s">
        <v>23</v>
      </c>
      <c r="B6" s="157">
        <v>394539</v>
      </c>
      <c r="C6" s="157">
        <v>61364</v>
      </c>
      <c r="D6" s="157">
        <v>60876</v>
      </c>
      <c r="E6" s="158">
        <f t="shared" si="0"/>
        <v>6.48102700571654</v>
      </c>
    </row>
    <row r="7" spans="1:5">
      <c r="A7" s="156" t="s">
        <v>24</v>
      </c>
      <c r="B7" s="157">
        <v>230112</v>
      </c>
      <c r="C7" s="157">
        <v>16623</v>
      </c>
      <c r="D7" s="157">
        <v>15878</v>
      </c>
      <c r="E7" s="158">
        <f t="shared" si="0"/>
        <v>14.4925053533191</v>
      </c>
    </row>
    <row r="8" spans="1:5">
      <c r="A8" s="156" t="s">
        <v>25</v>
      </c>
      <c r="B8" s="157">
        <v>498059</v>
      </c>
      <c r="C8" s="157">
        <v>85217</v>
      </c>
      <c r="D8" s="157">
        <v>84250</v>
      </c>
      <c r="E8" s="158">
        <f t="shared" si="0"/>
        <v>5.91167952522255</v>
      </c>
    </row>
    <row r="9" spans="1:5">
      <c r="A9" s="156" t="s">
        <v>26</v>
      </c>
      <c r="B9" s="157">
        <v>373444</v>
      </c>
      <c r="C9" s="157">
        <v>99030</v>
      </c>
      <c r="D9" s="157">
        <v>98788</v>
      </c>
      <c r="E9" s="158">
        <f t="shared" si="0"/>
        <v>3.78025671134146</v>
      </c>
    </row>
    <row r="10" spans="1:5">
      <c r="A10" s="156" t="s">
        <v>27</v>
      </c>
      <c r="B10" s="157">
        <v>971752</v>
      </c>
      <c r="C10" s="157">
        <v>190656</v>
      </c>
      <c r="D10" s="157">
        <v>186902</v>
      </c>
      <c r="E10" s="158">
        <f t="shared" si="0"/>
        <v>5.19925950498122</v>
      </c>
    </row>
    <row r="11" spans="1:5">
      <c r="A11" s="156" t="s">
        <v>28</v>
      </c>
      <c r="B11" s="157">
        <v>386456</v>
      </c>
      <c r="C11" s="157">
        <v>90985</v>
      </c>
      <c r="D11" s="157">
        <v>90527</v>
      </c>
      <c r="E11" s="158">
        <f t="shared" si="0"/>
        <v>4.26895843229092</v>
      </c>
    </row>
    <row r="12" spans="1:5">
      <c r="A12" s="156" t="s">
        <v>29</v>
      </c>
      <c r="B12" s="157">
        <v>608997</v>
      </c>
      <c r="C12" s="157">
        <v>51804</v>
      </c>
      <c r="D12" s="157">
        <v>51318</v>
      </c>
      <c r="E12" s="158">
        <f t="shared" si="0"/>
        <v>11.8671226470244</v>
      </c>
    </row>
    <row r="13" spans="1:5">
      <c r="A13" s="156" t="s">
        <v>30</v>
      </c>
      <c r="B13" s="157">
        <v>236861</v>
      </c>
      <c r="C13" s="157">
        <v>49246</v>
      </c>
      <c r="D13" s="157">
        <v>48353</v>
      </c>
      <c r="E13" s="158">
        <f t="shared" si="0"/>
        <v>4.89857919880876</v>
      </c>
    </row>
    <row r="14" spans="1:5">
      <c r="A14" s="156" t="s">
        <v>31</v>
      </c>
      <c r="B14" s="157">
        <v>234844</v>
      </c>
      <c r="C14" s="157">
        <v>50793</v>
      </c>
      <c r="D14" s="157">
        <v>48343</v>
      </c>
      <c r="E14" s="158">
        <f t="shared" si="0"/>
        <v>4.85786980534928</v>
      </c>
    </row>
    <row r="15" spans="1:5">
      <c r="A15" s="156" t="s">
        <v>32</v>
      </c>
      <c r="B15" s="157">
        <v>687725</v>
      </c>
      <c r="C15" s="157">
        <v>30897</v>
      </c>
      <c r="D15" s="157">
        <v>29175</v>
      </c>
      <c r="E15" s="158">
        <f t="shared" si="0"/>
        <v>23.5724078834619</v>
      </c>
    </row>
    <row r="16" spans="1:5">
      <c r="A16" s="156" t="s">
        <v>33</v>
      </c>
      <c r="B16" s="157">
        <v>260727</v>
      </c>
      <c r="C16" s="157">
        <v>25846</v>
      </c>
      <c r="D16" s="157">
        <v>25308</v>
      </c>
      <c r="E16" s="158">
        <f t="shared" si="0"/>
        <v>10.3021574205785</v>
      </c>
    </row>
    <row r="17" spans="1:5">
      <c r="A17" s="156" t="s">
        <v>34</v>
      </c>
      <c r="B17" s="157">
        <v>278303</v>
      </c>
      <c r="C17" s="157">
        <v>41224</v>
      </c>
      <c r="D17" s="157">
        <v>40941</v>
      </c>
      <c r="E17" s="158">
        <f t="shared" si="0"/>
        <v>6.79766004738526</v>
      </c>
    </row>
    <row r="18" spans="1:5">
      <c r="A18" s="156" t="s">
        <v>35</v>
      </c>
      <c r="B18" s="157">
        <v>1105960</v>
      </c>
      <c r="C18" s="157">
        <v>335258</v>
      </c>
      <c r="D18" s="157">
        <v>346966.3</v>
      </c>
      <c r="E18" s="158">
        <f t="shared" si="0"/>
        <v>3.18751417644884</v>
      </c>
    </row>
    <row r="19" spans="1:5">
      <c r="A19" s="156" t="s">
        <v>36</v>
      </c>
      <c r="B19" s="157">
        <v>248720</v>
      </c>
      <c r="C19" s="157">
        <v>218112</v>
      </c>
      <c r="D19" s="157">
        <v>216639</v>
      </c>
      <c r="E19" s="158">
        <f t="shared" si="0"/>
        <v>1.1480850631696</v>
      </c>
    </row>
    <row r="20" spans="1:5">
      <c r="A20" s="156" t="s">
        <v>37</v>
      </c>
      <c r="B20" s="157">
        <v>2744859</v>
      </c>
      <c r="C20" s="157">
        <v>145686</v>
      </c>
      <c r="D20" s="157">
        <v>136796</v>
      </c>
      <c r="E20" s="158">
        <f t="shared" si="0"/>
        <v>20.065345477938</v>
      </c>
    </row>
    <row r="21" spans="1:5">
      <c r="A21" s="156" t="s">
        <v>38</v>
      </c>
      <c r="B21" s="157">
        <v>274295</v>
      </c>
      <c r="C21" s="157">
        <v>31764</v>
      </c>
      <c r="D21" s="157">
        <v>31764</v>
      </c>
      <c r="E21" s="158">
        <f t="shared" si="0"/>
        <v>8.63540486084876</v>
      </c>
    </row>
    <row r="22" spans="1:5">
      <c r="A22" s="156" t="s">
        <v>39</v>
      </c>
      <c r="B22" s="157">
        <v>309137</v>
      </c>
      <c r="C22" s="157">
        <v>49883</v>
      </c>
      <c r="D22" s="157">
        <v>48724</v>
      </c>
      <c r="E22" s="158">
        <f t="shared" si="0"/>
        <v>6.34465561119777</v>
      </c>
    </row>
    <row r="23" spans="1:5">
      <c r="A23" s="156" t="s">
        <v>40</v>
      </c>
      <c r="B23" s="157">
        <v>377963</v>
      </c>
      <c r="C23" s="157">
        <v>49726</v>
      </c>
      <c r="D23" s="157">
        <v>46880</v>
      </c>
      <c r="E23" s="158">
        <f t="shared" si="0"/>
        <v>8.06235068259386</v>
      </c>
    </row>
    <row r="24" spans="1:5">
      <c r="A24" s="156" t="s">
        <v>41</v>
      </c>
      <c r="B24" s="157">
        <v>479619</v>
      </c>
      <c r="C24" s="157">
        <v>124506</v>
      </c>
      <c r="D24" s="157">
        <v>118043</v>
      </c>
      <c r="E24" s="158">
        <f t="shared" si="0"/>
        <v>4.06308718009539</v>
      </c>
    </row>
    <row r="25" spans="1:5">
      <c r="A25" s="156" t="s">
        <v>42</v>
      </c>
      <c r="B25" s="157">
        <v>883875</v>
      </c>
      <c r="C25" s="157">
        <v>138988</v>
      </c>
      <c r="D25" s="157">
        <v>133309</v>
      </c>
      <c r="E25" s="158">
        <f t="shared" si="0"/>
        <v>6.63027252473576</v>
      </c>
    </row>
    <row r="26" spans="1:5">
      <c r="A26" s="156" t="s">
        <v>43</v>
      </c>
      <c r="B26" s="157">
        <v>334834</v>
      </c>
      <c r="C26" s="157">
        <v>102791</v>
      </c>
      <c r="D26" s="157">
        <v>100553</v>
      </c>
      <c r="E26" s="158">
        <f t="shared" si="0"/>
        <v>3.32992551191909</v>
      </c>
    </row>
    <row r="27" spans="1:5">
      <c r="A27" s="156" t="s">
        <v>44</v>
      </c>
      <c r="B27" s="157">
        <v>1378903</v>
      </c>
      <c r="C27" s="157">
        <v>217932</v>
      </c>
      <c r="D27" s="157">
        <v>215676</v>
      </c>
      <c r="E27" s="158">
        <f t="shared" si="0"/>
        <v>6.39340028561361</v>
      </c>
    </row>
    <row r="28" spans="1:5">
      <c r="A28" s="156" t="s">
        <v>45</v>
      </c>
      <c r="B28" s="157">
        <v>730640</v>
      </c>
      <c r="C28" s="157">
        <v>97920</v>
      </c>
      <c r="D28" s="157">
        <v>74797</v>
      </c>
      <c r="E28" s="158">
        <f t="shared" si="0"/>
        <v>9.76830621548993</v>
      </c>
    </row>
    <row r="29" spans="1:5">
      <c r="A29" s="156" t="s">
        <v>46</v>
      </c>
      <c r="B29" s="157">
        <v>229062</v>
      </c>
      <c r="C29" s="157">
        <v>51757</v>
      </c>
      <c r="D29" s="157">
        <v>56255</v>
      </c>
      <c r="E29" s="158">
        <f t="shared" si="0"/>
        <v>4.07185139098747</v>
      </c>
    </row>
    <row r="30" spans="1:5">
      <c r="A30" s="156" t="s">
        <v>47</v>
      </c>
      <c r="B30" s="157">
        <v>660960</v>
      </c>
      <c r="C30" s="157">
        <v>88800</v>
      </c>
      <c r="D30" s="157">
        <v>87844</v>
      </c>
      <c r="E30" s="158">
        <f t="shared" si="0"/>
        <v>7.52424752971176</v>
      </c>
    </row>
    <row r="31" spans="1:5">
      <c r="A31" s="156" t="s">
        <v>48</v>
      </c>
      <c r="B31" s="157">
        <v>275758</v>
      </c>
      <c r="C31" s="157">
        <v>68717</v>
      </c>
      <c r="D31" s="157">
        <v>68678</v>
      </c>
      <c r="E31" s="158">
        <f t="shared" si="0"/>
        <v>4.01523049593756</v>
      </c>
    </row>
    <row r="32" spans="1:5">
      <c r="A32" s="156" t="s">
        <v>49</v>
      </c>
      <c r="B32" s="157">
        <v>698613</v>
      </c>
      <c r="C32" s="157">
        <v>163351</v>
      </c>
      <c r="D32" s="157">
        <v>159763</v>
      </c>
      <c r="E32" s="158">
        <f t="shared" si="0"/>
        <v>4.37280847254996</v>
      </c>
    </row>
    <row r="33" spans="1:5">
      <c r="A33" s="156" t="s">
        <v>50</v>
      </c>
      <c r="B33" s="157" t="s">
        <v>51</v>
      </c>
      <c r="C33" s="157" t="s">
        <v>51</v>
      </c>
      <c r="D33" s="157" t="s">
        <v>51</v>
      </c>
      <c r="E33" s="157" t="s">
        <v>51</v>
      </c>
    </row>
    <row r="34" spans="1:5">
      <c r="A34" s="156" t="s">
        <v>52</v>
      </c>
      <c r="B34" s="157">
        <v>906054</v>
      </c>
      <c r="C34" s="157">
        <v>217484</v>
      </c>
      <c r="D34" s="157">
        <v>214065</v>
      </c>
      <c r="E34" s="158">
        <f t="shared" si="0"/>
        <v>4.23261158993764</v>
      </c>
    </row>
    <row r="35" spans="1:5">
      <c r="A35" s="156" t="s">
        <v>53</v>
      </c>
      <c r="B35" s="157">
        <v>230962</v>
      </c>
      <c r="C35" s="157">
        <v>49574</v>
      </c>
      <c r="D35" s="157">
        <v>49516</v>
      </c>
      <c r="E35" s="158">
        <f t="shared" si="0"/>
        <v>4.66439130786009</v>
      </c>
    </row>
    <row r="36" spans="1:5">
      <c r="A36" s="156" t="s">
        <v>54</v>
      </c>
      <c r="B36" s="157">
        <v>530829</v>
      </c>
      <c r="C36" s="157">
        <v>71652</v>
      </c>
      <c r="D36" s="157">
        <v>71486</v>
      </c>
      <c r="E36" s="158">
        <f t="shared" si="0"/>
        <v>7.42563578882578</v>
      </c>
    </row>
    <row r="37" spans="1:5">
      <c r="A37" s="156" t="s">
        <v>55</v>
      </c>
      <c r="B37" s="157">
        <v>248363</v>
      </c>
      <c r="C37" s="157">
        <v>36534</v>
      </c>
      <c r="D37" s="157">
        <v>36520</v>
      </c>
      <c r="E37" s="158">
        <f t="shared" si="0"/>
        <v>6.80073932092004</v>
      </c>
    </row>
    <row r="38" spans="1:5">
      <c r="A38" s="156" t="s">
        <v>56</v>
      </c>
      <c r="B38" s="157">
        <v>266971</v>
      </c>
      <c r="C38" s="157">
        <v>43496</v>
      </c>
      <c r="D38" s="157">
        <v>43496</v>
      </c>
      <c r="E38" s="158">
        <f t="shared" si="0"/>
        <v>6.13782876586353</v>
      </c>
    </row>
    <row r="39" spans="1:5">
      <c r="A39" s="156" t="s">
        <v>57</v>
      </c>
      <c r="B39" s="157">
        <v>248060</v>
      </c>
      <c r="C39" s="157">
        <v>38385</v>
      </c>
      <c r="D39" s="157">
        <v>38196</v>
      </c>
      <c r="E39" s="158">
        <f t="shared" si="0"/>
        <v>6.494397319091</v>
      </c>
    </row>
    <row r="40" spans="1:5">
      <c r="A40" s="156" t="s">
        <v>58</v>
      </c>
      <c r="B40" s="157">
        <v>291209</v>
      </c>
      <c r="C40" s="157">
        <v>80970</v>
      </c>
      <c r="D40" s="157">
        <v>80844</v>
      </c>
      <c r="E40" s="158">
        <f t="shared" si="0"/>
        <v>3.60211023699965</v>
      </c>
    </row>
    <row r="41" spans="1:5">
      <c r="A41" s="156" t="s">
        <v>59</v>
      </c>
      <c r="B41" s="157">
        <v>309203</v>
      </c>
      <c r="C41" s="157">
        <v>68948</v>
      </c>
      <c r="D41" s="157">
        <v>68542</v>
      </c>
      <c r="E41" s="158">
        <f t="shared" si="0"/>
        <v>4.51114645035161</v>
      </c>
    </row>
    <row r="42" spans="1:5">
      <c r="A42" s="156" t="s">
        <v>60</v>
      </c>
      <c r="B42" s="157">
        <v>237526</v>
      </c>
      <c r="C42" s="157">
        <v>13728</v>
      </c>
      <c r="D42" s="157">
        <v>13666</v>
      </c>
      <c r="E42" s="158">
        <f t="shared" si="0"/>
        <v>17.3807990633689</v>
      </c>
    </row>
    <row r="43" spans="1:5">
      <c r="A43" s="156" t="s">
        <v>61</v>
      </c>
      <c r="B43" s="157">
        <v>1006142</v>
      </c>
      <c r="C43" s="157">
        <v>384474</v>
      </c>
      <c r="D43" s="157">
        <v>379885</v>
      </c>
      <c r="E43" s="158">
        <f t="shared" si="0"/>
        <v>2.6485436382063</v>
      </c>
    </row>
    <row r="44" spans="1:5">
      <c r="A44" s="156" t="s">
        <v>62</v>
      </c>
      <c r="B44" s="157">
        <v>2414978</v>
      </c>
      <c r="C44" s="157">
        <v>383737</v>
      </c>
      <c r="D44" s="157">
        <v>370271</v>
      </c>
      <c r="E44" s="158">
        <f t="shared" si="0"/>
        <v>6.52219050371215</v>
      </c>
    </row>
    <row r="45" spans="1:5">
      <c r="A45" s="156" t="s">
        <v>63</v>
      </c>
      <c r="B45" s="157" t="s">
        <v>51</v>
      </c>
      <c r="C45" s="157" t="s">
        <v>51</v>
      </c>
      <c r="D45" s="157" t="s">
        <v>51</v>
      </c>
      <c r="E45" s="157" t="s">
        <v>51</v>
      </c>
    </row>
    <row r="46" spans="1:5">
      <c r="A46" s="156" t="s">
        <v>64</v>
      </c>
      <c r="B46" s="157">
        <v>275161</v>
      </c>
      <c r="C46" s="157">
        <v>42308</v>
      </c>
      <c r="D46" s="157">
        <v>42308</v>
      </c>
      <c r="E46" s="158">
        <f t="shared" si="0"/>
        <v>6.50375815448615</v>
      </c>
    </row>
    <row r="47" spans="1:5">
      <c r="A47" s="156" t="s">
        <v>65</v>
      </c>
      <c r="B47" s="157">
        <v>247615</v>
      </c>
      <c r="C47" s="157">
        <v>42891</v>
      </c>
      <c r="D47" s="157">
        <v>37060</v>
      </c>
      <c r="E47" s="158">
        <f t="shared" si="0"/>
        <v>6.68146249325418</v>
      </c>
    </row>
    <row r="48" spans="1:5">
      <c r="A48" s="156" t="s">
        <v>66</v>
      </c>
      <c r="B48" s="157">
        <v>925142</v>
      </c>
      <c r="C48" s="157">
        <v>478082</v>
      </c>
      <c r="D48" s="157">
        <v>467298</v>
      </c>
      <c r="E48" s="158">
        <f t="shared" si="0"/>
        <v>1.97976879849689</v>
      </c>
    </row>
    <row r="49" spans="1:5">
      <c r="A49" s="156" t="s">
        <v>67</v>
      </c>
      <c r="B49" s="157">
        <v>280263</v>
      </c>
      <c r="C49" s="157">
        <v>9468</v>
      </c>
      <c r="D49" s="157">
        <v>9261</v>
      </c>
      <c r="E49" s="158">
        <f t="shared" si="0"/>
        <v>30.2627146096534</v>
      </c>
    </row>
    <row r="50" spans="1:5">
      <c r="A50" s="156" t="s">
        <v>68</v>
      </c>
      <c r="B50" s="157">
        <v>504761</v>
      </c>
      <c r="C50" s="157">
        <v>201568</v>
      </c>
      <c r="D50" s="157">
        <v>195245</v>
      </c>
      <c r="E50" s="158">
        <f t="shared" si="0"/>
        <v>2.58526978923916</v>
      </c>
    </row>
    <row r="51" spans="1:5">
      <c r="A51" s="156" t="s">
        <v>69</v>
      </c>
      <c r="B51" s="157">
        <v>268978</v>
      </c>
      <c r="C51" s="157">
        <v>56901</v>
      </c>
      <c r="D51" s="157">
        <v>55391</v>
      </c>
      <c r="E51" s="158">
        <f t="shared" si="0"/>
        <v>4.85598743478182</v>
      </c>
    </row>
    <row r="52" spans="1:5">
      <c r="A52" s="156" t="s">
        <v>70</v>
      </c>
      <c r="B52" s="157">
        <v>652183</v>
      </c>
      <c r="C52" s="157">
        <v>86921</v>
      </c>
      <c r="D52" s="157">
        <v>86921</v>
      </c>
      <c r="E52" s="158">
        <f t="shared" si="0"/>
        <v>7.50316954475903</v>
      </c>
    </row>
    <row r="53" spans="1:5">
      <c r="A53" s="156" t="s">
        <v>71</v>
      </c>
      <c r="B53" s="157">
        <v>325520</v>
      </c>
      <c r="C53" s="157">
        <v>181536</v>
      </c>
      <c r="D53" s="157">
        <v>180899</v>
      </c>
      <c r="E53" s="158">
        <f t="shared" si="0"/>
        <v>1.79945715565039</v>
      </c>
    </row>
    <row r="54" spans="1:5">
      <c r="A54" s="156" t="s">
        <v>72</v>
      </c>
      <c r="B54" s="157">
        <v>291693</v>
      </c>
      <c r="C54" s="157">
        <v>57033</v>
      </c>
      <c r="D54" s="157">
        <v>53666</v>
      </c>
      <c r="E54" s="158">
        <f t="shared" si="0"/>
        <v>5.4353408116871</v>
      </c>
    </row>
    <row r="55" spans="1:5">
      <c r="A55" s="156" t="s">
        <v>73</v>
      </c>
      <c r="B55" s="157">
        <v>478249</v>
      </c>
      <c r="C55" s="157">
        <v>32188</v>
      </c>
      <c r="D55" s="157">
        <v>31066</v>
      </c>
      <c r="E55" s="158">
        <f t="shared" si="0"/>
        <v>15.3946114723492</v>
      </c>
    </row>
    <row r="56" spans="1:5">
      <c r="A56" s="156" t="s">
        <v>74</v>
      </c>
      <c r="B56" s="157">
        <v>3992763</v>
      </c>
      <c r="C56" s="157">
        <v>299949</v>
      </c>
      <c r="D56" s="157">
        <v>295015</v>
      </c>
      <c r="E56" s="158">
        <f t="shared" si="0"/>
        <v>13.534101655848</v>
      </c>
    </row>
    <row r="57" spans="1:5">
      <c r="A57" s="156" t="s">
        <v>75</v>
      </c>
      <c r="B57" s="157">
        <v>377998</v>
      </c>
      <c r="C57" s="157">
        <v>237115</v>
      </c>
      <c r="D57" s="157">
        <v>216524</v>
      </c>
      <c r="E57" s="158">
        <f t="shared" si="0"/>
        <v>1.7457556668083</v>
      </c>
    </row>
    <row r="58" spans="1:5">
      <c r="A58" s="156" t="s">
        <v>76</v>
      </c>
      <c r="B58" s="157">
        <v>263923</v>
      </c>
      <c r="C58" s="157">
        <v>78343</v>
      </c>
      <c r="D58" s="157">
        <v>76929</v>
      </c>
      <c r="E58" s="158">
        <f t="shared" si="0"/>
        <v>3.43073483341783</v>
      </c>
    </row>
    <row r="59" spans="1:5">
      <c r="A59" s="156" t="s">
        <v>77</v>
      </c>
      <c r="B59" s="157">
        <v>262418</v>
      </c>
      <c r="C59" s="157">
        <v>49145</v>
      </c>
      <c r="D59" s="157">
        <v>47519</v>
      </c>
      <c r="E59" s="158">
        <f t="shared" si="0"/>
        <v>5.52238052147562</v>
      </c>
    </row>
    <row r="60" spans="1:5">
      <c r="A60" s="156" t="s">
        <v>78</v>
      </c>
      <c r="B60" s="157">
        <v>655061</v>
      </c>
      <c r="C60" s="157">
        <v>201635</v>
      </c>
      <c r="D60" s="157">
        <v>196098</v>
      </c>
      <c r="E60" s="158">
        <f t="shared" si="0"/>
        <v>3.34047772032351</v>
      </c>
    </row>
    <row r="61" spans="1:5">
      <c r="A61" s="156" t="s">
        <v>79</v>
      </c>
      <c r="B61" s="157">
        <v>511334</v>
      </c>
      <c r="C61" s="157">
        <v>87330</v>
      </c>
      <c r="D61" s="157">
        <v>83578</v>
      </c>
      <c r="E61" s="158">
        <f t="shared" si="0"/>
        <v>6.11804541865084</v>
      </c>
    </row>
    <row r="62" spans="1:5">
      <c r="A62" s="156" t="s">
        <v>80</v>
      </c>
      <c r="B62" s="157">
        <v>458376</v>
      </c>
      <c r="C62" s="157">
        <v>22957</v>
      </c>
      <c r="D62" s="157">
        <v>22949</v>
      </c>
      <c r="E62" s="158">
        <f t="shared" si="0"/>
        <v>19.9736807704039</v>
      </c>
    </row>
    <row r="63" spans="1:5">
      <c r="A63" s="156" t="s">
        <v>81</v>
      </c>
      <c r="B63" s="157">
        <v>585612</v>
      </c>
      <c r="C63" s="157">
        <v>61518</v>
      </c>
      <c r="D63" s="157">
        <v>59126</v>
      </c>
      <c r="E63" s="158">
        <f t="shared" si="0"/>
        <v>9.90447518858032</v>
      </c>
    </row>
    <row r="64" spans="1:5">
      <c r="A64" s="156" t="s">
        <v>82</v>
      </c>
      <c r="B64" s="157">
        <v>421339</v>
      </c>
      <c r="C64" s="157">
        <v>34543</v>
      </c>
      <c r="D64" s="157">
        <v>33958</v>
      </c>
      <c r="E64" s="158">
        <f t="shared" si="0"/>
        <v>12.4076506272454</v>
      </c>
    </row>
    <row r="65" spans="1:5">
      <c r="A65" s="156" t="s">
        <v>83</v>
      </c>
      <c r="B65" s="157">
        <v>693994</v>
      </c>
      <c r="C65" s="157">
        <v>304080</v>
      </c>
      <c r="D65" s="157">
        <v>318562</v>
      </c>
      <c r="E65" s="158">
        <f t="shared" si="0"/>
        <v>2.1785209786478</v>
      </c>
    </row>
    <row r="66" spans="1:5">
      <c r="A66" s="156" t="s">
        <v>84</v>
      </c>
      <c r="B66" s="157">
        <v>386105</v>
      </c>
      <c r="C66" s="157">
        <v>108431</v>
      </c>
      <c r="D66" s="157">
        <v>107655</v>
      </c>
      <c r="E66" s="158">
        <f t="shared" si="0"/>
        <v>3.58650318145929</v>
      </c>
    </row>
    <row r="67" spans="1:5">
      <c r="A67" s="156" t="s">
        <v>85</v>
      </c>
      <c r="B67" s="157">
        <v>8627852</v>
      </c>
      <c r="C67" s="157">
        <v>193692</v>
      </c>
      <c r="D67" s="157">
        <v>187946</v>
      </c>
      <c r="E67" s="158">
        <f t="shared" si="0"/>
        <v>45.9060155576602</v>
      </c>
    </row>
    <row r="68" spans="1:5">
      <c r="A68" s="156" t="s">
        <v>86</v>
      </c>
      <c r="B68" s="157">
        <v>284134</v>
      </c>
      <c r="C68" s="157">
        <v>15480</v>
      </c>
      <c r="D68" s="157">
        <v>14054</v>
      </c>
      <c r="E68" s="158">
        <f t="shared" ref="E68:E102" si="1">B68/D68</f>
        <v>20.2173046819411</v>
      </c>
    </row>
    <row r="69" spans="1:5">
      <c r="A69" s="156" t="s">
        <v>87</v>
      </c>
      <c r="B69" s="157">
        <v>249865</v>
      </c>
      <c r="C69" s="157">
        <v>34637</v>
      </c>
      <c r="D69" s="157">
        <v>33186</v>
      </c>
      <c r="E69" s="158">
        <f t="shared" si="1"/>
        <v>7.52922919303321</v>
      </c>
    </row>
    <row r="70" spans="1:5">
      <c r="A70" s="156" t="s">
        <v>88</v>
      </c>
      <c r="B70" s="157">
        <v>248433</v>
      </c>
      <c r="C70" s="157">
        <v>64861</v>
      </c>
      <c r="D70" s="157">
        <v>63941</v>
      </c>
      <c r="E70" s="158">
        <f t="shared" si="1"/>
        <v>3.88534742966172</v>
      </c>
    </row>
    <row r="71" spans="1:5">
      <c r="A71" s="156" t="s">
        <v>89</v>
      </c>
      <c r="B71" s="157">
        <v>416712</v>
      </c>
      <c r="C71" s="157">
        <v>35703</v>
      </c>
      <c r="D71" s="157">
        <v>33181</v>
      </c>
      <c r="E71" s="158">
        <f t="shared" si="1"/>
        <v>12.558753503511</v>
      </c>
    </row>
    <row r="72" spans="1:5">
      <c r="A72" s="156" t="s">
        <v>90</v>
      </c>
      <c r="B72" s="157">
        <v>671100</v>
      </c>
      <c r="C72" s="157">
        <v>132805</v>
      </c>
      <c r="D72" s="157">
        <v>382600</v>
      </c>
      <c r="E72" s="158">
        <f t="shared" si="1"/>
        <v>1.75405122843701</v>
      </c>
    </row>
    <row r="73" spans="1:5">
      <c r="A73" s="156" t="s">
        <v>91</v>
      </c>
      <c r="B73" s="157">
        <v>483455</v>
      </c>
      <c r="C73" s="157">
        <v>81337</v>
      </c>
      <c r="D73" s="157">
        <v>78087</v>
      </c>
      <c r="E73" s="158">
        <f t="shared" si="1"/>
        <v>6.19123541690678</v>
      </c>
    </row>
    <row r="74" spans="1:5">
      <c r="A74" s="156" t="s">
        <v>92</v>
      </c>
      <c r="B74" s="157">
        <v>294265</v>
      </c>
      <c r="C74" s="157">
        <v>65533</v>
      </c>
      <c r="D74" s="157">
        <v>54494</v>
      </c>
      <c r="E74" s="158">
        <f t="shared" si="1"/>
        <v>5.39995228832532</v>
      </c>
    </row>
    <row r="75" spans="1:5">
      <c r="A75" s="156" t="s">
        <v>93</v>
      </c>
      <c r="B75" s="157">
        <v>1598385</v>
      </c>
      <c r="C75" s="157">
        <v>85825</v>
      </c>
      <c r="D75" s="157">
        <v>82913</v>
      </c>
      <c r="E75" s="158">
        <f t="shared" si="1"/>
        <v>19.2778575132971</v>
      </c>
    </row>
    <row r="76" spans="1:5">
      <c r="A76" s="156" t="s">
        <v>94</v>
      </c>
      <c r="B76" s="157">
        <v>1628096</v>
      </c>
      <c r="C76" s="157">
        <v>330690</v>
      </c>
      <c r="D76" s="157">
        <v>327729</v>
      </c>
      <c r="E76" s="158">
        <f t="shared" si="1"/>
        <v>4.96781182013188</v>
      </c>
    </row>
    <row r="77" spans="1:5">
      <c r="A77" s="156" t="s">
        <v>95</v>
      </c>
      <c r="B77" s="157">
        <v>308882</v>
      </c>
      <c r="C77" s="157">
        <v>35435</v>
      </c>
      <c r="D77" s="157">
        <v>35349</v>
      </c>
      <c r="E77" s="158">
        <f t="shared" si="1"/>
        <v>8.73806896941922</v>
      </c>
    </row>
    <row r="78" spans="1:5">
      <c r="A78" s="156" t="s">
        <v>96</v>
      </c>
      <c r="B78" s="157">
        <v>302806</v>
      </c>
      <c r="C78" s="157">
        <v>45812</v>
      </c>
      <c r="D78" s="157">
        <v>45812</v>
      </c>
      <c r="E78" s="158">
        <f t="shared" si="1"/>
        <v>6.60975290316948</v>
      </c>
    </row>
    <row r="79" spans="1:5">
      <c r="A79" s="156" t="s">
        <v>97</v>
      </c>
      <c r="B79" s="157">
        <v>657424</v>
      </c>
      <c r="C79" s="157">
        <v>85393</v>
      </c>
      <c r="D79" s="157">
        <v>81625</v>
      </c>
      <c r="E79" s="158">
        <f t="shared" si="1"/>
        <v>8.05419908116386</v>
      </c>
    </row>
    <row r="80" spans="1:5">
      <c r="A80" s="156" t="s">
        <v>98</v>
      </c>
      <c r="B80" s="157">
        <v>471317</v>
      </c>
      <c r="C80" s="157">
        <v>91458</v>
      </c>
      <c r="D80" s="157">
        <v>91399</v>
      </c>
      <c r="E80" s="158">
        <f t="shared" si="1"/>
        <v>5.15669755686605</v>
      </c>
    </row>
    <row r="81" spans="1:5">
      <c r="A81" s="156" t="s">
        <v>99</v>
      </c>
      <c r="B81" s="157">
        <v>260427</v>
      </c>
      <c r="C81" s="157">
        <v>65926</v>
      </c>
      <c r="D81" s="157">
        <v>63001</v>
      </c>
      <c r="E81" s="158">
        <f t="shared" si="1"/>
        <v>4.13369629053507</v>
      </c>
    </row>
    <row r="82" spans="1:5">
      <c r="A82" s="156" t="s">
        <v>100</v>
      </c>
      <c r="B82" s="157">
        <v>323406</v>
      </c>
      <c r="C82" s="157">
        <v>51930</v>
      </c>
      <c r="D82" s="157">
        <v>51568</v>
      </c>
      <c r="E82" s="158">
        <f t="shared" si="1"/>
        <v>6.27144740924604</v>
      </c>
    </row>
    <row r="83" spans="1:5">
      <c r="A83" s="156" t="s">
        <v>101</v>
      </c>
      <c r="B83" s="157">
        <v>506514</v>
      </c>
      <c r="C83" s="157">
        <v>62666</v>
      </c>
      <c r="D83" s="157">
        <v>61972</v>
      </c>
      <c r="E83" s="158">
        <f t="shared" si="1"/>
        <v>8.17327180016782</v>
      </c>
    </row>
    <row r="84" spans="1:5">
      <c r="A84" s="156" t="s">
        <v>102</v>
      </c>
      <c r="B84" s="157">
        <v>1465079</v>
      </c>
      <c r="C84" s="157">
        <v>294997</v>
      </c>
      <c r="D84" s="157">
        <v>292298</v>
      </c>
      <c r="E84" s="158">
        <f t="shared" si="1"/>
        <v>5.0122785650261</v>
      </c>
    </row>
    <row r="85" spans="1:5">
      <c r="A85" s="156" t="s">
        <v>103</v>
      </c>
      <c r="B85" s="157">
        <v>1399844</v>
      </c>
      <c r="C85" s="157">
        <v>208120</v>
      </c>
      <c r="D85" s="157">
        <v>205918</v>
      </c>
      <c r="E85" s="158">
        <f t="shared" si="1"/>
        <v>6.79806524927398</v>
      </c>
    </row>
    <row r="86" spans="1:5">
      <c r="A86" s="156" t="s">
        <v>104</v>
      </c>
      <c r="B86" s="157">
        <v>884353</v>
      </c>
      <c r="C86" s="157">
        <v>29999</v>
      </c>
      <c r="D86" s="157">
        <v>29980</v>
      </c>
      <c r="E86" s="158">
        <f t="shared" si="1"/>
        <v>29.4980987324883</v>
      </c>
    </row>
    <row r="87" spans="1:5">
      <c r="A87" s="156" t="s">
        <v>105</v>
      </c>
      <c r="B87" s="157">
        <v>1032435</v>
      </c>
      <c r="C87" s="157">
        <v>112977</v>
      </c>
      <c r="D87" s="157">
        <v>111953</v>
      </c>
      <c r="E87" s="158">
        <f t="shared" si="1"/>
        <v>9.22203960590605</v>
      </c>
    </row>
    <row r="88" spans="1:5">
      <c r="A88" s="156" t="s">
        <v>106</v>
      </c>
      <c r="B88" s="157">
        <v>340599</v>
      </c>
      <c r="C88" s="157">
        <v>17453</v>
      </c>
      <c r="D88" s="157">
        <v>17453</v>
      </c>
      <c r="E88" s="158">
        <f t="shared" si="1"/>
        <v>19.515212284421</v>
      </c>
    </row>
    <row r="89" spans="1:5">
      <c r="A89" s="156" t="s">
        <v>107</v>
      </c>
      <c r="B89" s="157">
        <v>251227</v>
      </c>
      <c r="C89" s="157">
        <v>117709</v>
      </c>
      <c r="D89" s="157">
        <v>117089</v>
      </c>
      <c r="E89" s="158">
        <f t="shared" si="1"/>
        <v>2.14560718769483</v>
      </c>
    </row>
    <row r="90" spans="1:5">
      <c r="A90" s="156" t="s">
        <v>108</v>
      </c>
      <c r="B90" s="157">
        <v>721685</v>
      </c>
      <c r="C90" s="157">
        <v>53723</v>
      </c>
      <c r="D90" s="157">
        <v>52765</v>
      </c>
      <c r="E90" s="158">
        <f t="shared" si="1"/>
        <v>13.6773429356581</v>
      </c>
    </row>
    <row r="91" spans="1:5">
      <c r="A91" s="156" t="s">
        <v>109</v>
      </c>
      <c r="B91" s="157">
        <v>310144</v>
      </c>
      <c r="C91" s="157">
        <v>39622</v>
      </c>
      <c r="D91" s="157">
        <v>39090</v>
      </c>
      <c r="E91" s="158">
        <f t="shared" si="1"/>
        <v>7.9341007930417</v>
      </c>
    </row>
    <row r="92" spans="1:5">
      <c r="A92" s="156" t="s">
        <v>110</v>
      </c>
      <c r="B92" s="157">
        <v>304624</v>
      </c>
      <c r="C92" s="157">
        <v>33266</v>
      </c>
      <c r="D92" s="157">
        <v>32363</v>
      </c>
      <c r="E92" s="158">
        <f t="shared" si="1"/>
        <v>9.4127244075024</v>
      </c>
    </row>
    <row r="93" spans="1:5">
      <c r="A93" s="156" t="s">
        <v>111</v>
      </c>
      <c r="B93" s="157">
        <v>263815</v>
      </c>
      <c r="C93" s="157">
        <v>39515</v>
      </c>
      <c r="D93" s="157">
        <v>39375</v>
      </c>
      <c r="E93" s="158">
        <f t="shared" si="1"/>
        <v>6.70006349206349</v>
      </c>
    </row>
    <row r="94" spans="1:5">
      <c r="A94" s="156" t="s">
        <v>112</v>
      </c>
      <c r="B94" s="157">
        <v>313110</v>
      </c>
      <c r="C94" s="157">
        <v>39469</v>
      </c>
      <c r="D94" s="157">
        <v>38918</v>
      </c>
      <c r="E94" s="158">
        <f t="shared" si="1"/>
        <v>8.04537746030115</v>
      </c>
    </row>
    <row r="95" spans="1:5">
      <c r="A95" s="156" t="s">
        <v>113</v>
      </c>
      <c r="B95" s="157">
        <v>386341</v>
      </c>
      <c r="C95" s="157">
        <v>72582</v>
      </c>
      <c r="D95" s="157">
        <v>70089</v>
      </c>
      <c r="E95" s="158">
        <f t="shared" si="1"/>
        <v>5.51214883933285</v>
      </c>
    </row>
    <row r="96" spans="1:5">
      <c r="A96" s="156" t="s">
        <v>114</v>
      </c>
      <c r="B96" s="157">
        <v>277467</v>
      </c>
      <c r="C96" s="157">
        <v>51643</v>
      </c>
      <c r="D96" s="157">
        <v>51169</v>
      </c>
      <c r="E96" s="158">
        <f t="shared" si="1"/>
        <v>5.42256053469874</v>
      </c>
    </row>
    <row r="97" spans="1:5">
      <c r="A97" s="156" t="s">
        <v>115</v>
      </c>
      <c r="B97" s="157">
        <v>551988</v>
      </c>
      <c r="C97" s="157">
        <v>145094</v>
      </c>
      <c r="D97" s="157">
        <v>147503.7</v>
      </c>
      <c r="E97" s="158">
        <f t="shared" si="1"/>
        <v>3.742197653347</v>
      </c>
    </row>
    <row r="98" spans="1:5">
      <c r="A98" s="156" t="s">
        <v>116</v>
      </c>
      <c r="B98" s="157">
        <v>411490</v>
      </c>
      <c r="C98" s="157">
        <v>125923</v>
      </c>
      <c r="D98" s="157">
        <v>123993</v>
      </c>
      <c r="E98" s="158">
        <f t="shared" si="1"/>
        <v>3.31865508536772</v>
      </c>
    </row>
    <row r="99" spans="1:5">
      <c r="A99" s="156" t="s">
        <v>117</v>
      </c>
      <c r="B99" s="157">
        <v>457832</v>
      </c>
      <c r="C99" s="157">
        <v>159370</v>
      </c>
      <c r="D99" s="157">
        <v>159341</v>
      </c>
      <c r="E99" s="158">
        <f t="shared" si="1"/>
        <v>2.87328433987486</v>
      </c>
    </row>
    <row r="100" spans="1:5">
      <c r="A100" s="156" t="s">
        <v>118</v>
      </c>
      <c r="B100" s="157">
        <v>702321</v>
      </c>
      <c r="C100" s="157">
        <v>39071</v>
      </c>
      <c r="D100" s="157">
        <v>38955</v>
      </c>
      <c r="E100" s="158">
        <f t="shared" si="1"/>
        <v>18.0290335001925</v>
      </c>
    </row>
    <row r="101" spans="1:5">
      <c r="A101" s="156" t="s">
        <v>119</v>
      </c>
      <c r="B101" s="157">
        <v>400193</v>
      </c>
      <c r="C101" s="157">
        <v>101949</v>
      </c>
      <c r="D101" s="157">
        <v>98973</v>
      </c>
      <c r="E101" s="158">
        <f t="shared" si="1"/>
        <v>4.04345629616158</v>
      </c>
    </row>
    <row r="102" spans="1:5">
      <c r="A102" s="156" t="s">
        <v>120</v>
      </c>
      <c r="B102" s="157">
        <v>248839</v>
      </c>
      <c r="C102" s="157">
        <v>84767</v>
      </c>
      <c r="D102" s="157">
        <v>83917</v>
      </c>
      <c r="E102" s="158">
        <f t="shared" si="1"/>
        <v>2.96529904548542</v>
      </c>
    </row>
    <row r="103" spans="1:5">
      <c r="A103" s="156"/>
      <c r="B103" s="157"/>
      <c r="C103" s="157"/>
      <c r="D103" s="157"/>
      <c r="E103" s="158"/>
    </row>
    <row r="104" spans="4:4">
      <c r="D104" s="157"/>
    </row>
    <row r="105" spans="4:4">
      <c r="D105" s="157"/>
    </row>
  </sheetData>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77"/>
  <sheetViews>
    <sheetView topLeftCell="A461" workbookViewId="0">
      <selection activeCell="F478" sqref="F478"/>
    </sheetView>
  </sheetViews>
  <sheetFormatPr defaultColWidth="9" defaultRowHeight="12.75" outlineLevelCol="3"/>
  <cols>
    <col min="1" max="1" width="54.4247787610619" style="143" customWidth="1"/>
    <col min="2" max="2" width="31" style="144" customWidth="1"/>
    <col min="3" max="3" width="10.283185840708" style="145" customWidth="1"/>
    <col min="4" max="254" width="9.14159292035398" style="145"/>
    <col min="255" max="255" width="105.858407079646" style="145" customWidth="1"/>
    <col min="256" max="256" width="22.283185840708" style="145" customWidth="1"/>
    <col min="257" max="257" width="17.858407079646" style="145" customWidth="1"/>
    <col min="258" max="258" width="35.4247787610619" style="145" customWidth="1"/>
    <col min="259" max="259" width="10.283185840708" style="145" customWidth="1"/>
    <col min="260" max="510" width="9.14159292035398" style="145"/>
    <col min="511" max="511" width="105.858407079646" style="145" customWidth="1"/>
    <col min="512" max="512" width="22.283185840708" style="145" customWidth="1"/>
    <col min="513" max="513" width="17.858407079646" style="145" customWidth="1"/>
    <col min="514" max="514" width="35.4247787610619" style="145" customWidth="1"/>
    <col min="515" max="515" width="10.283185840708" style="145" customWidth="1"/>
    <col min="516" max="766" width="9.14159292035398" style="145"/>
    <col min="767" max="767" width="105.858407079646" style="145" customWidth="1"/>
    <col min="768" max="768" width="22.283185840708" style="145" customWidth="1"/>
    <col min="769" max="769" width="17.858407079646" style="145" customWidth="1"/>
    <col min="770" max="770" width="35.4247787610619" style="145" customWidth="1"/>
    <col min="771" max="771" width="10.283185840708" style="145" customWidth="1"/>
    <col min="772" max="1022" width="9.14159292035398" style="145"/>
    <col min="1023" max="1023" width="105.858407079646" style="145" customWidth="1"/>
    <col min="1024" max="1024" width="22.283185840708" style="145" customWidth="1"/>
    <col min="1025" max="1025" width="17.858407079646" style="145" customWidth="1"/>
    <col min="1026" max="1026" width="35.4247787610619" style="145" customWidth="1"/>
    <col min="1027" max="1027" width="10.283185840708" style="145" customWidth="1"/>
    <col min="1028" max="1278" width="9.14159292035398" style="145"/>
    <col min="1279" max="1279" width="105.858407079646" style="145" customWidth="1"/>
    <col min="1280" max="1280" width="22.283185840708" style="145" customWidth="1"/>
    <col min="1281" max="1281" width="17.858407079646" style="145" customWidth="1"/>
    <col min="1282" max="1282" width="35.4247787610619" style="145" customWidth="1"/>
    <col min="1283" max="1283" width="10.283185840708" style="145" customWidth="1"/>
    <col min="1284" max="1534" width="9.14159292035398" style="145"/>
    <col min="1535" max="1535" width="105.858407079646" style="145" customWidth="1"/>
    <col min="1536" max="1536" width="22.283185840708" style="145" customWidth="1"/>
    <col min="1537" max="1537" width="17.858407079646" style="145" customWidth="1"/>
    <col min="1538" max="1538" width="35.4247787610619" style="145" customWidth="1"/>
    <col min="1539" max="1539" width="10.283185840708" style="145" customWidth="1"/>
    <col min="1540" max="1790" width="9.14159292035398" style="145"/>
    <col min="1791" max="1791" width="105.858407079646" style="145" customWidth="1"/>
    <col min="1792" max="1792" width="22.283185840708" style="145" customWidth="1"/>
    <col min="1793" max="1793" width="17.858407079646" style="145" customWidth="1"/>
    <col min="1794" max="1794" width="35.4247787610619" style="145" customWidth="1"/>
    <col min="1795" max="1795" width="10.283185840708" style="145" customWidth="1"/>
    <col min="1796" max="2046" width="9.14159292035398" style="145"/>
    <col min="2047" max="2047" width="105.858407079646" style="145" customWidth="1"/>
    <col min="2048" max="2048" width="22.283185840708" style="145" customWidth="1"/>
    <col min="2049" max="2049" width="17.858407079646" style="145" customWidth="1"/>
    <col min="2050" max="2050" width="35.4247787610619" style="145" customWidth="1"/>
    <col min="2051" max="2051" width="10.283185840708" style="145" customWidth="1"/>
    <col min="2052" max="2302" width="9.14159292035398" style="145"/>
    <col min="2303" max="2303" width="105.858407079646" style="145" customWidth="1"/>
    <col min="2304" max="2304" width="22.283185840708" style="145" customWidth="1"/>
    <col min="2305" max="2305" width="17.858407079646" style="145" customWidth="1"/>
    <col min="2306" max="2306" width="35.4247787610619" style="145" customWidth="1"/>
    <col min="2307" max="2307" width="10.283185840708" style="145" customWidth="1"/>
    <col min="2308" max="2558" width="9.14159292035398" style="145"/>
    <col min="2559" max="2559" width="105.858407079646" style="145" customWidth="1"/>
    <col min="2560" max="2560" width="22.283185840708" style="145" customWidth="1"/>
    <col min="2561" max="2561" width="17.858407079646" style="145" customWidth="1"/>
    <col min="2562" max="2562" width="35.4247787610619" style="145" customWidth="1"/>
    <col min="2563" max="2563" width="10.283185840708" style="145" customWidth="1"/>
    <col min="2564" max="2814" width="9.14159292035398" style="145"/>
    <col min="2815" max="2815" width="105.858407079646" style="145" customWidth="1"/>
    <col min="2816" max="2816" width="22.283185840708" style="145" customWidth="1"/>
    <col min="2817" max="2817" width="17.858407079646" style="145" customWidth="1"/>
    <col min="2818" max="2818" width="35.4247787610619" style="145" customWidth="1"/>
    <col min="2819" max="2819" width="10.283185840708" style="145" customWidth="1"/>
    <col min="2820" max="3070" width="9.14159292035398" style="145"/>
    <col min="3071" max="3071" width="105.858407079646" style="145" customWidth="1"/>
    <col min="3072" max="3072" width="22.283185840708" style="145" customWidth="1"/>
    <col min="3073" max="3073" width="17.858407079646" style="145" customWidth="1"/>
    <col min="3074" max="3074" width="35.4247787610619" style="145" customWidth="1"/>
    <col min="3075" max="3075" width="10.283185840708" style="145" customWidth="1"/>
    <col min="3076" max="3326" width="9.14159292035398" style="145"/>
    <col min="3327" max="3327" width="105.858407079646" style="145" customWidth="1"/>
    <col min="3328" max="3328" width="22.283185840708" style="145" customWidth="1"/>
    <col min="3329" max="3329" width="17.858407079646" style="145" customWidth="1"/>
    <col min="3330" max="3330" width="35.4247787610619" style="145" customWidth="1"/>
    <col min="3331" max="3331" width="10.283185840708" style="145" customWidth="1"/>
    <col min="3332" max="3582" width="9.14159292035398" style="145"/>
    <col min="3583" max="3583" width="105.858407079646" style="145" customWidth="1"/>
    <col min="3584" max="3584" width="22.283185840708" style="145" customWidth="1"/>
    <col min="3585" max="3585" width="17.858407079646" style="145" customWidth="1"/>
    <col min="3586" max="3586" width="35.4247787610619" style="145" customWidth="1"/>
    <col min="3587" max="3587" width="10.283185840708" style="145" customWidth="1"/>
    <col min="3588" max="3838" width="9.14159292035398" style="145"/>
    <col min="3839" max="3839" width="105.858407079646" style="145" customWidth="1"/>
    <col min="3840" max="3840" width="22.283185840708" style="145" customWidth="1"/>
    <col min="3841" max="3841" width="17.858407079646" style="145" customWidth="1"/>
    <col min="3842" max="3842" width="35.4247787610619" style="145" customWidth="1"/>
    <col min="3843" max="3843" width="10.283185840708" style="145" customWidth="1"/>
    <col min="3844" max="4094" width="9.14159292035398" style="145"/>
    <col min="4095" max="4095" width="105.858407079646" style="145" customWidth="1"/>
    <col min="4096" max="4096" width="22.283185840708" style="145" customWidth="1"/>
    <col min="4097" max="4097" width="17.858407079646" style="145" customWidth="1"/>
    <col min="4098" max="4098" width="35.4247787610619" style="145" customWidth="1"/>
    <col min="4099" max="4099" width="10.283185840708" style="145" customWidth="1"/>
    <col min="4100" max="4350" width="9.14159292035398" style="145"/>
    <col min="4351" max="4351" width="105.858407079646" style="145" customWidth="1"/>
    <col min="4352" max="4352" width="22.283185840708" style="145" customWidth="1"/>
    <col min="4353" max="4353" width="17.858407079646" style="145" customWidth="1"/>
    <col min="4354" max="4354" width="35.4247787610619" style="145" customWidth="1"/>
    <col min="4355" max="4355" width="10.283185840708" style="145" customWidth="1"/>
    <col min="4356" max="4606" width="9.14159292035398" style="145"/>
    <col min="4607" max="4607" width="105.858407079646" style="145" customWidth="1"/>
    <col min="4608" max="4608" width="22.283185840708" style="145" customWidth="1"/>
    <col min="4609" max="4609" width="17.858407079646" style="145" customWidth="1"/>
    <col min="4610" max="4610" width="35.4247787610619" style="145" customWidth="1"/>
    <col min="4611" max="4611" width="10.283185840708" style="145" customWidth="1"/>
    <col min="4612" max="4862" width="9.14159292035398" style="145"/>
    <col min="4863" max="4863" width="105.858407079646" style="145" customWidth="1"/>
    <col min="4864" max="4864" width="22.283185840708" style="145" customWidth="1"/>
    <col min="4865" max="4865" width="17.858407079646" style="145" customWidth="1"/>
    <col min="4866" max="4866" width="35.4247787610619" style="145" customWidth="1"/>
    <col min="4867" max="4867" width="10.283185840708" style="145" customWidth="1"/>
    <col min="4868" max="5118" width="9.14159292035398" style="145"/>
    <col min="5119" max="5119" width="105.858407079646" style="145" customWidth="1"/>
    <col min="5120" max="5120" width="22.283185840708" style="145" customWidth="1"/>
    <col min="5121" max="5121" width="17.858407079646" style="145" customWidth="1"/>
    <col min="5122" max="5122" width="35.4247787610619" style="145" customWidth="1"/>
    <col min="5123" max="5123" width="10.283185840708" style="145" customWidth="1"/>
    <col min="5124" max="5374" width="9.14159292035398" style="145"/>
    <col min="5375" max="5375" width="105.858407079646" style="145" customWidth="1"/>
    <col min="5376" max="5376" width="22.283185840708" style="145" customWidth="1"/>
    <col min="5377" max="5377" width="17.858407079646" style="145" customWidth="1"/>
    <col min="5378" max="5378" width="35.4247787610619" style="145" customWidth="1"/>
    <col min="5379" max="5379" width="10.283185840708" style="145" customWidth="1"/>
    <col min="5380" max="5630" width="9.14159292035398" style="145"/>
    <col min="5631" max="5631" width="105.858407079646" style="145" customWidth="1"/>
    <col min="5632" max="5632" width="22.283185840708" style="145" customWidth="1"/>
    <col min="5633" max="5633" width="17.858407079646" style="145" customWidth="1"/>
    <col min="5634" max="5634" width="35.4247787610619" style="145" customWidth="1"/>
    <col min="5635" max="5635" width="10.283185840708" style="145" customWidth="1"/>
    <col min="5636" max="5886" width="9.14159292035398" style="145"/>
    <col min="5887" max="5887" width="105.858407079646" style="145" customWidth="1"/>
    <col min="5888" max="5888" width="22.283185840708" style="145" customWidth="1"/>
    <col min="5889" max="5889" width="17.858407079646" style="145" customWidth="1"/>
    <col min="5890" max="5890" width="35.4247787610619" style="145" customWidth="1"/>
    <col min="5891" max="5891" width="10.283185840708" style="145" customWidth="1"/>
    <col min="5892" max="6142" width="9.14159292035398" style="145"/>
    <col min="6143" max="6143" width="105.858407079646" style="145" customWidth="1"/>
    <col min="6144" max="6144" width="22.283185840708" style="145" customWidth="1"/>
    <col min="6145" max="6145" width="17.858407079646" style="145" customWidth="1"/>
    <col min="6146" max="6146" width="35.4247787610619" style="145" customWidth="1"/>
    <col min="6147" max="6147" width="10.283185840708" style="145" customWidth="1"/>
    <col min="6148" max="6398" width="9.14159292035398" style="145"/>
    <col min="6399" max="6399" width="105.858407079646" style="145" customWidth="1"/>
    <col min="6400" max="6400" width="22.283185840708" style="145" customWidth="1"/>
    <col min="6401" max="6401" width="17.858407079646" style="145" customWidth="1"/>
    <col min="6402" max="6402" width="35.4247787610619" style="145" customWidth="1"/>
    <col min="6403" max="6403" width="10.283185840708" style="145" customWidth="1"/>
    <col min="6404" max="6654" width="9.14159292035398" style="145"/>
    <col min="6655" max="6655" width="105.858407079646" style="145" customWidth="1"/>
    <col min="6656" max="6656" width="22.283185840708" style="145" customWidth="1"/>
    <col min="6657" max="6657" width="17.858407079646" style="145" customWidth="1"/>
    <col min="6658" max="6658" width="35.4247787610619" style="145" customWidth="1"/>
    <col min="6659" max="6659" width="10.283185840708" style="145" customWidth="1"/>
    <col min="6660" max="6910" width="9.14159292035398" style="145"/>
    <col min="6911" max="6911" width="105.858407079646" style="145" customWidth="1"/>
    <col min="6912" max="6912" width="22.283185840708" style="145" customWidth="1"/>
    <col min="6913" max="6913" width="17.858407079646" style="145" customWidth="1"/>
    <col min="6914" max="6914" width="35.4247787610619" style="145" customWidth="1"/>
    <col min="6915" max="6915" width="10.283185840708" style="145" customWidth="1"/>
    <col min="6916" max="7166" width="9.14159292035398" style="145"/>
    <col min="7167" max="7167" width="105.858407079646" style="145" customWidth="1"/>
    <col min="7168" max="7168" width="22.283185840708" style="145" customWidth="1"/>
    <col min="7169" max="7169" width="17.858407079646" style="145" customWidth="1"/>
    <col min="7170" max="7170" width="35.4247787610619" style="145" customWidth="1"/>
    <col min="7171" max="7171" width="10.283185840708" style="145" customWidth="1"/>
    <col min="7172" max="7422" width="9.14159292035398" style="145"/>
    <col min="7423" max="7423" width="105.858407079646" style="145" customWidth="1"/>
    <col min="7424" max="7424" width="22.283185840708" style="145" customWidth="1"/>
    <col min="7425" max="7425" width="17.858407079646" style="145" customWidth="1"/>
    <col min="7426" max="7426" width="35.4247787610619" style="145" customWidth="1"/>
    <col min="7427" max="7427" width="10.283185840708" style="145" customWidth="1"/>
    <col min="7428" max="7678" width="9.14159292035398" style="145"/>
    <col min="7679" max="7679" width="105.858407079646" style="145" customWidth="1"/>
    <col min="7680" max="7680" width="22.283185840708" style="145" customWidth="1"/>
    <col min="7681" max="7681" width="17.858407079646" style="145" customWidth="1"/>
    <col min="7682" max="7682" width="35.4247787610619" style="145" customWidth="1"/>
    <col min="7683" max="7683" width="10.283185840708" style="145" customWidth="1"/>
    <col min="7684" max="7934" width="9.14159292035398" style="145"/>
    <col min="7935" max="7935" width="105.858407079646" style="145" customWidth="1"/>
    <col min="7936" max="7936" width="22.283185840708" style="145" customWidth="1"/>
    <col min="7937" max="7937" width="17.858407079646" style="145" customWidth="1"/>
    <col min="7938" max="7938" width="35.4247787610619" style="145" customWidth="1"/>
    <col min="7939" max="7939" width="10.283185840708" style="145" customWidth="1"/>
    <col min="7940" max="8190" width="9.14159292035398" style="145"/>
    <col min="8191" max="8191" width="105.858407079646" style="145" customWidth="1"/>
    <col min="8192" max="8192" width="22.283185840708" style="145" customWidth="1"/>
    <col min="8193" max="8193" width="17.858407079646" style="145" customWidth="1"/>
    <col min="8194" max="8194" width="35.4247787610619" style="145" customWidth="1"/>
    <col min="8195" max="8195" width="10.283185840708" style="145" customWidth="1"/>
    <col min="8196" max="8446" width="9.14159292035398" style="145"/>
    <col min="8447" max="8447" width="105.858407079646" style="145" customWidth="1"/>
    <col min="8448" max="8448" width="22.283185840708" style="145" customWidth="1"/>
    <col min="8449" max="8449" width="17.858407079646" style="145" customWidth="1"/>
    <col min="8450" max="8450" width="35.4247787610619" style="145" customWidth="1"/>
    <col min="8451" max="8451" width="10.283185840708" style="145" customWidth="1"/>
    <col min="8452" max="8702" width="9.14159292035398" style="145"/>
    <col min="8703" max="8703" width="105.858407079646" style="145" customWidth="1"/>
    <col min="8704" max="8704" width="22.283185840708" style="145" customWidth="1"/>
    <col min="8705" max="8705" width="17.858407079646" style="145" customWidth="1"/>
    <col min="8706" max="8706" width="35.4247787610619" style="145" customWidth="1"/>
    <col min="8707" max="8707" width="10.283185840708" style="145" customWidth="1"/>
    <col min="8708" max="8958" width="9.14159292035398" style="145"/>
    <col min="8959" max="8959" width="105.858407079646" style="145" customWidth="1"/>
    <col min="8960" max="8960" width="22.283185840708" style="145" customWidth="1"/>
    <col min="8961" max="8961" width="17.858407079646" style="145" customWidth="1"/>
    <col min="8962" max="8962" width="35.4247787610619" style="145" customWidth="1"/>
    <col min="8963" max="8963" width="10.283185840708" style="145" customWidth="1"/>
    <col min="8964" max="9214" width="9.14159292035398" style="145"/>
    <col min="9215" max="9215" width="105.858407079646" style="145" customWidth="1"/>
    <col min="9216" max="9216" width="22.283185840708" style="145" customWidth="1"/>
    <col min="9217" max="9217" width="17.858407079646" style="145" customWidth="1"/>
    <col min="9218" max="9218" width="35.4247787610619" style="145" customWidth="1"/>
    <col min="9219" max="9219" width="10.283185840708" style="145" customWidth="1"/>
    <col min="9220" max="9470" width="9.14159292035398" style="145"/>
    <col min="9471" max="9471" width="105.858407079646" style="145" customWidth="1"/>
    <col min="9472" max="9472" width="22.283185840708" style="145" customWidth="1"/>
    <col min="9473" max="9473" width="17.858407079646" style="145" customWidth="1"/>
    <col min="9474" max="9474" width="35.4247787610619" style="145" customWidth="1"/>
    <col min="9475" max="9475" width="10.283185840708" style="145" customWidth="1"/>
    <col min="9476" max="9726" width="9.14159292035398" style="145"/>
    <col min="9727" max="9727" width="105.858407079646" style="145" customWidth="1"/>
    <col min="9728" max="9728" width="22.283185840708" style="145" customWidth="1"/>
    <col min="9729" max="9729" width="17.858407079646" style="145" customWidth="1"/>
    <col min="9730" max="9730" width="35.4247787610619" style="145" customWidth="1"/>
    <col min="9731" max="9731" width="10.283185840708" style="145" customWidth="1"/>
    <col min="9732" max="9982" width="9.14159292035398" style="145"/>
    <col min="9983" max="9983" width="105.858407079646" style="145" customWidth="1"/>
    <col min="9984" max="9984" width="22.283185840708" style="145" customWidth="1"/>
    <col min="9985" max="9985" width="17.858407079646" style="145" customWidth="1"/>
    <col min="9986" max="9986" width="35.4247787610619" style="145" customWidth="1"/>
    <col min="9987" max="9987" width="10.283185840708" style="145" customWidth="1"/>
    <col min="9988" max="10238" width="9.14159292035398" style="145"/>
    <col min="10239" max="10239" width="105.858407079646" style="145" customWidth="1"/>
    <col min="10240" max="10240" width="22.283185840708" style="145" customWidth="1"/>
    <col min="10241" max="10241" width="17.858407079646" style="145" customWidth="1"/>
    <col min="10242" max="10242" width="35.4247787610619" style="145" customWidth="1"/>
    <col min="10243" max="10243" width="10.283185840708" style="145" customWidth="1"/>
    <col min="10244" max="10494" width="9.14159292035398" style="145"/>
    <col min="10495" max="10495" width="105.858407079646" style="145" customWidth="1"/>
    <col min="10496" max="10496" width="22.283185840708" style="145" customWidth="1"/>
    <col min="10497" max="10497" width="17.858407079646" style="145" customWidth="1"/>
    <col min="10498" max="10498" width="35.4247787610619" style="145" customWidth="1"/>
    <col min="10499" max="10499" width="10.283185840708" style="145" customWidth="1"/>
    <col min="10500" max="10750" width="9.14159292035398" style="145"/>
    <col min="10751" max="10751" width="105.858407079646" style="145" customWidth="1"/>
    <col min="10752" max="10752" width="22.283185840708" style="145" customWidth="1"/>
    <col min="10753" max="10753" width="17.858407079646" style="145" customWidth="1"/>
    <col min="10754" max="10754" width="35.4247787610619" style="145" customWidth="1"/>
    <col min="10755" max="10755" width="10.283185840708" style="145" customWidth="1"/>
    <col min="10756" max="11006" width="9.14159292035398" style="145"/>
    <col min="11007" max="11007" width="105.858407079646" style="145" customWidth="1"/>
    <col min="11008" max="11008" width="22.283185840708" style="145" customWidth="1"/>
    <col min="11009" max="11009" width="17.858407079646" style="145" customWidth="1"/>
    <col min="11010" max="11010" width="35.4247787610619" style="145" customWidth="1"/>
    <col min="11011" max="11011" width="10.283185840708" style="145" customWidth="1"/>
    <col min="11012" max="11262" width="9.14159292035398" style="145"/>
    <col min="11263" max="11263" width="105.858407079646" style="145" customWidth="1"/>
    <col min="11264" max="11264" width="22.283185840708" style="145" customWidth="1"/>
    <col min="11265" max="11265" width="17.858407079646" style="145" customWidth="1"/>
    <col min="11266" max="11266" width="35.4247787610619" style="145" customWidth="1"/>
    <col min="11267" max="11267" width="10.283185840708" style="145" customWidth="1"/>
    <col min="11268" max="11518" width="9.14159292035398" style="145"/>
    <col min="11519" max="11519" width="105.858407079646" style="145" customWidth="1"/>
    <col min="11520" max="11520" width="22.283185840708" style="145" customWidth="1"/>
    <col min="11521" max="11521" width="17.858407079646" style="145" customWidth="1"/>
    <col min="11522" max="11522" width="35.4247787610619" style="145" customWidth="1"/>
    <col min="11523" max="11523" width="10.283185840708" style="145" customWidth="1"/>
    <col min="11524" max="11774" width="9.14159292035398" style="145"/>
    <col min="11775" max="11775" width="105.858407079646" style="145" customWidth="1"/>
    <col min="11776" max="11776" width="22.283185840708" style="145" customWidth="1"/>
    <col min="11777" max="11777" width="17.858407079646" style="145" customWidth="1"/>
    <col min="11778" max="11778" width="35.4247787610619" style="145" customWidth="1"/>
    <col min="11779" max="11779" width="10.283185840708" style="145" customWidth="1"/>
    <col min="11780" max="12030" width="9.14159292035398" style="145"/>
    <col min="12031" max="12031" width="105.858407079646" style="145" customWidth="1"/>
    <col min="12032" max="12032" width="22.283185840708" style="145" customWidth="1"/>
    <col min="12033" max="12033" width="17.858407079646" style="145" customWidth="1"/>
    <col min="12034" max="12034" width="35.4247787610619" style="145" customWidth="1"/>
    <col min="12035" max="12035" width="10.283185840708" style="145" customWidth="1"/>
    <col min="12036" max="12286" width="9.14159292035398" style="145"/>
    <col min="12287" max="12287" width="105.858407079646" style="145" customWidth="1"/>
    <col min="12288" max="12288" width="22.283185840708" style="145" customWidth="1"/>
    <col min="12289" max="12289" width="17.858407079646" style="145" customWidth="1"/>
    <col min="12290" max="12290" width="35.4247787610619" style="145" customWidth="1"/>
    <col min="12291" max="12291" width="10.283185840708" style="145" customWidth="1"/>
    <col min="12292" max="12542" width="9.14159292035398" style="145"/>
    <col min="12543" max="12543" width="105.858407079646" style="145" customWidth="1"/>
    <col min="12544" max="12544" width="22.283185840708" style="145" customWidth="1"/>
    <col min="12545" max="12545" width="17.858407079646" style="145" customWidth="1"/>
    <col min="12546" max="12546" width="35.4247787610619" style="145" customWidth="1"/>
    <col min="12547" max="12547" width="10.283185840708" style="145" customWidth="1"/>
    <col min="12548" max="12798" width="9.14159292035398" style="145"/>
    <col min="12799" max="12799" width="105.858407079646" style="145" customWidth="1"/>
    <col min="12800" max="12800" width="22.283185840708" style="145" customWidth="1"/>
    <col min="12801" max="12801" width="17.858407079646" style="145" customWidth="1"/>
    <col min="12802" max="12802" width="35.4247787610619" style="145" customWidth="1"/>
    <col min="12803" max="12803" width="10.283185840708" style="145" customWidth="1"/>
    <col min="12804" max="13054" width="9.14159292035398" style="145"/>
    <col min="13055" max="13055" width="105.858407079646" style="145" customWidth="1"/>
    <col min="13056" max="13056" width="22.283185840708" style="145" customWidth="1"/>
    <col min="13057" max="13057" width="17.858407079646" style="145" customWidth="1"/>
    <col min="13058" max="13058" width="35.4247787610619" style="145" customWidth="1"/>
    <col min="13059" max="13059" width="10.283185840708" style="145" customWidth="1"/>
    <col min="13060" max="13310" width="9.14159292035398" style="145"/>
    <col min="13311" max="13311" width="105.858407079646" style="145" customWidth="1"/>
    <col min="13312" max="13312" width="22.283185840708" style="145" customWidth="1"/>
    <col min="13313" max="13313" width="17.858407079646" style="145" customWidth="1"/>
    <col min="13314" max="13314" width="35.4247787610619" style="145" customWidth="1"/>
    <col min="13315" max="13315" width="10.283185840708" style="145" customWidth="1"/>
    <col min="13316" max="13566" width="9.14159292035398" style="145"/>
    <col min="13567" max="13567" width="105.858407079646" style="145" customWidth="1"/>
    <col min="13568" max="13568" width="22.283185840708" style="145" customWidth="1"/>
    <col min="13569" max="13569" width="17.858407079646" style="145" customWidth="1"/>
    <col min="13570" max="13570" width="35.4247787610619" style="145" customWidth="1"/>
    <col min="13571" max="13571" width="10.283185840708" style="145" customWidth="1"/>
    <col min="13572" max="13822" width="9.14159292035398" style="145"/>
    <col min="13823" max="13823" width="105.858407079646" style="145" customWidth="1"/>
    <col min="13824" max="13824" width="22.283185840708" style="145" customWidth="1"/>
    <col min="13825" max="13825" width="17.858407079646" style="145" customWidth="1"/>
    <col min="13826" max="13826" width="35.4247787610619" style="145" customWidth="1"/>
    <col min="13827" max="13827" width="10.283185840708" style="145" customWidth="1"/>
    <col min="13828" max="14078" width="9.14159292035398" style="145"/>
    <col min="14079" max="14079" width="105.858407079646" style="145" customWidth="1"/>
    <col min="14080" max="14080" width="22.283185840708" style="145" customWidth="1"/>
    <col min="14081" max="14081" width="17.858407079646" style="145" customWidth="1"/>
    <col min="14082" max="14082" width="35.4247787610619" style="145" customWidth="1"/>
    <col min="14083" max="14083" width="10.283185840708" style="145" customWidth="1"/>
    <col min="14084" max="14334" width="9.14159292035398" style="145"/>
    <col min="14335" max="14335" width="105.858407079646" style="145" customWidth="1"/>
    <col min="14336" max="14336" width="22.283185840708" style="145" customWidth="1"/>
    <col min="14337" max="14337" width="17.858407079646" style="145" customWidth="1"/>
    <col min="14338" max="14338" width="35.4247787610619" style="145" customWidth="1"/>
    <col min="14339" max="14339" width="10.283185840708" style="145" customWidth="1"/>
    <col min="14340" max="14590" width="9.14159292035398" style="145"/>
    <col min="14591" max="14591" width="105.858407079646" style="145" customWidth="1"/>
    <col min="14592" max="14592" width="22.283185840708" style="145" customWidth="1"/>
    <col min="14593" max="14593" width="17.858407079646" style="145" customWidth="1"/>
    <col min="14594" max="14594" width="35.4247787610619" style="145" customWidth="1"/>
    <col min="14595" max="14595" width="10.283185840708" style="145" customWidth="1"/>
    <col min="14596" max="14846" width="9.14159292035398" style="145"/>
    <col min="14847" max="14847" width="105.858407079646" style="145" customWidth="1"/>
    <col min="14848" max="14848" width="22.283185840708" style="145" customWidth="1"/>
    <col min="14849" max="14849" width="17.858407079646" style="145" customWidth="1"/>
    <col min="14850" max="14850" width="35.4247787610619" style="145" customWidth="1"/>
    <col min="14851" max="14851" width="10.283185840708" style="145" customWidth="1"/>
    <col min="14852" max="15102" width="9.14159292035398" style="145"/>
    <col min="15103" max="15103" width="105.858407079646" style="145" customWidth="1"/>
    <col min="15104" max="15104" width="22.283185840708" style="145" customWidth="1"/>
    <col min="15105" max="15105" width="17.858407079646" style="145" customWidth="1"/>
    <col min="15106" max="15106" width="35.4247787610619" style="145" customWidth="1"/>
    <col min="15107" max="15107" width="10.283185840708" style="145" customWidth="1"/>
    <col min="15108" max="15358" width="9.14159292035398" style="145"/>
    <col min="15359" max="15359" width="105.858407079646" style="145" customWidth="1"/>
    <col min="15360" max="15360" width="22.283185840708" style="145" customWidth="1"/>
    <col min="15361" max="15361" width="17.858407079646" style="145" customWidth="1"/>
    <col min="15362" max="15362" width="35.4247787610619" style="145" customWidth="1"/>
    <col min="15363" max="15363" width="10.283185840708" style="145" customWidth="1"/>
    <col min="15364" max="15614" width="9.14159292035398" style="145"/>
    <col min="15615" max="15615" width="105.858407079646" style="145" customWidth="1"/>
    <col min="15616" max="15616" width="22.283185840708" style="145" customWidth="1"/>
    <col min="15617" max="15617" width="17.858407079646" style="145" customWidth="1"/>
    <col min="15618" max="15618" width="35.4247787610619" style="145" customWidth="1"/>
    <col min="15619" max="15619" width="10.283185840708" style="145" customWidth="1"/>
    <col min="15620" max="15870" width="9.14159292035398" style="145"/>
    <col min="15871" max="15871" width="105.858407079646" style="145" customWidth="1"/>
    <col min="15872" max="15872" width="22.283185840708" style="145" customWidth="1"/>
    <col min="15873" max="15873" width="17.858407079646" style="145" customWidth="1"/>
    <col min="15874" max="15874" width="35.4247787610619" style="145" customWidth="1"/>
    <col min="15875" max="15875" width="10.283185840708" style="145" customWidth="1"/>
    <col min="15876" max="16126" width="9.14159292035398" style="145"/>
    <col min="16127" max="16127" width="105.858407079646" style="145" customWidth="1"/>
    <col min="16128" max="16128" width="22.283185840708" style="145" customWidth="1"/>
    <col min="16129" max="16129" width="17.858407079646" style="145" customWidth="1"/>
    <col min="16130" max="16130" width="35.4247787610619" style="145" customWidth="1"/>
    <col min="16131" max="16131" width="10.283185840708" style="145" customWidth="1"/>
    <col min="16132" max="16384" width="9.14159292035398" style="145"/>
  </cols>
  <sheetData>
    <row r="1" ht="15" customHeight="1" spans="1:1">
      <c r="A1" s="146" t="s">
        <v>3</v>
      </c>
    </row>
    <row r="2" ht="15" customHeight="1" spans="1:1">
      <c r="A2" s="147"/>
    </row>
    <row r="3" s="142" customFormat="1" ht="15" customHeight="1" spans="1:2">
      <c r="A3" s="147" t="s">
        <v>15</v>
      </c>
      <c r="B3" s="148" t="s">
        <v>121</v>
      </c>
    </row>
    <row r="4" s="142" customFormat="1" ht="15" customHeight="1" spans="1:2">
      <c r="A4" s="147" t="s">
        <v>20</v>
      </c>
      <c r="B4" s="148">
        <f>SUM(B5:B7)</f>
        <v>27018</v>
      </c>
    </row>
    <row r="5" ht="15" customHeight="1" spans="1:2">
      <c r="A5" s="126" t="s">
        <v>122</v>
      </c>
      <c r="B5" s="127">
        <v>21150</v>
      </c>
    </row>
    <row r="6" ht="15" customHeight="1" spans="1:2">
      <c r="A6" s="126" t="s">
        <v>123</v>
      </c>
      <c r="B6" s="127">
        <v>5164</v>
      </c>
    </row>
    <row r="7" ht="15" customHeight="1" spans="1:2">
      <c r="A7" s="126" t="s">
        <v>124</v>
      </c>
      <c r="B7" s="127">
        <v>704</v>
      </c>
    </row>
    <row r="8" ht="15" customHeight="1" spans="3:3">
      <c r="C8" s="149"/>
    </row>
    <row r="9" s="142" customFormat="1" ht="15" customHeight="1" spans="1:2">
      <c r="A9" s="147" t="s">
        <v>21</v>
      </c>
      <c r="B9" s="148">
        <f>SUM(B10:B12)</f>
        <v>4626</v>
      </c>
    </row>
    <row r="10" ht="15" customHeight="1" spans="1:2">
      <c r="A10" s="126" t="s">
        <v>125</v>
      </c>
      <c r="B10" s="127">
        <v>3242</v>
      </c>
    </row>
    <row r="11" ht="15" customHeight="1" spans="1:2">
      <c r="A11" s="126" t="s">
        <v>126</v>
      </c>
      <c r="B11" s="127">
        <v>736</v>
      </c>
    </row>
    <row r="12" ht="15" customHeight="1" spans="1:2">
      <c r="A12" s="126" t="s">
        <v>127</v>
      </c>
      <c r="B12" s="127">
        <v>648</v>
      </c>
    </row>
    <row r="13" ht="15" customHeight="1" spans="3:3">
      <c r="C13" s="149"/>
    </row>
    <row r="14" s="142" customFormat="1" ht="15" customHeight="1" spans="1:2">
      <c r="A14" s="147" t="s">
        <v>22</v>
      </c>
      <c r="B14" s="148">
        <f>SUM(B15:B19)</f>
        <v>914138</v>
      </c>
    </row>
    <row r="15" ht="15" customHeight="1" spans="1:2">
      <c r="A15" s="126" t="s">
        <v>128</v>
      </c>
      <c r="B15" s="127">
        <v>464318</v>
      </c>
    </row>
    <row r="16" ht="15" customHeight="1" spans="1:2">
      <c r="A16" s="126" t="s">
        <v>129</v>
      </c>
      <c r="B16" s="127">
        <v>245653</v>
      </c>
    </row>
    <row r="17" ht="15" customHeight="1" spans="1:2">
      <c r="A17" s="126" t="s">
        <v>130</v>
      </c>
      <c r="B17" s="127">
        <v>192192</v>
      </c>
    </row>
    <row r="18" ht="15" customHeight="1" spans="1:2">
      <c r="A18" s="126" t="s">
        <v>131</v>
      </c>
      <c r="B18" s="127">
        <v>11454</v>
      </c>
    </row>
    <row r="19" ht="15" customHeight="1" spans="1:2">
      <c r="A19" s="126" t="s">
        <v>132</v>
      </c>
      <c r="B19" s="127">
        <v>521</v>
      </c>
    </row>
    <row r="20" ht="15" customHeight="1" spans="3:3">
      <c r="C20" s="149"/>
    </row>
    <row r="21" s="142" customFormat="1" ht="15" customHeight="1" spans="1:2">
      <c r="A21" s="147" t="s">
        <v>23</v>
      </c>
      <c r="B21" s="148">
        <f>SUM(B22)</f>
        <v>4714</v>
      </c>
    </row>
    <row r="22" ht="15" customHeight="1" spans="1:2">
      <c r="A22" s="126" t="s">
        <v>133</v>
      </c>
      <c r="B22" s="127">
        <v>4714</v>
      </c>
    </row>
    <row r="23" ht="15" customHeight="1" spans="3:3">
      <c r="C23" s="149"/>
    </row>
    <row r="24" s="142" customFormat="1" ht="15" customHeight="1" spans="1:2">
      <c r="A24" s="147" t="s">
        <v>24</v>
      </c>
      <c r="B24" s="148">
        <f>SUM(B25:B27)</f>
        <v>1760</v>
      </c>
    </row>
    <row r="25" ht="15" customHeight="1" spans="1:2">
      <c r="A25" s="126" t="s">
        <v>134</v>
      </c>
      <c r="B25" s="127">
        <v>925</v>
      </c>
    </row>
    <row r="26" ht="15" customHeight="1" spans="1:2">
      <c r="A26" s="126" t="s">
        <v>135</v>
      </c>
      <c r="B26" s="127">
        <v>700</v>
      </c>
    </row>
    <row r="27" ht="15" customHeight="1" spans="1:2">
      <c r="A27" s="126" t="s">
        <v>136</v>
      </c>
      <c r="B27" s="127">
        <v>135</v>
      </c>
    </row>
    <row r="28" ht="15" customHeight="1" spans="3:3">
      <c r="C28" s="149"/>
    </row>
    <row r="29" s="142" customFormat="1" ht="15" customHeight="1" spans="1:2">
      <c r="A29" s="147" t="s">
        <v>25</v>
      </c>
      <c r="B29" s="148">
        <f>SUM(B30:B32)</f>
        <v>5293</v>
      </c>
    </row>
    <row r="30" ht="15" customHeight="1" spans="1:2">
      <c r="A30" s="126" t="s">
        <v>137</v>
      </c>
      <c r="B30" s="127">
        <v>5108</v>
      </c>
    </row>
    <row r="31" ht="15" customHeight="1" spans="1:2">
      <c r="A31" s="126" t="s">
        <v>138</v>
      </c>
      <c r="B31" s="127">
        <v>164</v>
      </c>
    </row>
    <row r="32" ht="15" customHeight="1" spans="1:2">
      <c r="A32" s="126" t="s">
        <v>139</v>
      </c>
      <c r="B32" s="127">
        <v>21</v>
      </c>
    </row>
    <row r="33" ht="15" customHeight="1" spans="2:2">
      <c r="B33" s="127"/>
    </row>
    <row r="34" s="142" customFormat="1" ht="15" customHeight="1" spans="1:2">
      <c r="A34" s="147" t="s">
        <v>26</v>
      </c>
      <c r="B34" s="148">
        <f>SUM(B35)</f>
        <v>10629</v>
      </c>
    </row>
    <row r="35" ht="15" customHeight="1" spans="1:2">
      <c r="A35" s="126" t="s">
        <v>140</v>
      </c>
      <c r="B35" s="127">
        <v>10629</v>
      </c>
    </row>
    <row r="36" ht="15" customHeight="1" spans="2:2">
      <c r="B36" s="127"/>
    </row>
    <row r="37" s="142" customFormat="1" ht="15" customHeight="1" spans="1:2">
      <c r="A37" s="147" t="s">
        <v>27</v>
      </c>
      <c r="B37" s="148">
        <f>SUM(B38:B39)</f>
        <v>17568</v>
      </c>
    </row>
    <row r="38" ht="15" customHeight="1" spans="1:2">
      <c r="A38" s="126" t="s">
        <v>141</v>
      </c>
      <c r="B38" s="127">
        <v>16838</v>
      </c>
    </row>
    <row r="39" ht="15" customHeight="1" spans="1:2">
      <c r="A39" s="126" t="s">
        <v>142</v>
      </c>
      <c r="B39" s="127">
        <v>730</v>
      </c>
    </row>
    <row r="40" ht="15" customHeight="1" spans="2:2">
      <c r="B40" s="127"/>
    </row>
    <row r="41" s="142" customFormat="1" ht="15" customHeight="1" spans="1:2">
      <c r="A41" s="147" t="s">
        <v>28</v>
      </c>
      <c r="B41" s="148">
        <f>SUM(B42:B44)</f>
        <v>5355</v>
      </c>
    </row>
    <row r="42" ht="15" customHeight="1" spans="1:2">
      <c r="A42" s="126" t="s">
        <v>143</v>
      </c>
      <c r="B42" s="127">
        <v>5007</v>
      </c>
    </row>
    <row r="43" ht="15" customHeight="1" spans="1:2">
      <c r="A43" s="126" t="s">
        <v>144</v>
      </c>
      <c r="B43" s="127">
        <v>185</v>
      </c>
    </row>
    <row r="44" ht="15" customHeight="1" spans="1:2">
      <c r="A44" s="126" t="s">
        <v>145</v>
      </c>
      <c r="B44" s="127">
        <v>163</v>
      </c>
    </row>
    <row r="45" ht="15" customHeight="1" spans="2:2">
      <c r="B45" s="127"/>
    </row>
    <row r="46" s="142" customFormat="1" ht="15" customHeight="1" spans="1:2">
      <c r="A46" s="147" t="s">
        <v>29</v>
      </c>
      <c r="B46" s="148">
        <f>SUM(B47:B48)</f>
        <v>4921</v>
      </c>
    </row>
    <row r="47" ht="15" customHeight="1" spans="1:2">
      <c r="A47" s="126" t="s">
        <v>146</v>
      </c>
      <c r="B47" s="127">
        <v>4878</v>
      </c>
    </row>
    <row r="48" ht="15" customHeight="1" spans="1:2">
      <c r="A48" s="126" t="s">
        <v>147</v>
      </c>
      <c r="B48" s="127">
        <v>43</v>
      </c>
    </row>
    <row r="49" ht="15" customHeight="1" spans="2:2">
      <c r="B49" s="127"/>
    </row>
    <row r="50" s="142" customFormat="1" ht="15" customHeight="1" spans="1:2">
      <c r="A50" s="147" t="s">
        <v>30</v>
      </c>
      <c r="B50" s="148">
        <f>SUM(B51:B51)</f>
        <v>1436</v>
      </c>
    </row>
    <row r="51" ht="15" customHeight="1" spans="1:2">
      <c r="A51" s="126" t="s">
        <v>148</v>
      </c>
      <c r="B51" s="127">
        <v>1436</v>
      </c>
    </row>
    <row r="52" ht="15" customHeight="1" spans="2:2">
      <c r="B52" s="127"/>
    </row>
    <row r="53" s="142" customFormat="1" ht="15" customHeight="1" spans="1:2">
      <c r="A53" s="147" t="s">
        <v>31</v>
      </c>
      <c r="B53" s="148">
        <f>SUM(B54:B55)</f>
        <v>4547</v>
      </c>
    </row>
    <row r="54" ht="15" customHeight="1" spans="1:2">
      <c r="A54" s="126" t="s">
        <v>149</v>
      </c>
      <c r="B54" s="127">
        <v>4232</v>
      </c>
    </row>
    <row r="55" ht="15" customHeight="1" spans="1:2">
      <c r="A55" s="126" t="s">
        <v>150</v>
      </c>
      <c r="B55" s="127">
        <v>315</v>
      </c>
    </row>
    <row r="56" ht="15" customHeight="1" spans="1:2">
      <c r="A56" s="145"/>
      <c r="B56" s="127"/>
    </row>
    <row r="57" s="142" customFormat="1" ht="15" customHeight="1" spans="1:2">
      <c r="A57" s="147" t="s">
        <v>32</v>
      </c>
      <c r="B57" s="148">
        <f>SUM(B58:B62)</f>
        <v>5072</v>
      </c>
    </row>
    <row r="58" ht="15" customHeight="1" spans="1:2">
      <c r="A58" s="126" t="s">
        <v>151</v>
      </c>
      <c r="B58" s="127">
        <v>2807</v>
      </c>
    </row>
    <row r="59" ht="15" customHeight="1" spans="1:2">
      <c r="A59" s="126" t="s">
        <v>152</v>
      </c>
      <c r="B59" s="127">
        <v>2107</v>
      </c>
    </row>
    <row r="60" ht="15" customHeight="1" spans="1:2">
      <c r="A60" s="126" t="s">
        <v>153</v>
      </c>
      <c r="B60" s="127">
        <v>116</v>
      </c>
    </row>
    <row r="61" ht="15" customHeight="1" spans="1:2">
      <c r="A61" s="126" t="s">
        <v>154</v>
      </c>
      <c r="B61" s="127">
        <v>35</v>
      </c>
    </row>
    <row r="62" ht="15" customHeight="1" spans="1:2">
      <c r="A62" s="126" t="s">
        <v>155</v>
      </c>
      <c r="B62" s="127">
        <v>7</v>
      </c>
    </row>
    <row r="63" ht="15" customHeight="1" spans="2:2">
      <c r="B63" s="127"/>
    </row>
    <row r="64" s="142" customFormat="1" ht="15" customHeight="1" spans="1:2">
      <c r="A64" s="147" t="s">
        <v>33</v>
      </c>
      <c r="B64" s="148">
        <f>SUM(B65:B66)</f>
        <v>1917</v>
      </c>
    </row>
    <row r="65" ht="15" customHeight="1" spans="1:2">
      <c r="A65" s="126" t="s">
        <v>156</v>
      </c>
      <c r="B65" s="127">
        <v>1852</v>
      </c>
    </row>
    <row r="66" ht="15" customHeight="1" spans="1:2">
      <c r="A66" s="126" t="s">
        <v>157</v>
      </c>
      <c r="B66" s="127">
        <v>65</v>
      </c>
    </row>
    <row r="67" ht="15" customHeight="1" spans="2:2">
      <c r="B67" s="127"/>
    </row>
    <row r="68" s="142" customFormat="1" ht="15" customHeight="1" spans="1:2">
      <c r="A68" s="147" t="s">
        <v>34</v>
      </c>
      <c r="B68" s="148">
        <f>SUM(B69)</f>
        <v>1537</v>
      </c>
    </row>
    <row r="69" ht="15" customHeight="1" spans="1:2">
      <c r="A69" s="126" t="s">
        <v>158</v>
      </c>
      <c r="B69" s="127">
        <v>1537</v>
      </c>
    </row>
    <row r="70" ht="15" customHeight="1" spans="2:2">
      <c r="B70" s="127"/>
    </row>
    <row r="71" s="142" customFormat="1" ht="15" customHeight="1" spans="1:2">
      <c r="A71" s="147" t="s">
        <v>35</v>
      </c>
      <c r="B71" s="148">
        <f>SUM(B72)</f>
        <v>20953</v>
      </c>
    </row>
    <row r="72" ht="15" customHeight="1" spans="1:2">
      <c r="A72" s="126" t="s">
        <v>159</v>
      </c>
      <c r="B72" s="127">
        <v>20953</v>
      </c>
    </row>
    <row r="73" ht="15" customHeight="1" spans="2:2">
      <c r="B73" s="127"/>
    </row>
    <row r="74" s="142" customFormat="1" ht="15" customHeight="1" spans="1:2">
      <c r="A74" s="147" t="s">
        <v>36</v>
      </c>
      <c r="B74" s="148">
        <f>SUM(B75:B77)</f>
        <v>56560</v>
      </c>
    </row>
    <row r="75" ht="15" customHeight="1" spans="1:2">
      <c r="A75" s="126" t="s">
        <v>160</v>
      </c>
      <c r="B75" s="127">
        <v>49246</v>
      </c>
    </row>
    <row r="76" ht="15" customHeight="1" spans="1:2">
      <c r="A76" s="126" t="s">
        <v>161</v>
      </c>
      <c r="B76" s="127">
        <v>4558</v>
      </c>
    </row>
    <row r="77" ht="15" customHeight="1" spans="1:2">
      <c r="A77" s="126" t="s">
        <v>162</v>
      </c>
      <c r="B77" s="127">
        <v>2756</v>
      </c>
    </row>
    <row r="78" ht="15" customHeight="1" spans="2:2">
      <c r="B78" s="127"/>
    </row>
    <row r="79" s="142" customFormat="1" ht="15" customHeight="1" spans="1:2">
      <c r="A79" s="147" t="s">
        <v>37</v>
      </c>
      <c r="B79" s="148">
        <f>SUM(B80:B83)</f>
        <v>13023</v>
      </c>
    </row>
    <row r="80" ht="15" customHeight="1" spans="1:2">
      <c r="A80" s="126" t="s">
        <v>163</v>
      </c>
      <c r="B80" s="144">
        <v>8879</v>
      </c>
    </row>
    <row r="81" ht="15" customHeight="1" spans="1:2">
      <c r="A81" s="126" t="s">
        <v>164</v>
      </c>
      <c r="B81" s="127">
        <v>3089</v>
      </c>
    </row>
    <row r="82" ht="15" customHeight="1" spans="1:2">
      <c r="A82" s="126" t="s">
        <v>165</v>
      </c>
      <c r="B82" s="127">
        <v>613</v>
      </c>
    </row>
    <row r="83" ht="15" customHeight="1" spans="1:2">
      <c r="A83" s="126" t="s">
        <v>166</v>
      </c>
      <c r="B83" s="127">
        <v>442</v>
      </c>
    </row>
    <row r="84" ht="15" customHeight="1" spans="2:2">
      <c r="B84" s="127"/>
    </row>
    <row r="85" s="142" customFormat="1" ht="15" customHeight="1" spans="1:2">
      <c r="A85" s="147" t="s">
        <v>38</v>
      </c>
      <c r="B85" s="148">
        <f>SUM(B86:B88)</f>
        <v>2475</v>
      </c>
    </row>
    <row r="86" ht="15" customHeight="1" spans="1:2">
      <c r="A86" s="126" t="s">
        <v>167</v>
      </c>
      <c r="B86" s="127">
        <v>2055</v>
      </c>
    </row>
    <row r="87" ht="15" customHeight="1" spans="1:2">
      <c r="A87" s="126" t="s">
        <v>168</v>
      </c>
      <c r="B87" s="127">
        <v>349</v>
      </c>
    </row>
    <row r="88" ht="15" customHeight="1" spans="1:2">
      <c r="A88" s="126" t="s">
        <v>169</v>
      </c>
      <c r="B88" s="127">
        <v>71</v>
      </c>
    </row>
    <row r="89" ht="15" customHeight="1" spans="2:2">
      <c r="B89" s="127"/>
    </row>
    <row r="90" s="142" customFormat="1" ht="15" customHeight="1" spans="1:2">
      <c r="A90" s="147" t="s">
        <v>39</v>
      </c>
      <c r="B90" s="148">
        <f>SUM(B91:B94)</f>
        <v>6904</v>
      </c>
    </row>
    <row r="91" ht="15" customHeight="1" spans="1:2">
      <c r="A91" s="126" t="s">
        <v>170</v>
      </c>
      <c r="B91" s="127">
        <v>5076</v>
      </c>
    </row>
    <row r="92" ht="15" customHeight="1" spans="1:2">
      <c r="A92" s="126" t="s">
        <v>171</v>
      </c>
      <c r="B92" s="127">
        <v>1347</v>
      </c>
    </row>
    <row r="93" ht="15" customHeight="1" spans="1:2">
      <c r="A93" s="126" t="s">
        <v>172</v>
      </c>
      <c r="B93" s="127">
        <v>478</v>
      </c>
    </row>
    <row r="94" ht="15" customHeight="1" spans="1:2">
      <c r="A94" s="126" t="s">
        <v>173</v>
      </c>
      <c r="B94" s="127">
        <v>3</v>
      </c>
    </row>
    <row r="95" ht="15" customHeight="1" spans="2:2">
      <c r="B95" s="127"/>
    </row>
    <row r="96" s="142" customFormat="1" ht="15" customHeight="1" spans="1:2">
      <c r="A96" s="147" t="s">
        <v>40</v>
      </c>
      <c r="B96" s="148">
        <f>SUM(B97:B98)</f>
        <v>3170</v>
      </c>
    </row>
    <row r="97" ht="15" customHeight="1" spans="1:2">
      <c r="A97" s="126" t="s">
        <v>174</v>
      </c>
      <c r="B97" s="144">
        <v>1687</v>
      </c>
    </row>
    <row r="98" ht="15" customHeight="1" spans="1:2">
      <c r="A98" s="126" t="s">
        <v>175</v>
      </c>
      <c r="B98" s="127">
        <v>1483</v>
      </c>
    </row>
    <row r="99" ht="15" customHeight="1" spans="2:2">
      <c r="B99" s="127"/>
    </row>
    <row r="100" s="142" customFormat="1" ht="15" customHeight="1" spans="1:2">
      <c r="A100" s="147" t="s">
        <v>41</v>
      </c>
      <c r="B100" s="148">
        <f>SUM(B101:B103)</f>
        <v>11061</v>
      </c>
    </row>
    <row r="101" ht="15" customHeight="1" spans="1:2">
      <c r="A101" s="126" t="s">
        <v>176</v>
      </c>
      <c r="B101" s="127">
        <v>9109</v>
      </c>
    </row>
    <row r="102" ht="15" customHeight="1" spans="1:2">
      <c r="A102" s="126" t="s">
        <v>177</v>
      </c>
      <c r="B102" s="127">
        <v>1407</v>
      </c>
    </row>
    <row r="103" ht="15" customHeight="1" spans="1:2">
      <c r="A103" s="126" t="s">
        <v>178</v>
      </c>
      <c r="B103" s="127">
        <v>545</v>
      </c>
    </row>
    <row r="104" ht="15" customHeight="1" spans="1:2">
      <c r="A104" s="145"/>
      <c r="B104" s="127"/>
    </row>
    <row r="105" s="142" customFormat="1" ht="15" customHeight="1" spans="1:2">
      <c r="A105" s="147" t="s">
        <v>42</v>
      </c>
      <c r="B105" s="148">
        <f>SUM(B106:B107)</f>
        <v>11113</v>
      </c>
    </row>
    <row r="106" ht="15" customHeight="1" spans="1:2">
      <c r="A106" s="126" t="s">
        <v>179</v>
      </c>
      <c r="B106" s="127">
        <v>7713</v>
      </c>
    </row>
    <row r="107" ht="15" customHeight="1" spans="1:2">
      <c r="A107" s="126" t="s">
        <v>180</v>
      </c>
      <c r="B107" s="127">
        <v>3400</v>
      </c>
    </row>
    <row r="108" ht="15" customHeight="1" spans="2:2">
      <c r="B108" s="127"/>
    </row>
    <row r="109" s="142" customFormat="1" ht="15" customHeight="1" spans="1:2">
      <c r="A109" s="147" t="s">
        <v>43</v>
      </c>
      <c r="B109" s="148">
        <f>SUM(B110:B112)</f>
        <v>8589</v>
      </c>
    </row>
    <row r="110" ht="15" customHeight="1" spans="1:2">
      <c r="A110" s="126" t="s">
        <v>181</v>
      </c>
      <c r="B110" s="127">
        <v>4759</v>
      </c>
    </row>
    <row r="111" ht="15" customHeight="1" spans="1:2">
      <c r="A111" s="126" t="s">
        <v>182</v>
      </c>
      <c r="B111" s="127">
        <v>3530</v>
      </c>
    </row>
    <row r="112" ht="15" customHeight="1" spans="1:2">
      <c r="A112" s="126" t="s">
        <v>183</v>
      </c>
      <c r="B112" s="127">
        <v>300</v>
      </c>
    </row>
    <row r="113" ht="15" customHeight="1" spans="2:2">
      <c r="B113" s="127"/>
    </row>
    <row r="114" s="142" customFormat="1" ht="15" customHeight="1" spans="1:2">
      <c r="A114" s="147" t="s">
        <v>44</v>
      </c>
      <c r="B114" s="148">
        <f>SUM(B115:B115)</f>
        <v>20352</v>
      </c>
    </row>
    <row r="115" ht="15" customHeight="1" spans="1:2">
      <c r="A115" s="126" t="s">
        <v>184</v>
      </c>
      <c r="B115" s="127">
        <v>20352</v>
      </c>
    </row>
    <row r="116" ht="15" customHeight="1" spans="2:2">
      <c r="B116" s="127"/>
    </row>
    <row r="117" s="142" customFormat="1" ht="15" customHeight="1" spans="1:2">
      <c r="A117" s="147" t="s">
        <v>45</v>
      </c>
      <c r="B117" s="148">
        <f>SUM(B118)</f>
        <v>6307</v>
      </c>
    </row>
    <row r="118" ht="15" customHeight="1" spans="1:2">
      <c r="A118" s="126" t="s">
        <v>185</v>
      </c>
      <c r="B118" s="127">
        <v>6307</v>
      </c>
    </row>
    <row r="119" ht="15" customHeight="1" spans="1:2">
      <c r="A119" s="126"/>
      <c r="B119" s="127"/>
    </row>
    <row r="120" ht="15" customHeight="1" spans="1:2">
      <c r="A120" s="124" t="s">
        <v>46</v>
      </c>
      <c r="B120" s="150">
        <f>SUM(B121:B125)</f>
        <v>7151.5</v>
      </c>
    </row>
    <row r="121" ht="15" customHeight="1" spans="1:2">
      <c r="A121" s="126" t="s">
        <v>186</v>
      </c>
      <c r="B121" s="127">
        <v>4360</v>
      </c>
    </row>
    <row r="122" ht="15" customHeight="1" spans="1:2">
      <c r="A122" s="151" t="s">
        <v>187</v>
      </c>
      <c r="B122" s="127">
        <v>1321.5</v>
      </c>
    </row>
    <row r="123" ht="15" customHeight="1" spans="1:2">
      <c r="A123" s="151" t="s">
        <v>188</v>
      </c>
      <c r="B123" s="127">
        <v>741</v>
      </c>
    </row>
    <row r="124" ht="15" customHeight="1" spans="1:2">
      <c r="A124" s="151" t="s">
        <v>189</v>
      </c>
      <c r="B124" s="127">
        <v>680</v>
      </c>
    </row>
    <row r="125" ht="15" customHeight="1" spans="1:2">
      <c r="A125" s="126" t="s">
        <v>190</v>
      </c>
      <c r="B125" s="127">
        <v>49</v>
      </c>
    </row>
    <row r="126" ht="15" customHeight="1" spans="2:2">
      <c r="B126" s="127"/>
    </row>
    <row r="127" s="142" customFormat="1" ht="15" customHeight="1" spans="1:2">
      <c r="A127" s="147" t="s">
        <v>47</v>
      </c>
      <c r="B127" s="148">
        <f>SUM(B128:B129)</f>
        <v>5102</v>
      </c>
    </row>
    <row r="128" ht="15" customHeight="1" spans="1:2">
      <c r="A128" s="126" t="s">
        <v>191</v>
      </c>
      <c r="B128" s="127">
        <v>5020</v>
      </c>
    </row>
    <row r="129" ht="15" customHeight="1" spans="1:2">
      <c r="A129" s="126" t="s">
        <v>192</v>
      </c>
      <c r="B129" s="127">
        <v>82</v>
      </c>
    </row>
    <row r="130" ht="15" customHeight="1" spans="2:2">
      <c r="B130" s="127"/>
    </row>
    <row r="131" s="142" customFormat="1" ht="15" customHeight="1" spans="1:2">
      <c r="A131" s="147" t="s">
        <v>48</v>
      </c>
      <c r="B131" s="148">
        <f>SUM(B132:B133)</f>
        <v>2665</v>
      </c>
    </row>
    <row r="132" ht="15" customHeight="1" spans="1:2">
      <c r="A132" s="126" t="s">
        <v>193</v>
      </c>
      <c r="B132" s="127">
        <v>1957</v>
      </c>
    </row>
    <row r="133" ht="15" customHeight="1" spans="1:2">
      <c r="A133" s="126" t="s">
        <v>194</v>
      </c>
      <c r="B133" s="127">
        <v>708</v>
      </c>
    </row>
    <row r="134" ht="15" customHeight="1" spans="2:2">
      <c r="B134" s="127"/>
    </row>
    <row r="135" s="142" customFormat="1" ht="15" customHeight="1" spans="1:2">
      <c r="A135" s="147" t="s">
        <v>49</v>
      </c>
      <c r="B135" s="148">
        <f>SUM(B136:B139)</f>
        <v>31053</v>
      </c>
    </row>
    <row r="136" ht="15" customHeight="1" spans="1:2">
      <c r="A136" s="126" t="s">
        <v>195</v>
      </c>
      <c r="B136" s="127">
        <v>26492</v>
      </c>
    </row>
    <row r="137" ht="15" customHeight="1" spans="1:2">
      <c r="A137" s="126" t="s">
        <v>196</v>
      </c>
      <c r="B137" s="127">
        <v>4067</v>
      </c>
    </row>
    <row r="138" ht="15" customHeight="1" spans="1:2">
      <c r="A138" s="126" t="s">
        <v>197</v>
      </c>
      <c r="B138" s="127">
        <v>439</v>
      </c>
    </row>
    <row r="139" ht="15" customHeight="1" spans="1:2">
      <c r="A139" s="126" t="s">
        <v>198</v>
      </c>
      <c r="B139" s="127">
        <v>55</v>
      </c>
    </row>
    <row r="140" ht="15" customHeight="1" spans="2:2">
      <c r="B140" s="127"/>
    </row>
    <row r="141" s="142" customFormat="1" ht="15" customHeight="1" spans="1:2">
      <c r="A141" s="147" t="s">
        <v>50</v>
      </c>
      <c r="B141" s="148">
        <f>SUM(B142)</f>
        <v>2400</v>
      </c>
    </row>
    <row r="142" ht="15" customHeight="1" spans="1:2">
      <c r="A142" s="126" t="s">
        <v>199</v>
      </c>
      <c r="B142" s="127">
        <v>2400</v>
      </c>
    </row>
    <row r="143" ht="15" customHeight="1" spans="2:2">
      <c r="B143" s="127"/>
    </row>
    <row r="144" s="142" customFormat="1" ht="15" customHeight="1" spans="1:2">
      <c r="A144" s="147" t="s">
        <v>52</v>
      </c>
      <c r="B144" s="148">
        <f>SUM(B145)</f>
        <v>12323</v>
      </c>
    </row>
    <row r="145" ht="15" customHeight="1" spans="1:2">
      <c r="A145" s="126" t="s">
        <v>200</v>
      </c>
      <c r="B145" s="127">
        <v>12323</v>
      </c>
    </row>
    <row r="146" ht="15" customHeight="1" spans="2:2">
      <c r="B146" s="127"/>
    </row>
    <row r="147" s="142" customFormat="1" ht="15" customHeight="1" spans="1:2">
      <c r="A147" s="147" t="s">
        <v>53</v>
      </c>
      <c r="B147" s="148">
        <f>SUM(B148:B150)</f>
        <v>24454</v>
      </c>
    </row>
    <row r="148" ht="15" customHeight="1" spans="1:2">
      <c r="A148" s="126" t="s">
        <v>201</v>
      </c>
      <c r="B148" s="127">
        <v>17996</v>
      </c>
    </row>
    <row r="149" ht="15" customHeight="1" spans="1:2">
      <c r="A149" s="126" t="s">
        <v>202</v>
      </c>
      <c r="B149" s="127">
        <v>5243</v>
      </c>
    </row>
    <row r="150" ht="15" customHeight="1" spans="1:2">
      <c r="A150" s="126" t="s">
        <v>203</v>
      </c>
      <c r="B150" s="127">
        <v>1215</v>
      </c>
    </row>
    <row r="151" ht="15" customHeight="1" spans="2:2">
      <c r="B151" s="127"/>
    </row>
    <row r="152" s="142" customFormat="1" ht="15" customHeight="1" spans="1:2">
      <c r="A152" s="147" t="s">
        <v>54</v>
      </c>
      <c r="B152" s="148">
        <f>SUM(B153:B156)</f>
        <v>2060</v>
      </c>
    </row>
    <row r="153" ht="15" customHeight="1" spans="1:2">
      <c r="A153" s="126" t="s">
        <v>204</v>
      </c>
      <c r="B153" s="127">
        <v>1329</v>
      </c>
    </row>
    <row r="154" ht="15" customHeight="1" spans="1:2">
      <c r="A154" s="126" t="s">
        <v>205</v>
      </c>
      <c r="B154" s="127">
        <v>592</v>
      </c>
    </row>
    <row r="155" ht="15" customHeight="1" spans="1:2">
      <c r="A155" s="126" t="s">
        <v>206</v>
      </c>
      <c r="B155" s="127">
        <v>121</v>
      </c>
    </row>
    <row r="156" ht="15" customHeight="1" spans="1:2">
      <c r="A156" s="126" t="s">
        <v>207</v>
      </c>
      <c r="B156" s="127">
        <v>18</v>
      </c>
    </row>
    <row r="157" ht="15" customHeight="1" spans="2:2">
      <c r="B157" s="127"/>
    </row>
    <row r="158" s="142" customFormat="1" ht="15" customHeight="1" spans="1:2">
      <c r="A158" s="147" t="s">
        <v>55</v>
      </c>
      <c r="B158" s="148">
        <f>SUM(B159:B160)</f>
        <v>2639</v>
      </c>
    </row>
    <row r="159" ht="15" customHeight="1" spans="1:2">
      <c r="A159" s="126" t="s">
        <v>208</v>
      </c>
      <c r="B159" s="127">
        <v>2440</v>
      </c>
    </row>
    <row r="160" ht="15" customHeight="1" spans="1:2">
      <c r="A160" s="126" t="s">
        <v>209</v>
      </c>
      <c r="B160" s="127">
        <v>199</v>
      </c>
    </row>
    <row r="161" ht="15" customHeight="1" spans="2:2">
      <c r="B161" s="127"/>
    </row>
    <row r="162" s="142" customFormat="1" ht="15" customHeight="1" spans="1:2">
      <c r="A162" s="147" t="s">
        <v>56</v>
      </c>
      <c r="B162" s="148">
        <f>SUM(B163)</f>
        <v>991</v>
      </c>
    </row>
    <row r="163" ht="15" customHeight="1" spans="1:2">
      <c r="A163" s="126" t="s">
        <v>210</v>
      </c>
      <c r="B163" s="127">
        <v>991</v>
      </c>
    </row>
    <row r="164" ht="15" customHeight="1" spans="2:2">
      <c r="B164" s="127"/>
    </row>
    <row r="165" s="142" customFormat="1" ht="15" customHeight="1" spans="1:2">
      <c r="A165" s="147" t="s">
        <v>57</v>
      </c>
      <c r="B165" s="148">
        <f>SUM(B166)</f>
        <v>2149</v>
      </c>
    </row>
    <row r="166" ht="15" customHeight="1" spans="1:2">
      <c r="A166" s="126" t="s">
        <v>211</v>
      </c>
      <c r="B166" s="127">
        <v>2149</v>
      </c>
    </row>
    <row r="167" ht="15" customHeight="1" spans="2:2">
      <c r="B167" s="127"/>
    </row>
    <row r="168" s="142" customFormat="1" ht="15" customHeight="1" spans="1:2">
      <c r="A168" s="147" t="s">
        <v>58</v>
      </c>
      <c r="B168" s="148">
        <f>SUM(B169:B171)</f>
        <v>8363</v>
      </c>
    </row>
    <row r="169" ht="15" customHeight="1" spans="1:2">
      <c r="A169" s="126" t="s">
        <v>212</v>
      </c>
      <c r="B169" s="127">
        <v>8109</v>
      </c>
    </row>
    <row r="170" ht="15" customHeight="1" spans="1:2">
      <c r="A170" s="126" t="s">
        <v>213</v>
      </c>
      <c r="B170" s="127">
        <v>250</v>
      </c>
    </row>
    <row r="171" ht="15" customHeight="1" spans="1:2">
      <c r="A171" s="126" t="s">
        <v>214</v>
      </c>
      <c r="B171" s="127">
        <v>4</v>
      </c>
    </row>
    <row r="172" ht="15" customHeight="1" spans="2:2">
      <c r="B172" s="127"/>
    </row>
    <row r="173" s="142" customFormat="1" ht="15" customHeight="1" spans="1:2">
      <c r="A173" s="147" t="s">
        <v>59</v>
      </c>
      <c r="B173" s="148">
        <f>SUM(B174:B176)</f>
        <v>9132</v>
      </c>
    </row>
    <row r="174" ht="15" customHeight="1" spans="1:2">
      <c r="A174" s="126" t="s">
        <v>215</v>
      </c>
      <c r="B174" s="127">
        <v>6167</v>
      </c>
    </row>
    <row r="175" ht="15" customHeight="1" spans="1:2">
      <c r="A175" s="126" t="s">
        <v>216</v>
      </c>
      <c r="B175" s="127">
        <v>2934</v>
      </c>
    </row>
    <row r="176" ht="15" customHeight="1" spans="1:2">
      <c r="A176" s="126" t="s">
        <v>217</v>
      </c>
      <c r="B176" s="127">
        <v>31</v>
      </c>
    </row>
    <row r="177" ht="15" customHeight="1" spans="3:3">
      <c r="C177" s="149"/>
    </row>
    <row r="178" s="142" customFormat="1" ht="15" customHeight="1" spans="1:2">
      <c r="A178" s="147" t="s">
        <v>60</v>
      </c>
      <c r="B178" s="148">
        <f>SUM(B179)</f>
        <v>238</v>
      </c>
    </row>
    <row r="179" ht="15" customHeight="1" spans="1:2">
      <c r="A179" s="126" t="s">
        <v>218</v>
      </c>
      <c r="B179" s="127">
        <v>238</v>
      </c>
    </row>
    <row r="180" ht="15" customHeight="1" spans="2:2">
      <c r="B180" s="127"/>
    </row>
    <row r="181" s="142" customFormat="1" ht="15" customHeight="1" spans="1:2">
      <c r="A181" s="147" t="s">
        <v>61</v>
      </c>
      <c r="B181" s="148">
        <f>SUM(B182:B185)</f>
        <v>57141</v>
      </c>
    </row>
    <row r="182" ht="15" customHeight="1" spans="1:3">
      <c r="A182" s="126" t="s">
        <v>219</v>
      </c>
      <c r="B182" s="127">
        <v>11413</v>
      </c>
      <c r="C182" s="144"/>
    </row>
    <row r="183" ht="15" customHeight="1" spans="1:2">
      <c r="A183" s="126" t="s">
        <v>220</v>
      </c>
      <c r="B183" s="127">
        <v>34588</v>
      </c>
    </row>
    <row r="184" ht="15" customHeight="1" spans="1:2">
      <c r="A184" s="126" t="s">
        <v>221</v>
      </c>
      <c r="B184" s="127">
        <v>6200</v>
      </c>
    </row>
    <row r="185" ht="15" customHeight="1" spans="1:2">
      <c r="A185" s="126" t="s">
        <v>222</v>
      </c>
      <c r="B185" s="127">
        <v>4940</v>
      </c>
    </row>
    <row r="186" ht="15" customHeight="1" spans="2:2">
      <c r="B186" s="127"/>
    </row>
    <row r="187" s="142" customFormat="1" ht="15" customHeight="1" spans="1:2">
      <c r="A187" s="147" t="s">
        <v>62</v>
      </c>
      <c r="B187" s="148">
        <f>SUM(B188:B193)</f>
        <v>43032</v>
      </c>
    </row>
    <row r="188" ht="15" customHeight="1" spans="1:2">
      <c r="A188" s="126" t="s">
        <v>223</v>
      </c>
      <c r="B188" s="127">
        <v>21062</v>
      </c>
    </row>
    <row r="189" ht="15" customHeight="1" spans="1:2">
      <c r="A189" s="126" t="s">
        <v>224</v>
      </c>
      <c r="B189" s="127">
        <v>15093</v>
      </c>
    </row>
    <row r="190" ht="15" customHeight="1" spans="1:2">
      <c r="A190" s="126" t="s">
        <v>225</v>
      </c>
      <c r="B190" s="127">
        <v>2883</v>
      </c>
    </row>
    <row r="191" ht="15" customHeight="1" spans="1:2">
      <c r="A191" s="126" t="s">
        <v>226</v>
      </c>
      <c r="B191" s="127">
        <v>1963</v>
      </c>
    </row>
    <row r="192" ht="15" customHeight="1" spans="1:2">
      <c r="A192" s="126" t="s">
        <v>227</v>
      </c>
      <c r="B192" s="127">
        <v>1887</v>
      </c>
    </row>
    <row r="193" ht="15" customHeight="1" spans="1:2">
      <c r="A193" s="126" t="s">
        <v>228</v>
      </c>
      <c r="B193" s="127">
        <v>144</v>
      </c>
    </row>
    <row r="194" ht="15" customHeight="1" spans="2:2">
      <c r="B194" s="127"/>
    </row>
    <row r="195" s="142" customFormat="1" ht="15" customHeight="1" spans="1:2">
      <c r="A195" s="147" t="s">
        <v>63</v>
      </c>
      <c r="B195" s="148">
        <f>SUM(B196:B197)</f>
        <v>11464</v>
      </c>
    </row>
    <row r="196" ht="15" customHeight="1" spans="1:2">
      <c r="A196" s="126" t="s">
        <v>229</v>
      </c>
      <c r="B196" s="127">
        <v>11214</v>
      </c>
    </row>
    <row r="197" ht="15" customHeight="1" spans="1:2">
      <c r="A197" s="126" t="s">
        <v>230</v>
      </c>
      <c r="B197" s="127">
        <v>250</v>
      </c>
    </row>
    <row r="198" ht="15" customHeight="1" spans="2:2">
      <c r="B198" s="127"/>
    </row>
    <row r="199" s="142" customFormat="1" ht="15" customHeight="1" spans="1:2">
      <c r="A199" s="147" t="s">
        <v>64</v>
      </c>
      <c r="B199" s="148">
        <f>SUM(B200:B201)</f>
        <v>11498</v>
      </c>
    </row>
    <row r="200" ht="15" customHeight="1" spans="1:2">
      <c r="A200" s="126" t="s">
        <v>231</v>
      </c>
      <c r="B200" s="127">
        <v>11237</v>
      </c>
    </row>
    <row r="201" ht="15" customHeight="1" spans="1:2">
      <c r="A201" s="126" t="s">
        <v>232</v>
      </c>
      <c r="B201" s="127">
        <v>261</v>
      </c>
    </row>
    <row r="202" ht="15" customHeight="1" spans="2:2">
      <c r="B202" s="127"/>
    </row>
    <row r="203" s="142" customFormat="1" ht="15" customHeight="1" spans="1:2">
      <c r="A203" s="147" t="s">
        <v>65</v>
      </c>
      <c r="B203" s="148">
        <f>SUM(B204:B205)</f>
        <v>1962</v>
      </c>
    </row>
    <row r="204" ht="15" customHeight="1" spans="1:2">
      <c r="A204" s="126" t="s">
        <v>233</v>
      </c>
      <c r="B204" s="127">
        <v>1907</v>
      </c>
    </row>
    <row r="205" ht="15" customHeight="1" spans="1:2">
      <c r="A205" s="126" t="s">
        <v>234</v>
      </c>
      <c r="B205" s="127">
        <v>55</v>
      </c>
    </row>
    <row r="206" ht="15" customHeight="1" spans="2:2">
      <c r="B206" s="127"/>
    </row>
    <row r="207" s="142" customFormat="1" ht="15" customHeight="1" spans="1:2">
      <c r="A207" s="147" t="s">
        <v>66</v>
      </c>
      <c r="B207" s="148">
        <f>SUM(B208:B212)</f>
        <v>67707</v>
      </c>
    </row>
    <row r="208" ht="15" customHeight="1" spans="1:2">
      <c r="A208" s="126" t="s">
        <v>235</v>
      </c>
      <c r="B208" s="127">
        <v>36525</v>
      </c>
    </row>
    <row r="209" ht="15" customHeight="1" spans="1:2">
      <c r="A209" s="126" t="s">
        <v>236</v>
      </c>
      <c r="B209" s="127">
        <v>9781</v>
      </c>
    </row>
    <row r="210" ht="15" customHeight="1" spans="1:2">
      <c r="A210" s="126" t="s">
        <v>237</v>
      </c>
      <c r="B210" s="127">
        <v>8400</v>
      </c>
    </row>
    <row r="211" ht="15" customHeight="1" spans="1:2">
      <c r="A211" s="126" t="s">
        <v>238</v>
      </c>
      <c r="B211" s="127">
        <v>8156</v>
      </c>
    </row>
    <row r="212" ht="15" customHeight="1" spans="1:2">
      <c r="A212" s="126" t="s">
        <v>239</v>
      </c>
      <c r="B212" s="127">
        <v>4845</v>
      </c>
    </row>
    <row r="213" ht="15" customHeight="1" spans="2:2">
      <c r="B213" s="127"/>
    </row>
    <row r="214" s="142" customFormat="1" ht="15" customHeight="1" spans="1:2">
      <c r="A214" s="147" t="s">
        <v>67</v>
      </c>
      <c r="B214" s="148">
        <f>SUM(B215:B217)</f>
        <v>1677</v>
      </c>
    </row>
    <row r="215" ht="15" customHeight="1" spans="1:2">
      <c r="A215" s="126" t="s">
        <v>240</v>
      </c>
      <c r="B215" s="127">
        <v>1188</v>
      </c>
    </row>
    <row r="216" ht="15" customHeight="1" spans="1:2">
      <c r="A216" s="126" t="s">
        <v>241</v>
      </c>
      <c r="B216" s="127">
        <v>283</v>
      </c>
    </row>
    <row r="217" ht="15" customHeight="1" spans="1:2">
      <c r="A217" s="126" t="s">
        <v>242</v>
      </c>
      <c r="B217" s="127">
        <v>206</v>
      </c>
    </row>
    <row r="218" ht="15" customHeight="1" spans="2:2">
      <c r="B218" s="127"/>
    </row>
    <row r="219" s="142" customFormat="1" ht="15" customHeight="1" spans="1:2">
      <c r="A219" s="147" t="s">
        <v>68</v>
      </c>
      <c r="B219" s="148">
        <f>SUM(B220:B221)</f>
        <v>17771</v>
      </c>
    </row>
    <row r="220" ht="15" customHeight="1" spans="1:2">
      <c r="A220" s="126" t="s">
        <v>243</v>
      </c>
      <c r="B220" s="127">
        <v>12381</v>
      </c>
    </row>
    <row r="221" ht="15" customHeight="1" spans="1:2">
      <c r="A221" s="126" t="s">
        <v>244</v>
      </c>
      <c r="B221" s="127">
        <v>5390</v>
      </c>
    </row>
    <row r="222" ht="15" customHeight="1" spans="2:2">
      <c r="B222" s="127"/>
    </row>
    <row r="223" s="142" customFormat="1" ht="15" customHeight="1" spans="1:2">
      <c r="A223" s="147" t="s">
        <v>69</v>
      </c>
      <c r="B223" s="148">
        <f>SUM(B224:B225)</f>
        <v>1182</v>
      </c>
    </row>
    <row r="224" ht="15" customHeight="1" spans="1:2">
      <c r="A224" s="126" t="s">
        <v>245</v>
      </c>
      <c r="B224" s="127">
        <v>811</v>
      </c>
    </row>
    <row r="225" ht="15" customHeight="1" spans="1:2">
      <c r="A225" s="126" t="s">
        <v>246</v>
      </c>
      <c r="B225" s="127">
        <v>371</v>
      </c>
    </row>
    <row r="226" ht="15" customHeight="1" spans="2:2">
      <c r="B226" s="127"/>
    </row>
    <row r="227" s="142" customFormat="1" ht="15" customHeight="1" spans="1:2">
      <c r="A227" s="147" t="s">
        <v>70</v>
      </c>
      <c r="B227" s="148">
        <f>SUM(B228:B230)</f>
        <v>17020</v>
      </c>
    </row>
    <row r="228" ht="15" customHeight="1" spans="1:2">
      <c r="A228" s="126" t="s">
        <v>215</v>
      </c>
      <c r="B228" s="127">
        <v>11596</v>
      </c>
    </row>
    <row r="229" ht="15" customHeight="1" spans="1:2">
      <c r="A229" s="126" t="s">
        <v>247</v>
      </c>
      <c r="B229" s="127">
        <v>5098</v>
      </c>
    </row>
    <row r="230" ht="15" customHeight="1" spans="1:2">
      <c r="A230" s="126" t="s">
        <v>248</v>
      </c>
      <c r="B230" s="127">
        <v>326</v>
      </c>
    </row>
    <row r="231" ht="15" customHeight="1" spans="2:2">
      <c r="B231" s="127"/>
    </row>
    <row r="232" s="142" customFormat="1" ht="15" customHeight="1" spans="1:2">
      <c r="A232" s="147" t="s">
        <v>71</v>
      </c>
      <c r="B232" s="148">
        <f>SUM(B233:B234)</f>
        <v>4424</v>
      </c>
    </row>
    <row r="233" ht="15" customHeight="1" spans="1:2">
      <c r="A233" s="126" t="s">
        <v>249</v>
      </c>
      <c r="B233" s="127">
        <v>4405</v>
      </c>
    </row>
    <row r="234" ht="15" customHeight="1" spans="1:2">
      <c r="A234" s="126" t="s">
        <v>250</v>
      </c>
      <c r="B234" s="127">
        <v>19</v>
      </c>
    </row>
    <row r="235" ht="15" customHeight="1" spans="2:2">
      <c r="B235" s="127"/>
    </row>
    <row r="236" s="142" customFormat="1" ht="15" customHeight="1" spans="1:2">
      <c r="A236" s="147" t="s">
        <v>72</v>
      </c>
      <c r="B236" s="148">
        <f>SUM(B237)</f>
        <v>3823</v>
      </c>
    </row>
    <row r="237" ht="15" customHeight="1" spans="1:2">
      <c r="A237" s="126" t="s">
        <v>251</v>
      </c>
      <c r="B237" s="127">
        <v>3823</v>
      </c>
    </row>
    <row r="238" ht="15" customHeight="1" spans="2:2">
      <c r="B238" s="127"/>
    </row>
    <row r="239" s="142" customFormat="1" ht="15" customHeight="1" spans="1:2">
      <c r="A239" s="147" t="s">
        <v>73</v>
      </c>
      <c r="B239" s="148">
        <f>SUM(B240)</f>
        <v>3125</v>
      </c>
    </row>
    <row r="240" ht="15" customHeight="1" spans="1:2">
      <c r="A240" s="126" t="s">
        <v>252</v>
      </c>
      <c r="B240" s="127">
        <v>3125</v>
      </c>
    </row>
    <row r="241" ht="15" customHeight="1" spans="2:2">
      <c r="B241" s="127"/>
    </row>
    <row r="242" s="142" customFormat="1" ht="15" customHeight="1" spans="1:2">
      <c r="A242" s="147" t="s">
        <v>74</v>
      </c>
      <c r="B242" s="148">
        <f>SUM(B243:B249)</f>
        <v>37028</v>
      </c>
    </row>
    <row r="243" ht="15" customHeight="1" spans="1:2">
      <c r="A243" s="126" t="s">
        <v>253</v>
      </c>
      <c r="B243" s="127">
        <v>15626</v>
      </c>
    </row>
    <row r="244" ht="15" customHeight="1" spans="1:2">
      <c r="A244" s="126" t="s">
        <v>254</v>
      </c>
      <c r="B244" s="127">
        <v>10465</v>
      </c>
    </row>
    <row r="245" ht="15" customHeight="1" spans="1:2">
      <c r="A245" s="126" t="s">
        <v>255</v>
      </c>
      <c r="B245" s="127">
        <v>6192</v>
      </c>
    </row>
    <row r="246" ht="15" customHeight="1" spans="1:2">
      <c r="A246" s="126" t="s">
        <v>256</v>
      </c>
      <c r="B246" s="127">
        <v>3696</v>
      </c>
    </row>
    <row r="247" ht="15" customHeight="1" spans="1:2">
      <c r="A247" s="126" t="s">
        <v>257</v>
      </c>
      <c r="B247" s="127">
        <v>636</v>
      </c>
    </row>
    <row r="248" ht="15" customHeight="1" spans="1:2">
      <c r="A248" s="126" t="s">
        <v>258</v>
      </c>
      <c r="B248" s="127">
        <v>288</v>
      </c>
    </row>
    <row r="249" ht="15" customHeight="1" spans="1:2">
      <c r="A249" s="126" t="s">
        <v>259</v>
      </c>
      <c r="B249" s="127">
        <v>125</v>
      </c>
    </row>
    <row r="250" ht="15" customHeight="1" spans="2:2">
      <c r="B250" s="127"/>
    </row>
    <row r="251" s="142" customFormat="1" ht="15" customHeight="1" spans="1:2">
      <c r="A251" s="147" t="s">
        <v>75</v>
      </c>
      <c r="B251" s="148">
        <f>SUM(B252:B255)</f>
        <v>17750</v>
      </c>
    </row>
    <row r="252" ht="15" customHeight="1" spans="1:2">
      <c r="A252" s="126" t="s">
        <v>260</v>
      </c>
      <c r="B252" s="127">
        <v>13130</v>
      </c>
    </row>
    <row r="253" ht="15" customHeight="1" spans="1:2">
      <c r="A253" s="126" t="s">
        <v>261</v>
      </c>
      <c r="B253" s="127">
        <v>4000</v>
      </c>
    </row>
    <row r="254" ht="15" customHeight="1" spans="1:2">
      <c r="A254" s="126" t="s">
        <v>262</v>
      </c>
      <c r="B254" s="127">
        <v>513</v>
      </c>
    </row>
    <row r="255" ht="15" customHeight="1" spans="1:2">
      <c r="A255" s="126" t="s">
        <v>263</v>
      </c>
      <c r="B255" s="127">
        <v>107</v>
      </c>
    </row>
    <row r="256" ht="15" customHeight="1" spans="2:2">
      <c r="B256" s="127"/>
    </row>
    <row r="257" s="142" customFormat="1" ht="15" customHeight="1" spans="1:2">
      <c r="A257" s="147" t="s">
        <v>76</v>
      </c>
      <c r="B257" s="148">
        <f>SUM(B258)</f>
        <v>2228</v>
      </c>
    </row>
    <row r="258" ht="15" customHeight="1" spans="1:2">
      <c r="A258" s="126" t="s">
        <v>264</v>
      </c>
      <c r="B258" s="127">
        <v>2228</v>
      </c>
    </row>
    <row r="259" ht="15" customHeight="1" spans="2:2">
      <c r="B259" s="127"/>
    </row>
    <row r="260" s="142" customFormat="1" ht="15" customHeight="1" spans="1:2">
      <c r="A260" s="147" t="s">
        <v>77</v>
      </c>
      <c r="B260" s="148">
        <f>SUM(B261:B263)</f>
        <v>6718</v>
      </c>
    </row>
    <row r="261" ht="15" customHeight="1" spans="1:2">
      <c r="A261" s="126" t="s">
        <v>265</v>
      </c>
      <c r="B261" s="127">
        <v>4766</v>
      </c>
    </row>
    <row r="262" ht="15" customHeight="1" spans="1:2">
      <c r="A262" s="126" t="s">
        <v>266</v>
      </c>
      <c r="B262" s="127">
        <v>1017</v>
      </c>
    </row>
    <row r="263" ht="15" customHeight="1" spans="1:2">
      <c r="A263" s="126" t="s">
        <v>267</v>
      </c>
      <c r="B263" s="127">
        <v>935</v>
      </c>
    </row>
    <row r="264" ht="15" customHeight="1" spans="2:2">
      <c r="B264" s="127"/>
    </row>
    <row r="265" s="142" customFormat="1" ht="15" customHeight="1" spans="1:2">
      <c r="A265" s="147" t="s">
        <v>78</v>
      </c>
      <c r="B265" s="148">
        <f>SUM(B266:B269)</f>
        <v>9194</v>
      </c>
    </row>
    <row r="266" ht="15" customHeight="1" spans="1:2">
      <c r="A266" s="126" t="s">
        <v>268</v>
      </c>
      <c r="B266" s="127">
        <v>4601</v>
      </c>
    </row>
    <row r="267" ht="15" customHeight="1" spans="1:2">
      <c r="A267" s="126" t="s">
        <v>269</v>
      </c>
      <c r="B267" s="127">
        <v>3200</v>
      </c>
    </row>
    <row r="268" ht="15" customHeight="1" spans="1:2">
      <c r="A268" s="126" t="s">
        <v>270</v>
      </c>
      <c r="B268" s="127">
        <v>1143</v>
      </c>
    </row>
    <row r="269" ht="15" customHeight="1" spans="1:2">
      <c r="A269" s="126" t="s">
        <v>271</v>
      </c>
      <c r="B269" s="127">
        <v>250</v>
      </c>
    </row>
    <row r="270" ht="15" customHeight="1" spans="2:2">
      <c r="B270" s="127"/>
    </row>
    <row r="271" s="142" customFormat="1" ht="15" customHeight="1" spans="1:2">
      <c r="A271" s="147" t="s">
        <v>79</v>
      </c>
      <c r="B271" s="148">
        <f>SUM(B272)</f>
        <v>3396</v>
      </c>
    </row>
    <row r="272" ht="15" customHeight="1" spans="1:2">
      <c r="A272" s="126" t="s">
        <v>272</v>
      </c>
      <c r="B272" s="127">
        <v>3396</v>
      </c>
    </row>
    <row r="273" ht="15" customHeight="1" spans="2:2">
      <c r="B273" s="127"/>
    </row>
    <row r="274" s="142" customFormat="1" ht="15" customHeight="1" spans="1:2">
      <c r="A274" s="147" t="s">
        <v>80</v>
      </c>
      <c r="B274" s="148">
        <f>SUM(B275:B278)</f>
        <v>1500</v>
      </c>
    </row>
    <row r="275" ht="15" customHeight="1" spans="1:2">
      <c r="A275" s="126" t="s">
        <v>273</v>
      </c>
      <c r="B275" s="127">
        <v>958</v>
      </c>
    </row>
    <row r="276" ht="15" customHeight="1" spans="1:2">
      <c r="A276" s="126" t="s">
        <v>274</v>
      </c>
      <c r="B276" s="127">
        <v>405</v>
      </c>
    </row>
    <row r="277" ht="15" customHeight="1" spans="1:2">
      <c r="A277" s="126" t="s">
        <v>275</v>
      </c>
      <c r="B277" s="127">
        <v>82</v>
      </c>
    </row>
    <row r="278" ht="15" customHeight="1" spans="1:2">
      <c r="A278" s="126" t="s">
        <v>276</v>
      </c>
      <c r="B278" s="127">
        <v>55</v>
      </c>
    </row>
    <row r="279" spans="2:2">
      <c r="B279" s="127"/>
    </row>
    <row r="280" s="142" customFormat="1" ht="14.25" customHeight="1" spans="1:2">
      <c r="A280" s="147" t="s">
        <v>81</v>
      </c>
      <c r="B280" s="148">
        <f>SUM(B281:B284)</f>
        <v>5535</v>
      </c>
    </row>
    <row r="281" ht="15" customHeight="1" spans="1:2">
      <c r="A281" s="126" t="s">
        <v>277</v>
      </c>
      <c r="B281" s="127">
        <v>4776</v>
      </c>
    </row>
    <row r="282" ht="15" customHeight="1" spans="1:2">
      <c r="A282" s="126" t="s">
        <v>278</v>
      </c>
      <c r="B282" s="127">
        <v>319</v>
      </c>
    </row>
    <row r="283" ht="15" customHeight="1" spans="1:2">
      <c r="A283" s="126" t="s">
        <v>279</v>
      </c>
      <c r="B283" s="127">
        <v>307</v>
      </c>
    </row>
    <row r="284" ht="15" customHeight="1" spans="1:2">
      <c r="A284" s="126" t="s">
        <v>280</v>
      </c>
      <c r="B284" s="127">
        <v>133</v>
      </c>
    </row>
    <row r="285" ht="15" customHeight="1" spans="3:3">
      <c r="C285" s="149"/>
    </row>
    <row r="286" s="142" customFormat="1" ht="15" customHeight="1" spans="1:2">
      <c r="A286" s="147" t="s">
        <v>82</v>
      </c>
      <c r="B286" s="148">
        <f>SUM(B287)</f>
        <v>5075</v>
      </c>
    </row>
    <row r="287" ht="15" customHeight="1" spans="1:2">
      <c r="A287" s="126" t="s">
        <v>281</v>
      </c>
      <c r="B287" s="127">
        <v>5075</v>
      </c>
    </row>
    <row r="288" ht="15" customHeight="1" spans="2:2">
      <c r="B288" s="127"/>
    </row>
    <row r="289" s="142" customFormat="1" ht="15" customHeight="1" spans="1:2">
      <c r="A289" s="147" t="s">
        <v>83</v>
      </c>
      <c r="B289" s="148">
        <f>SUM(B290:B293)</f>
        <v>33578</v>
      </c>
    </row>
    <row r="290" ht="15" customHeight="1" spans="1:2">
      <c r="A290" s="126" t="s">
        <v>282</v>
      </c>
      <c r="B290" s="127">
        <v>15320</v>
      </c>
    </row>
    <row r="291" ht="15" customHeight="1" spans="1:2">
      <c r="A291" s="126" t="s">
        <v>283</v>
      </c>
      <c r="B291" s="127">
        <v>11599</v>
      </c>
    </row>
    <row r="292" ht="15" customHeight="1" spans="1:2">
      <c r="A292" s="126" t="s">
        <v>284</v>
      </c>
      <c r="B292" s="127">
        <v>3739</v>
      </c>
    </row>
    <row r="293" ht="15" customHeight="1" spans="1:2">
      <c r="A293" s="126" t="s">
        <v>285</v>
      </c>
      <c r="B293" s="127">
        <v>2920</v>
      </c>
    </row>
    <row r="294" ht="15" customHeight="1" spans="2:2">
      <c r="B294" s="127"/>
    </row>
    <row r="295" s="142" customFormat="1" ht="15" customHeight="1" spans="1:2">
      <c r="A295" s="147" t="s">
        <v>84</v>
      </c>
      <c r="B295" s="148">
        <f>SUM(B296:B304)</f>
        <v>27775</v>
      </c>
    </row>
    <row r="296" ht="15" customHeight="1" spans="1:2">
      <c r="A296" s="126" t="s">
        <v>286</v>
      </c>
      <c r="B296" s="127">
        <v>24293</v>
      </c>
    </row>
    <row r="297" ht="15" customHeight="1" spans="1:2">
      <c r="A297" s="126" t="s">
        <v>287</v>
      </c>
      <c r="B297" s="127">
        <v>1300</v>
      </c>
    </row>
    <row r="298" ht="15" customHeight="1" spans="1:2">
      <c r="A298" s="126" t="s">
        <v>288</v>
      </c>
      <c r="B298" s="127">
        <v>614</v>
      </c>
    </row>
    <row r="299" ht="15" customHeight="1" spans="1:2">
      <c r="A299" s="126" t="s">
        <v>289</v>
      </c>
      <c r="B299" s="127">
        <v>576</v>
      </c>
    </row>
    <row r="300" ht="15" customHeight="1" spans="1:2">
      <c r="A300" s="126" t="s">
        <v>290</v>
      </c>
      <c r="B300" s="127">
        <v>482</v>
      </c>
    </row>
    <row r="301" ht="15" customHeight="1" spans="1:2">
      <c r="A301" s="126" t="s">
        <v>291</v>
      </c>
      <c r="B301" s="127">
        <v>351</v>
      </c>
    </row>
    <row r="302" ht="15" customHeight="1" spans="1:2">
      <c r="A302" s="126" t="s">
        <v>292</v>
      </c>
      <c r="B302" s="127">
        <v>105</v>
      </c>
    </row>
    <row r="303" ht="15" customHeight="1" spans="1:2">
      <c r="A303" s="126" t="s">
        <v>293</v>
      </c>
      <c r="B303" s="127">
        <v>30</v>
      </c>
    </row>
    <row r="304" ht="15" customHeight="1" spans="1:2">
      <c r="A304" s="126" t="s">
        <v>294</v>
      </c>
      <c r="B304" s="127">
        <v>24</v>
      </c>
    </row>
    <row r="305" ht="15" customHeight="1" spans="2:2">
      <c r="B305" s="127"/>
    </row>
    <row r="306" s="142" customFormat="1" ht="15" customHeight="1" spans="1:2">
      <c r="A306" s="147" t="s">
        <v>85</v>
      </c>
      <c r="B306" s="148">
        <f>SUM(B307:B312)</f>
        <v>40190</v>
      </c>
    </row>
    <row r="307" ht="15" customHeight="1" spans="1:2">
      <c r="A307" s="126" t="s">
        <v>295</v>
      </c>
      <c r="B307" s="127">
        <v>30481</v>
      </c>
    </row>
    <row r="308" ht="15" customHeight="1" spans="1:2">
      <c r="A308" s="126" t="s">
        <v>296</v>
      </c>
      <c r="B308" s="127">
        <v>7047</v>
      </c>
    </row>
    <row r="309" ht="15" customHeight="1" spans="1:2">
      <c r="A309" s="126" t="s">
        <v>297</v>
      </c>
      <c r="B309" s="127">
        <v>1320</v>
      </c>
    </row>
    <row r="310" ht="15" customHeight="1" spans="1:2">
      <c r="A310" s="126" t="s">
        <v>298</v>
      </c>
      <c r="B310" s="127">
        <v>1300</v>
      </c>
    </row>
    <row r="311" ht="15" customHeight="1" spans="1:2">
      <c r="A311" s="126" t="s">
        <v>299</v>
      </c>
      <c r="B311" s="127">
        <v>27</v>
      </c>
    </row>
    <row r="312" ht="15" customHeight="1" spans="1:2">
      <c r="A312" s="126" t="s">
        <v>300</v>
      </c>
      <c r="B312" s="127">
        <v>15</v>
      </c>
    </row>
    <row r="313" ht="15" customHeight="1" spans="2:2">
      <c r="B313" s="127"/>
    </row>
    <row r="314" s="142" customFormat="1" ht="15" customHeight="1" spans="1:2">
      <c r="A314" s="147" t="s">
        <v>86</v>
      </c>
      <c r="B314" s="148">
        <f>SUM(B315:B316)</f>
        <v>844</v>
      </c>
    </row>
    <row r="315" ht="15" customHeight="1" spans="1:2">
      <c r="A315" s="126" t="s">
        <v>301</v>
      </c>
      <c r="B315" s="127">
        <v>758</v>
      </c>
    </row>
    <row r="316" ht="15" customHeight="1" spans="1:2">
      <c r="A316" s="126" t="s">
        <v>302</v>
      </c>
      <c r="B316" s="127">
        <v>86</v>
      </c>
    </row>
    <row r="317" ht="15" customHeight="1" spans="2:2">
      <c r="B317" s="127"/>
    </row>
    <row r="318" s="142" customFormat="1" ht="15" customHeight="1" spans="1:2">
      <c r="A318" s="147" t="s">
        <v>87</v>
      </c>
      <c r="B318" s="148">
        <f>SUM(B319)</f>
        <v>1781</v>
      </c>
    </row>
    <row r="319" ht="15" customHeight="1" spans="1:2">
      <c r="A319" s="126" t="s">
        <v>303</v>
      </c>
      <c r="B319" s="127">
        <v>1781</v>
      </c>
    </row>
    <row r="320" ht="15" customHeight="1" spans="2:2">
      <c r="B320" s="127"/>
    </row>
    <row r="321" s="142" customFormat="1" ht="15" customHeight="1" spans="1:2">
      <c r="A321" s="147" t="s">
        <v>88</v>
      </c>
      <c r="B321" s="148">
        <f>SUM(B322:B323)</f>
        <v>16731</v>
      </c>
    </row>
    <row r="322" ht="15" customHeight="1" spans="1:2">
      <c r="A322" s="126" t="s">
        <v>304</v>
      </c>
      <c r="B322" s="127">
        <v>15872</v>
      </c>
    </row>
    <row r="323" ht="15" customHeight="1" spans="1:2">
      <c r="A323" s="126" t="s">
        <v>305</v>
      </c>
      <c r="B323" s="127">
        <v>859</v>
      </c>
    </row>
    <row r="324" ht="15" customHeight="1" spans="3:3">
      <c r="C324" s="149"/>
    </row>
    <row r="325" s="142" customFormat="1" ht="15" customHeight="1" spans="1:2">
      <c r="A325" s="147" t="s">
        <v>89</v>
      </c>
      <c r="B325" s="148">
        <f>SUM(B326:B328)</f>
        <v>3867</v>
      </c>
    </row>
    <row r="326" ht="15" customHeight="1" spans="1:2">
      <c r="A326" s="126" t="s">
        <v>306</v>
      </c>
      <c r="B326" s="127">
        <v>1940</v>
      </c>
    </row>
    <row r="327" ht="15" customHeight="1" spans="1:2">
      <c r="A327" s="126" t="s">
        <v>307</v>
      </c>
      <c r="B327" s="127">
        <v>1666</v>
      </c>
    </row>
    <row r="328" ht="15" customHeight="1" spans="1:2">
      <c r="A328" s="126" t="s">
        <v>308</v>
      </c>
      <c r="B328" s="127">
        <v>261</v>
      </c>
    </row>
    <row r="329" ht="15" customHeight="1" spans="3:3">
      <c r="C329" s="149"/>
    </row>
    <row r="330" s="142" customFormat="1" ht="15" customHeight="1" spans="1:2">
      <c r="A330" s="147" t="s">
        <v>90</v>
      </c>
      <c r="B330" s="148">
        <f>SUM(B331:B332)</f>
        <v>18543</v>
      </c>
    </row>
    <row r="331" ht="15" customHeight="1" spans="1:2">
      <c r="A331" s="126" t="s">
        <v>309</v>
      </c>
      <c r="B331" s="127">
        <v>18526</v>
      </c>
    </row>
    <row r="332" ht="15" customHeight="1" spans="1:2">
      <c r="A332" s="126" t="s">
        <v>310</v>
      </c>
      <c r="B332" s="127">
        <v>17</v>
      </c>
    </row>
    <row r="333" ht="15" customHeight="1" spans="2:2">
      <c r="B333" s="127"/>
    </row>
    <row r="334" s="142" customFormat="1" ht="15" customHeight="1" spans="1:2">
      <c r="A334" s="147" t="s">
        <v>91</v>
      </c>
      <c r="B334" s="148">
        <f>SUM(B335)</f>
        <v>10232</v>
      </c>
    </row>
    <row r="335" ht="15" customHeight="1" spans="1:2">
      <c r="A335" s="126" t="s">
        <v>311</v>
      </c>
      <c r="B335" s="127">
        <v>10232</v>
      </c>
    </row>
    <row r="336" ht="15" customHeight="1" spans="2:2">
      <c r="B336" s="127"/>
    </row>
    <row r="337" s="142" customFormat="1" ht="15" customHeight="1" spans="1:2">
      <c r="A337" s="147" t="s">
        <v>92</v>
      </c>
      <c r="B337" s="148">
        <f>SUM(B338:B339)</f>
        <v>3386</v>
      </c>
    </row>
    <row r="338" ht="15" customHeight="1" spans="1:2">
      <c r="A338" s="126" t="s">
        <v>312</v>
      </c>
      <c r="B338" s="127">
        <v>3362</v>
      </c>
    </row>
    <row r="339" ht="15" customHeight="1" spans="1:2">
      <c r="A339" s="126" t="s">
        <v>313</v>
      </c>
      <c r="B339" s="127">
        <v>24</v>
      </c>
    </row>
    <row r="340" ht="15" customHeight="1" spans="2:2">
      <c r="B340" s="127"/>
    </row>
    <row r="341" s="142" customFormat="1" ht="15" customHeight="1" spans="1:2">
      <c r="A341" s="147" t="s">
        <v>93</v>
      </c>
      <c r="B341" s="148">
        <f>SUM(B342:B346)</f>
        <v>10889</v>
      </c>
    </row>
    <row r="342" ht="15" customHeight="1" spans="1:2">
      <c r="A342" s="126" t="s">
        <v>314</v>
      </c>
      <c r="B342" s="127">
        <v>10228</v>
      </c>
    </row>
    <row r="343" ht="15" customHeight="1" spans="1:2">
      <c r="A343" s="126" t="s">
        <v>315</v>
      </c>
      <c r="B343" s="127">
        <v>300</v>
      </c>
    </row>
    <row r="344" ht="15" customHeight="1" spans="1:2">
      <c r="A344" s="126" t="s">
        <v>316</v>
      </c>
      <c r="B344" s="127">
        <v>282</v>
      </c>
    </row>
    <row r="345" ht="15" customHeight="1" spans="1:2">
      <c r="A345" s="126" t="s">
        <v>317</v>
      </c>
      <c r="B345" s="127">
        <v>55</v>
      </c>
    </row>
    <row r="346" ht="15" customHeight="1" spans="1:2">
      <c r="A346" s="126" t="s">
        <v>318</v>
      </c>
      <c r="B346" s="127">
        <v>24</v>
      </c>
    </row>
    <row r="347" ht="15" customHeight="1" spans="2:2">
      <c r="B347" s="127"/>
    </row>
    <row r="348" s="142" customFormat="1" ht="15" customHeight="1" spans="1:2">
      <c r="A348" s="147" t="s">
        <v>94</v>
      </c>
      <c r="B348" s="148">
        <f>SUM(B349:B350)</f>
        <v>47917</v>
      </c>
    </row>
    <row r="349" ht="15" customHeight="1" spans="1:2">
      <c r="A349" s="126" t="s">
        <v>319</v>
      </c>
      <c r="B349" s="127">
        <v>47484</v>
      </c>
    </row>
    <row r="350" ht="15" customHeight="1" spans="1:2">
      <c r="A350" s="126" t="s">
        <v>320</v>
      </c>
      <c r="B350" s="127">
        <v>433</v>
      </c>
    </row>
    <row r="351" ht="15" customHeight="1" spans="2:2">
      <c r="B351" s="127"/>
    </row>
    <row r="352" s="142" customFormat="1" ht="15" customHeight="1" spans="1:2">
      <c r="A352" s="147" t="s">
        <v>95</v>
      </c>
      <c r="B352" s="148">
        <f>SUM(B353:B354)</f>
        <v>3683</v>
      </c>
    </row>
    <row r="353" ht="15" customHeight="1" spans="1:2">
      <c r="A353" s="126" t="s">
        <v>321</v>
      </c>
      <c r="B353" s="127">
        <v>3647</v>
      </c>
    </row>
    <row r="354" ht="15" customHeight="1" spans="1:2">
      <c r="A354" s="126" t="s">
        <v>322</v>
      </c>
      <c r="B354" s="127">
        <v>36</v>
      </c>
    </row>
    <row r="355" ht="15" customHeight="1" spans="2:2">
      <c r="B355" s="127"/>
    </row>
    <row r="356" s="142" customFormat="1" ht="15" customHeight="1" spans="1:2">
      <c r="A356" s="147" t="s">
        <v>96</v>
      </c>
      <c r="B356" s="148">
        <f>SUM(B357)</f>
        <v>4718</v>
      </c>
    </row>
    <row r="357" ht="15" customHeight="1" spans="1:2">
      <c r="A357" s="126" t="s">
        <v>323</v>
      </c>
      <c r="B357" s="127">
        <v>4718</v>
      </c>
    </row>
    <row r="358" ht="15" customHeight="1" spans="2:2">
      <c r="B358" s="127"/>
    </row>
    <row r="359" s="142" customFormat="1" ht="15" customHeight="1" spans="1:2">
      <c r="A359" s="147" t="s">
        <v>97</v>
      </c>
      <c r="B359" s="148">
        <f>SUM(B360:B362)</f>
        <v>14656</v>
      </c>
    </row>
    <row r="360" ht="15" customHeight="1" spans="1:2">
      <c r="A360" s="126" t="s">
        <v>324</v>
      </c>
      <c r="B360" s="127">
        <v>11666</v>
      </c>
    </row>
    <row r="361" ht="15" customHeight="1" spans="1:2">
      <c r="A361" s="126" t="s">
        <v>325</v>
      </c>
      <c r="B361" s="127">
        <v>2330</v>
      </c>
    </row>
    <row r="362" ht="15" customHeight="1" spans="1:2">
      <c r="A362" s="126" t="s">
        <v>326</v>
      </c>
      <c r="B362" s="127">
        <v>660</v>
      </c>
    </row>
    <row r="363" ht="15" customHeight="1" spans="2:2">
      <c r="B363" s="127"/>
    </row>
    <row r="364" s="142" customFormat="1" ht="15" customHeight="1" spans="1:2">
      <c r="A364" s="147" t="s">
        <v>98</v>
      </c>
      <c r="B364" s="148">
        <f>SUM(B365:B367)</f>
        <v>11865</v>
      </c>
    </row>
    <row r="365" ht="15" customHeight="1" spans="1:2">
      <c r="A365" s="126" t="s">
        <v>327</v>
      </c>
      <c r="B365" s="127">
        <v>5938</v>
      </c>
    </row>
    <row r="366" ht="15" customHeight="1" spans="1:2">
      <c r="A366" s="126" t="s">
        <v>328</v>
      </c>
      <c r="B366" s="127">
        <v>5579</v>
      </c>
    </row>
    <row r="367" ht="15" customHeight="1" spans="1:2">
      <c r="A367" s="126" t="s">
        <v>329</v>
      </c>
      <c r="B367" s="127">
        <v>348</v>
      </c>
    </row>
    <row r="368" ht="15" customHeight="1" spans="3:3">
      <c r="C368" s="149"/>
    </row>
    <row r="369" s="142" customFormat="1" ht="15" customHeight="1" spans="1:2">
      <c r="A369" s="147" t="s">
        <v>99</v>
      </c>
      <c r="B369" s="148">
        <f>SUM(B370:B371)</f>
        <v>3451</v>
      </c>
    </row>
    <row r="370" ht="15" customHeight="1" spans="1:2">
      <c r="A370" s="126" t="s">
        <v>330</v>
      </c>
      <c r="B370" s="127">
        <v>2699</v>
      </c>
    </row>
    <row r="371" ht="15" customHeight="1" spans="1:2">
      <c r="A371" s="126" t="s">
        <v>331</v>
      </c>
      <c r="B371" s="127">
        <v>752</v>
      </c>
    </row>
    <row r="372" ht="15" customHeight="1" spans="2:2">
      <c r="B372" s="127"/>
    </row>
    <row r="373" s="142" customFormat="1" ht="15" customHeight="1" spans="1:2">
      <c r="A373" s="147" t="s">
        <v>100</v>
      </c>
      <c r="B373" s="148">
        <f>SUM(B374:B376)</f>
        <v>3528</v>
      </c>
    </row>
    <row r="374" ht="15" customHeight="1" spans="1:2">
      <c r="A374" s="126" t="s">
        <v>332</v>
      </c>
      <c r="B374" s="127">
        <v>2984</v>
      </c>
    </row>
    <row r="375" ht="15" customHeight="1" spans="1:2">
      <c r="A375" s="126" t="s">
        <v>333</v>
      </c>
      <c r="B375" s="127">
        <v>297</v>
      </c>
    </row>
    <row r="376" ht="15" customHeight="1" spans="1:2">
      <c r="A376" s="126" t="s">
        <v>334</v>
      </c>
      <c r="B376" s="127">
        <v>247</v>
      </c>
    </row>
    <row r="377" ht="15" customHeight="1" spans="2:2">
      <c r="B377" s="127"/>
    </row>
    <row r="378" s="142" customFormat="1" ht="15" customHeight="1" spans="1:2">
      <c r="A378" s="147" t="s">
        <v>101</v>
      </c>
      <c r="B378" s="148">
        <f>SUM(B379:B381)</f>
        <v>5487</v>
      </c>
    </row>
    <row r="379" ht="15" customHeight="1" spans="1:2">
      <c r="A379" s="126" t="s">
        <v>335</v>
      </c>
      <c r="B379" s="127">
        <v>3725</v>
      </c>
    </row>
    <row r="380" ht="15" customHeight="1" spans="1:2">
      <c r="A380" s="126" t="s">
        <v>336</v>
      </c>
      <c r="B380" s="127">
        <v>1746</v>
      </c>
    </row>
    <row r="381" ht="15" customHeight="1" spans="1:2">
      <c r="A381" s="126" t="s">
        <v>337</v>
      </c>
      <c r="B381" s="127">
        <v>16</v>
      </c>
    </row>
    <row r="382" ht="15" customHeight="1" spans="1:2">
      <c r="A382" s="145"/>
      <c r="B382" s="127"/>
    </row>
    <row r="383" s="142" customFormat="1" ht="15" customHeight="1" spans="1:2">
      <c r="A383" s="147" t="s">
        <v>102</v>
      </c>
      <c r="B383" s="148">
        <f>SUM(B384:B388)</f>
        <v>33018</v>
      </c>
    </row>
    <row r="384" ht="15" customHeight="1" spans="1:2">
      <c r="A384" s="126" t="s">
        <v>338</v>
      </c>
      <c r="B384" s="127">
        <v>18302</v>
      </c>
    </row>
    <row r="385" ht="15" customHeight="1" spans="1:2">
      <c r="A385" s="126" t="s">
        <v>339</v>
      </c>
      <c r="B385" s="127">
        <v>12360</v>
      </c>
    </row>
    <row r="386" ht="15" customHeight="1" spans="1:2">
      <c r="A386" s="126" t="s">
        <v>340</v>
      </c>
      <c r="B386" s="127">
        <v>1135</v>
      </c>
    </row>
    <row r="387" ht="15" customHeight="1" spans="1:2">
      <c r="A387" s="126" t="s">
        <v>341</v>
      </c>
      <c r="B387" s="127">
        <v>990</v>
      </c>
    </row>
    <row r="388" ht="15" customHeight="1" spans="1:2">
      <c r="A388" s="126" t="s">
        <v>342</v>
      </c>
      <c r="B388" s="127">
        <v>231</v>
      </c>
    </row>
    <row r="389" ht="15" customHeight="1" spans="2:2">
      <c r="B389" s="127"/>
    </row>
    <row r="390" s="142" customFormat="1" ht="15" customHeight="1" spans="1:2">
      <c r="A390" s="147" t="s">
        <v>103</v>
      </c>
      <c r="B390" s="148">
        <f>SUM(B391:B396)</f>
        <v>39385</v>
      </c>
    </row>
    <row r="391" ht="15" customHeight="1" spans="1:2">
      <c r="A391" s="126" t="s">
        <v>343</v>
      </c>
      <c r="B391" s="127">
        <v>33310</v>
      </c>
    </row>
    <row r="392" ht="15" customHeight="1" spans="1:2">
      <c r="A392" s="126" t="s">
        <v>344</v>
      </c>
      <c r="B392" s="127">
        <v>4094</v>
      </c>
    </row>
    <row r="393" ht="15" customHeight="1" spans="1:2">
      <c r="A393" s="126" t="s">
        <v>345</v>
      </c>
      <c r="B393" s="127">
        <v>1508</v>
      </c>
    </row>
    <row r="394" ht="15" customHeight="1" spans="1:2">
      <c r="A394" s="126" t="s">
        <v>346</v>
      </c>
      <c r="B394" s="127">
        <v>253</v>
      </c>
    </row>
    <row r="395" ht="15" customHeight="1" spans="1:2">
      <c r="A395" s="126" t="s">
        <v>347</v>
      </c>
      <c r="B395" s="127">
        <v>160</v>
      </c>
    </row>
    <row r="396" ht="15" customHeight="1" spans="1:2">
      <c r="A396" s="126" t="s">
        <v>348</v>
      </c>
      <c r="B396" s="127">
        <v>60</v>
      </c>
    </row>
    <row r="397" ht="15" customHeight="1" spans="3:3">
      <c r="C397" s="149"/>
    </row>
    <row r="398" s="142" customFormat="1" ht="15" customHeight="1" spans="1:2">
      <c r="A398" s="147" t="s">
        <v>104</v>
      </c>
      <c r="B398" s="148">
        <f>SUM(B399:B403)</f>
        <v>5888</v>
      </c>
    </row>
    <row r="399" ht="15" customHeight="1" spans="1:4">
      <c r="A399" s="126" t="s">
        <v>349</v>
      </c>
      <c r="B399" s="127">
        <v>3669</v>
      </c>
      <c r="D399" s="144"/>
    </row>
    <row r="400" ht="15" customHeight="1" spans="1:2">
      <c r="A400" s="126" t="s">
        <v>350</v>
      </c>
      <c r="B400" s="127">
        <v>1104</v>
      </c>
    </row>
    <row r="401" ht="15" customHeight="1" spans="1:2">
      <c r="A401" s="126" t="s">
        <v>351</v>
      </c>
      <c r="B401" s="127">
        <v>839</v>
      </c>
    </row>
    <row r="402" ht="15" customHeight="1" spans="1:2">
      <c r="A402" s="126" t="s">
        <v>352</v>
      </c>
      <c r="B402" s="127">
        <v>252</v>
      </c>
    </row>
    <row r="403" ht="15" customHeight="1" spans="1:2">
      <c r="A403" s="126" t="s">
        <v>353</v>
      </c>
      <c r="B403" s="127">
        <v>24</v>
      </c>
    </row>
    <row r="404" ht="15" customHeight="1" spans="2:2">
      <c r="B404" s="127"/>
    </row>
    <row r="405" s="142" customFormat="1" ht="15" customHeight="1" spans="1:2">
      <c r="A405" s="147" t="s">
        <v>105</v>
      </c>
      <c r="B405" s="148">
        <f>SUM(B406:B409)</f>
        <v>17192</v>
      </c>
    </row>
    <row r="406" ht="15" customHeight="1" spans="1:2">
      <c r="A406" s="126" t="s">
        <v>354</v>
      </c>
      <c r="B406" s="127">
        <v>6143</v>
      </c>
    </row>
    <row r="407" ht="15" customHeight="1" spans="1:2">
      <c r="A407" s="126" t="s">
        <v>355</v>
      </c>
      <c r="B407" s="127">
        <v>3910</v>
      </c>
    </row>
    <row r="408" ht="15" customHeight="1" spans="1:2">
      <c r="A408" s="126" t="s">
        <v>356</v>
      </c>
      <c r="B408" s="127">
        <v>3602</v>
      </c>
    </row>
    <row r="409" ht="15" customHeight="1" spans="1:2">
      <c r="A409" s="126" t="s">
        <v>357</v>
      </c>
      <c r="B409" s="127">
        <v>3537</v>
      </c>
    </row>
    <row r="410" ht="15" customHeight="1" spans="2:2">
      <c r="B410" s="127"/>
    </row>
    <row r="411" s="142" customFormat="1" ht="15" customHeight="1" spans="1:2">
      <c r="A411" s="147" t="s">
        <v>106</v>
      </c>
      <c r="B411" s="148">
        <f>SUM(B412:B413)</f>
        <v>736</v>
      </c>
    </row>
    <row r="412" ht="15" customHeight="1" spans="1:2">
      <c r="A412" s="126" t="s">
        <v>358</v>
      </c>
      <c r="B412" s="127">
        <v>507</v>
      </c>
    </row>
    <row r="413" ht="15" customHeight="1" spans="1:2">
      <c r="A413" s="126" t="s">
        <v>359</v>
      </c>
      <c r="B413" s="127">
        <v>229</v>
      </c>
    </row>
    <row r="414" ht="15" customHeight="1" spans="2:2">
      <c r="B414" s="127"/>
    </row>
    <row r="415" s="142" customFormat="1" ht="15" customHeight="1" spans="1:2">
      <c r="A415" s="147" t="s">
        <v>107</v>
      </c>
      <c r="B415" s="148">
        <f>SUM(B416)</f>
        <v>31474</v>
      </c>
    </row>
    <row r="416" ht="15" customHeight="1" spans="1:2">
      <c r="A416" s="126" t="s">
        <v>360</v>
      </c>
      <c r="B416" s="127">
        <v>31474</v>
      </c>
    </row>
    <row r="417" ht="15" customHeight="1" spans="2:2">
      <c r="B417" s="127"/>
    </row>
    <row r="418" s="142" customFormat="1" ht="15" customHeight="1" spans="1:2">
      <c r="A418" s="147" t="s">
        <v>108</v>
      </c>
      <c r="B418" s="148">
        <f>SUM(B419:B420)</f>
        <v>6619</v>
      </c>
    </row>
    <row r="419" ht="15" customHeight="1" spans="1:2">
      <c r="A419" s="126" t="s">
        <v>361</v>
      </c>
      <c r="B419" s="127">
        <v>6439</v>
      </c>
    </row>
    <row r="420" ht="15" customHeight="1" spans="1:2">
      <c r="A420" s="126" t="s">
        <v>362</v>
      </c>
      <c r="B420" s="127">
        <v>180</v>
      </c>
    </row>
    <row r="421" ht="15" customHeight="1" spans="2:2">
      <c r="B421" s="127"/>
    </row>
    <row r="422" s="142" customFormat="1" ht="15" customHeight="1" spans="1:2">
      <c r="A422" s="147" t="s">
        <v>109</v>
      </c>
      <c r="B422" s="148">
        <f>SUM(B423:B426)</f>
        <v>3749</v>
      </c>
    </row>
    <row r="423" ht="15" customHeight="1" spans="1:2">
      <c r="A423" s="126" t="s">
        <v>363</v>
      </c>
      <c r="B423" s="127">
        <v>3331</v>
      </c>
    </row>
    <row r="424" ht="15" customHeight="1" spans="1:2">
      <c r="A424" s="126" t="s">
        <v>364</v>
      </c>
      <c r="B424" s="127">
        <v>289</v>
      </c>
    </row>
    <row r="425" ht="15" customHeight="1" spans="1:2">
      <c r="A425" s="126" t="s">
        <v>365</v>
      </c>
      <c r="B425" s="127">
        <v>91</v>
      </c>
    </row>
    <row r="426" ht="15" customHeight="1" spans="1:2">
      <c r="A426" s="126" t="s">
        <v>366</v>
      </c>
      <c r="B426" s="127">
        <v>38</v>
      </c>
    </row>
    <row r="427" ht="15" customHeight="1" spans="1:2">
      <c r="A427" s="145"/>
      <c r="B427" s="127"/>
    </row>
    <row r="428" s="142" customFormat="1" ht="15" customHeight="1" spans="1:2">
      <c r="A428" s="147" t="s">
        <v>110</v>
      </c>
      <c r="B428" s="148">
        <f>SUM(B429:B431)</f>
        <v>4939</v>
      </c>
    </row>
    <row r="429" ht="15" customHeight="1" spans="1:2">
      <c r="A429" s="126" t="s">
        <v>367</v>
      </c>
      <c r="B429" s="127">
        <v>3473</v>
      </c>
    </row>
    <row r="430" ht="15" customHeight="1" spans="1:2">
      <c r="A430" s="126" t="s">
        <v>368</v>
      </c>
      <c r="B430" s="127">
        <v>1232</v>
      </c>
    </row>
    <row r="431" ht="15" customHeight="1" spans="1:2">
      <c r="A431" s="126" t="s">
        <v>369</v>
      </c>
      <c r="B431" s="127">
        <v>234</v>
      </c>
    </row>
    <row r="432" ht="15" customHeight="1" spans="2:2">
      <c r="B432" s="127"/>
    </row>
    <row r="433" s="142" customFormat="1" ht="15" customHeight="1" spans="1:2">
      <c r="A433" s="147" t="s">
        <v>111</v>
      </c>
      <c r="B433" s="148">
        <f>SUM(B434:B435)</f>
        <v>6154</v>
      </c>
    </row>
    <row r="434" ht="15" customHeight="1" spans="1:2">
      <c r="A434" s="126" t="s">
        <v>370</v>
      </c>
      <c r="B434" s="127">
        <v>3190</v>
      </c>
    </row>
    <row r="435" ht="15" customHeight="1" spans="1:2">
      <c r="A435" s="126" t="s">
        <v>371</v>
      </c>
      <c r="B435" s="127">
        <v>2964</v>
      </c>
    </row>
    <row r="436" ht="15" customHeight="1" spans="2:2">
      <c r="B436" s="127"/>
    </row>
    <row r="437" s="142" customFormat="1" ht="15" customHeight="1" spans="1:2">
      <c r="A437" s="147" t="s">
        <v>112</v>
      </c>
      <c r="B437" s="148">
        <f>SUM(B438)</f>
        <v>1157</v>
      </c>
    </row>
    <row r="438" ht="15" customHeight="1" spans="1:2">
      <c r="A438" s="126" t="s">
        <v>372</v>
      </c>
      <c r="B438" s="127">
        <v>1157</v>
      </c>
    </row>
    <row r="439" ht="15" customHeight="1" spans="3:3">
      <c r="C439" s="149"/>
    </row>
    <row r="440" s="142" customFormat="1" ht="15" customHeight="1" spans="1:2">
      <c r="A440" s="147" t="s">
        <v>113</v>
      </c>
      <c r="B440" s="148">
        <f>SUM(B441:B444)</f>
        <v>5265</v>
      </c>
    </row>
    <row r="441" ht="15" customHeight="1" spans="1:2">
      <c r="A441" s="126" t="s">
        <v>373</v>
      </c>
      <c r="B441" s="127">
        <v>3597</v>
      </c>
    </row>
    <row r="442" ht="15" customHeight="1" spans="1:2">
      <c r="A442" s="126" t="s">
        <v>374</v>
      </c>
      <c r="B442" s="127">
        <v>1161</v>
      </c>
    </row>
    <row r="443" ht="15" customHeight="1" spans="1:2">
      <c r="A443" s="126" t="s">
        <v>375</v>
      </c>
      <c r="B443" s="127">
        <v>453</v>
      </c>
    </row>
    <row r="444" ht="15" customHeight="1" spans="1:2">
      <c r="A444" s="126" t="s">
        <v>376</v>
      </c>
      <c r="B444" s="127">
        <v>54</v>
      </c>
    </row>
    <row r="445" ht="15" customHeight="1" spans="1:2">
      <c r="A445" s="145"/>
      <c r="B445" s="127"/>
    </row>
    <row r="446" s="142" customFormat="1" ht="15" customHeight="1" spans="1:2">
      <c r="A446" s="147" t="s">
        <v>114</v>
      </c>
      <c r="B446" s="148">
        <f>SUM(B447:B449)</f>
        <v>3175</v>
      </c>
    </row>
    <row r="447" ht="15" customHeight="1" spans="1:2">
      <c r="A447" s="126" t="s">
        <v>377</v>
      </c>
      <c r="B447" s="127">
        <v>2177</v>
      </c>
    </row>
    <row r="448" ht="15" customHeight="1" spans="1:2">
      <c r="A448" s="126" t="s">
        <v>378</v>
      </c>
      <c r="B448" s="127">
        <v>998</v>
      </c>
    </row>
    <row r="449" ht="15" customHeight="1" spans="1:2">
      <c r="A449" s="145"/>
      <c r="B449" s="127"/>
    </row>
    <row r="450" s="142" customFormat="1" ht="15" customHeight="1" spans="1:2">
      <c r="A450" s="147" t="s">
        <v>115</v>
      </c>
      <c r="B450" s="148">
        <f>SUM(B451:B452)</f>
        <v>4569</v>
      </c>
    </row>
    <row r="451" ht="15" customHeight="1" spans="1:2">
      <c r="A451" s="126" t="s">
        <v>379</v>
      </c>
      <c r="B451" s="127">
        <v>3816</v>
      </c>
    </row>
    <row r="452" ht="15" customHeight="1" spans="1:2">
      <c r="A452" s="126" t="s">
        <v>380</v>
      </c>
      <c r="B452" s="127">
        <v>753</v>
      </c>
    </row>
    <row r="453" ht="15" customHeight="1" spans="2:2">
      <c r="B453" s="127"/>
    </row>
    <row r="454" s="142" customFormat="1" ht="15" customHeight="1" spans="1:2">
      <c r="A454" s="147" t="s">
        <v>116</v>
      </c>
      <c r="B454" s="148">
        <f>SUM(B455:B457)</f>
        <v>8645</v>
      </c>
    </row>
    <row r="455" ht="15" customHeight="1" spans="1:2">
      <c r="A455" s="126" t="s">
        <v>381</v>
      </c>
      <c r="B455" s="127">
        <v>6775</v>
      </c>
    </row>
    <row r="456" ht="15" customHeight="1" spans="1:2">
      <c r="A456" s="126" t="s">
        <v>382</v>
      </c>
      <c r="B456" s="127">
        <v>1580</v>
      </c>
    </row>
    <row r="457" ht="15" customHeight="1" spans="1:2">
      <c r="A457" s="126" t="s">
        <v>383</v>
      </c>
      <c r="B457" s="127">
        <v>290</v>
      </c>
    </row>
    <row r="458" ht="15" customHeight="1" spans="2:2">
      <c r="B458" s="127"/>
    </row>
    <row r="459" s="142" customFormat="1" ht="15" customHeight="1" spans="1:2">
      <c r="A459" s="147" t="s">
        <v>117</v>
      </c>
      <c r="B459" s="148">
        <f>SUM(B460:B464)</f>
        <v>28312</v>
      </c>
    </row>
    <row r="460" ht="15" customHeight="1" spans="1:2">
      <c r="A460" s="126" t="s">
        <v>384</v>
      </c>
      <c r="B460" s="127">
        <v>9554</v>
      </c>
    </row>
    <row r="461" ht="15" customHeight="1" spans="1:2">
      <c r="A461" s="126" t="s">
        <v>385</v>
      </c>
      <c r="B461" s="127">
        <v>9193</v>
      </c>
    </row>
    <row r="462" ht="15" customHeight="1" spans="1:2">
      <c r="A462" s="126" t="s">
        <v>386</v>
      </c>
      <c r="B462" s="127">
        <v>7211</v>
      </c>
    </row>
    <row r="463" ht="15" customHeight="1" spans="1:2">
      <c r="A463" s="126" t="s">
        <v>387</v>
      </c>
      <c r="B463" s="127">
        <v>1546</v>
      </c>
    </row>
    <row r="464" ht="15" customHeight="1" spans="1:2">
      <c r="A464" s="126" t="s">
        <v>388</v>
      </c>
      <c r="B464" s="127">
        <v>808</v>
      </c>
    </row>
    <row r="465" ht="15" customHeight="1" spans="2:2">
      <c r="B465" s="127"/>
    </row>
    <row r="466" s="142" customFormat="1" ht="15" customHeight="1" spans="1:2">
      <c r="A466" s="147" t="s">
        <v>118</v>
      </c>
      <c r="B466" s="148">
        <f>SUM(B467:B469)</f>
        <v>9478</v>
      </c>
    </row>
    <row r="467" ht="15" customHeight="1" spans="1:2">
      <c r="A467" s="126" t="s">
        <v>389</v>
      </c>
      <c r="B467" s="127">
        <v>8096</v>
      </c>
    </row>
    <row r="468" ht="15" customHeight="1" spans="1:2">
      <c r="A468" s="126" t="s">
        <v>390</v>
      </c>
      <c r="B468" s="127">
        <v>936</v>
      </c>
    </row>
    <row r="469" ht="15" customHeight="1" spans="1:2">
      <c r="A469" s="126" t="s">
        <v>391</v>
      </c>
      <c r="B469" s="127">
        <v>446</v>
      </c>
    </row>
    <row r="470" ht="15" customHeight="1" spans="2:2">
      <c r="B470" s="127"/>
    </row>
    <row r="471" s="142" customFormat="1" ht="15" customHeight="1" spans="1:2">
      <c r="A471" s="147" t="s">
        <v>119</v>
      </c>
      <c r="B471" s="148">
        <f>SUM(B472)</f>
        <v>5002</v>
      </c>
    </row>
    <row r="472" ht="15" customHeight="1" spans="1:2">
      <c r="A472" s="126" t="s">
        <v>392</v>
      </c>
      <c r="B472" s="127">
        <v>5002</v>
      </c>
    </row>
    <row r="473" ht="15" customHeight="1" spans="2:2">
      <c r="B473" s="127"/>
    </row>
    <row r="474" s="142" customFormat="1" ht="15" customHeight="1" spans="1:2">
      <c r="A474" s="147" t="s">
        <v>120</v>
      </c>
      <c r="B474" s="148">
        <f>SUM(B475)</f>
        <v>4263</v>
      </c>
    </row>
    <row r="475" ht="15" customHeight="1" spans="1:2">
      <c r="A475" s="126" t="s">
        <v>393</v>
      </c>
      <c r="B475" s="127">
        <v>4263</v>
      </c>
    </row>
    <row r="476" ht="15" customHeight="1"/>
    <row r="477" ht="15" customHeight="1" spans="1:2">
      <c r="A477" s="152" t="s">
        <v>394</v>
      </c>
      <c r="B477" s="148">
        <f>(SUM(B4:B476))/2</f>
        <v>2094149.5</v>
      </c>
    </row>
  </sheetData>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2"/>
  <sheetViews>
    <sheetView tabSelected="1" topLeftCell="A80" workbookViewId="0">
      <selection activeCell="F79" sqref="F79:F111"/>
    </sheetView>
  </sheetViews>
  <sheetFormatPr defaultColWidth="9" defaultRowHeight="13.85" outlineLevelCol="6"/>
  <cols>
    <col min="1" max="1" width="19" style="70" customWidth="1"/>
    <col min="2" max="2" width="17.7079646017699" style="70" customWidth="1"/>
    <col min="3" max="3" width="21.7079646017699" style="132" customWidth="1"/>
    <col min="4" max="5" width="17.7079646017699" style="132" customWidth="1"/>
    <col min="6" max="6" width="17.7079646017699" style="70" customWidth="1"/>
    <col min="7" max="16384" width="9.14159292035398" style="70"/>
  </cols>
  <sheetData>
    <row r="1" s="131" customFormat="1" ht="23.25" customHeight="1" spans="1:6">
      <c r="A1" s="133" t="s">
        <v>395</v>
      </c>
      <c r="D1" s="134"/>
      <c r="E1" s="134"/>
      <c r="F1" s="135"/>
    </row>
    <row r="2" s="131" customFormat="1" ht="15" customHeight="1" spans="1:6">
      <c r="A2" s="136" t="s">
        <v>396</v>
      </c>
      <c r="D2" s="134"/>
      <c r="E2" s="134"/>
      <c r="F2" s="135"/>
    </row>
    <row r="3" s="131" customFormat="1" ht="15" customHeight="1" spans="1:6">
      <c r="A3" s="136" t="s">
        <v>397</v>
      </c>
      <c r="D3" s="134"/>
      <c r="E3" s="134"/>
      <c r="F3" s="135"/>
    </row>
    <row r="4" ht="27.75" spans="2:6">
      <c r="B4" s="80" t="s">
        <v>15</v>
      </c>
      <c r="C4" s="137" t="s">
        <v>17</v>
      </c>
      <c r="D4" s="137" t="s">
        <v>398</v>
      </c>
      <c r="E4" s="137" t="s">
        <v>399</v>
      </c>
      <c r="F4" s="138" t="s">
        <v>400</v>
      </c>
    </row>
    <row r="5" spans="1:6">
      <c r="A5" s="80" t="s">
        <v>401</v>
      </c>
      <c r="B5" s="80"/>
      <c r="C5" s="137"/>
      <c r="D5" s="137"/>
      <c r="E5" s="137"/>
      <c r="F5" s="138"/>
    </row>
    <row r="6" spans="2:6">
      <c r="B6" s="70" t="s">
        <v>402</v>
      </c>
      <c r="C6" s="132">
        <v>39071</v>
      </c>
      <c r="D6" s="132">
        <v>38955</v>
      </c>
      <c r="E6" s="132">
        <v>9478</v>
      </c>
      <c r="F6" s="139">
        <f t="shared" ref="F6:F23" si="0">E6/D6</f>
        <v>0.243306379155436</v>
      </c>
    </row>
    <row r="7" spans="2:6">
      <c r="B7" s="70" t="s">
        <v>403</v>
      </c>
      <c r="C7" s="132">
        <v>193692</v>
      </c>
      <c r="D7" s="132">
        <v>187946</v>
      </c>
      <c r="E7" s="132">
        <v>40190</v>
      </c>
      <c r="F7" s="139">
        <f t="shared" si="0"/>
        <v>0.213838017302842</v>
      </c>
    </row>
    <row r="8" spans="2:6">
      <c r="B8" s="70" t="s">
        <v>404</v>
      </c>
      <c r="C8" s="132">
        <v>29999</v>
      </c>
      <c r="D8" s="132">
        <v>29980</v>
      </c>
      <c r="E8" s="132">
        <v>6227.6</v>
      </c>
      <c r="F8" s="139">
        <f t="shared" si="0"/>
        <v>0.207725150100067</v>
      </c>
    </row>
    <row r="9" spans="2:6">
      <c r="B9" s="70" t="s">
        <v>405</v>
      </c>
      <c r="C9" s="132">
        <v>9468</v>
      </c>
      <c r="D9" s="132">
        <v>9261</v>
      </c>
      <c r="E9" s="132">
        <v>1677</v>
      </c>
      <c r="F9" s="139">
        <f t="shared" si="0"/>
        <v>0.181081956592161</v>
      </c>
    </row>
    <row r="10" spans="2:6">
      <c r="B10" s="70" t="s">
        <v>406</v>
      </c>
      <c r="C10" s="132">
        <v>30897</v>
      </c>
      <c r="D10" s="132">
        <v>29175</v>
      </c>
      <c r="E10" s="132">
        <v>5072</v>
      </c>
      <c r="F10" s="139">
        <f t="shared" si="0"/>
        <v>0.173847472150814</v>
      </c>
    </row>
    <row r="11" spans="2:6">
      <c r="B11" s="70" t="s">
        <v>407</v>
      </c>
      <c r="C11" s="132">
        <v>34543</v>
      </c>
      <c r="D11" s="132">
        <v>33958</v>
      </c>
      <c r="E11" s="132">
        <v>5075</v>
      </c>
      <c r="F11" s="139">
        <f t="shared" si="0"/>
        <v>0.149449319747924</v>
      </c>
    </row>
    <row r="12" spans="2:6">
      <c r="B12" s="70" t="s">
        <v>408</v>
      </c>
      <c r="C12" s="132">
        <v>85825</v>
      </c>
      <c r="D12" s="132">
        <v>82913</v>
      </c>
      <c r="E12" s="132">
        <v>10889</v>
      </c>
      <c r="F12" s="139">
        <f t="shared" si="0"/>
        <v>0.131330430692413</v>
      </c>
    </row>
    <row r="13" spans="2:6">
      <c r="B13" s="70" t="s">
        <v>409</v>
      </c>
      <c r="C13" s="132">
        <v>299949</v>
      </c>
      <c r="D13" s="132">
        <v>295015</v>
      </c>
      <c r="E13" s="132">
        <v>37028</v>
      </c>
      <c r="F13" s="139">
        <f t="shared" si="0"/>
        <v>0.125512262088368</v>
      </c>
    </row>
    <row r="14" spans="2:6">
      <c r="B14" s="70" t="s">
        <v>410</v>
      </c>
      <c r="C14" s="132">
        <v>53723</v>
      </c>
      <c r="D14" s="132">
        <v>52765</v>
      </c>
      <c r="E14" s="132">
        <v>6619</v>
      </c>
      <c r="F14" s="139">
        <f t="shared" si="0"/>
        <v>0.125443001989955</v>
      </c>
    </row>
    <row r="15" spans="2:6">
      <c r="B15" s="70" t="s">
        <v>411</v>
      </c>
      <c r="C15" s="132">
        <v>35703</v>
      </c>
      <c r="D15" s="132">
        <v>33181</v>
      </c>
      <c r="E15" s="132">
        <v>3867</v>
      </c>
      <c r="F15" s="139">
        <f t="shared" si="0"/>
        <v>0.11654259968054</v>
      </c>
    </row>
    <row r="16" spans="2:6">
      <c r="B16" s="70" t="s">
        <v>412</v>
      </c>
      <c r="C16" s="132">
        <v>16623</v>
      </c>
      <c r="D16" s="132">
        <v>15878</v>
      </c>
      <c r="E16" s="132">
        <v>1760</v>
      </c>
      <c r="F16" s="139">
        <f t="shared" si="0"/>
        <v>0.110845194608893</v>
      </c>
    </row>
    <row r="17" spans="2:6">
      <c r="B17" s="70" t="s">
        <v>413</v>
      </c>
      <c r="C17" s="132">
        <v>32188</v>
      </c>
      <c r="D17" s="132">
        <v>31066</v>
      </c>
      <c r="E17" s="132">
        <v>3125</v>
      </c>
      <c r="F17" s="139">
        <f t="shared" si="0"/>
        <v>0.100592287388141</v>
      </c>
    </row>
    <row r="18" spans="2:6">
      <c r="B18" s="70" t="s">
        <v>414</v>
      </c>
      <c r="C18" s="132">
        <v>145686</v>
      </c>
      <c r="D18" s="132">
        <v>136796</v>
      </c>
      <c r="E18" s="132">
        <v>13609</v>
      </c>
      <c r="F18" s="139">
        <f t="shared" si="0"/>
        <v>0.0994839030381005</v>
      </c>
    </row>
    <row r="19" spans="2:6">
      <c r="B19" s="70" t="s">
        <v>415</v>
      </c>
      <c r="C19" s="132">
        <v>51804</v>
      </c>
      <c r="D19" s="132">
        <v>51318</v>
      </c>
      <c r="E19" s="132">
        <v>4921</v>
      </c>
      <c r="F19" s="139">
        <f t="shared" si="0"/>
        <v>0.095892279512062</v>
      </c>
    </row>
    <row r="20" spans="2:6">
      <c r="B20" s="70" t="s">
        <v>416</v>
      </c>
      <c r="C20" s="132">
        <v>22957</v>
      </c>
      <c r="D20" s="132">
        <v>22949</v>
      </c>
      <c r="E20" s="132">
        <v>1500</v>
      </c>
      <c r="F20" s="139">
        <f t="shared" si="0"/>
        <v>0.0653623251557802</v>
      </c>
    </row>
    <row r="21" spans="2:6">
      <c r="B21" s="70" t="s">
        <v>417</v>
      </c>
      <c r="C21" s="132">
        <v>15480</v>
      </c>
      <c r="D21" s="132">
        <v>14054</v>
      </c>
      <c r="E21" s="132">
        <v>844</v>
      </c>
      <c r="F21" s="139">
        <f t="shared" si="0"/>
        <v>0.0600540771310659</v>
      </c>
    </row>
    <row r="22" spans="2:6">
      <c r="B22" s="70" t="s">
        <v>418</v>
      </c>
      <c r="C22" s="132">
        <v>17453</v>
      </c>
      <c r="D22" s="132">
        <v>17453</v>
      </c>
      <c r="E22" s="132">
        <v>736</v>
      </c>
      <c r="F22" s="139">
        <f t="shared" si="0"/>
        <v>0.0421704005042113</v>
      </c>
    </row>
    <row r="23" spans="2:6">
      <c r="B23" s="70" t="s">
        <v>419</v>
      </c>
      <c r="C23" s="132">
        <v>13728</v>
      </c>
      <c r="D23" s="132">
        <v>13666</v>
      </c>
      <c r="E23" s="132">
        <v>238</v>
      </c>
      <c r="F23" s="139">
        <f t="shared" si="0"/>
        <v>0.0174154836821308</v>
      </c>
    </row>
    <row r="24" s="80" customFormat="1" spans="3:7">
      <c r="C24" s="140"/>
      <c r="D24" s="140"/>
      <c r="E24" s="140"/>
      <c r="F24" s="141" t="s">
        <v>420</v>
      </c>
      <c r="G24" s="141">
        <f>MEDIAN(F6:F23)</f>
        <v>0.120992800835248</v>
      </c>
    </row>
    <row r="25" s="80" customFormat="1" spans="1:6">
      <c r="A25" s="80" t="s">
        <v>421</v>
      </c>
      <c r="C25" s="140"/>
      <c r="D25" s="140"/>
      <c r="E25" s="140"/>
      <c r="F25" s="141"/>
    </row>
    <row r="26" spans="2:6">
      <c r="B26" s="70" t="s">
        <v>422</v>
      </c>
      <c r="C26" s="132">
        <v>85393</v>
      </c>
      <c r="D26" s="132">
        <v>81625</v>
      </c>
      <c r="E26" s="132">
        <v>14656</v>
      </c>
      <c r="F26" s="139">
        <f t="shared" ref="F26:F38" si="1">E26/D26</f>
        <v>0.179552833078101</v>
      </c>
    </row>
    <row r="27" spans="2:6">
      <c r="B27" s="70" t="s">
        <v>423</v>
      </c>
      <c r="C27" s="132">
        <v>112977</v>
      </c>
      <c r="D27" s="132">
        <v>111953</v>
      </c>
      <c r="E27" s="132">
        <v>17192</v>
      </c>
      <c r="F27" s="139">
        <f t="shared" si="1"/>
        <v>0.153564442221289</v>
      </c>
    </row>
    <row r="28" spans="2:6">
      <c r="B28" s="70" t="s">
        <v>424</v>
      </c>
      <c r="C28" s="132">
        <v>33266</v>
      </c>
      <c r="D28" s="132">
        <v>32363</v>
      </c>
      <c r="E28" s="132">
        <v>4939</v>
      </c>
      <c r="F28" s="139">
        <f t="shared" si="1"/>
        <v>0.152612551370392</v>
      </c>
    </row>
    <row r="29" spans="2:6">
      <c r="B29" s="70" t="s">
        <v>425</v>
      </c>
      <c r="C29" s="132">
        <v>31895</v>
      </c>
      <c r="D29" s="132">
        <v>31890</v>
      </c>
      <c r="E29" s="132">
        <v>4626</v>
      </c>
      <c r="F29" s="139">
        <f t="shared" si="1"/>
        <v>0.145061147695202</v>
      </c>
    </row>
    <row r="30" spans="2:6">
      <c r="B30" s="70" t="s">
        <v>426</v>
      </c>
      <c r="C30" s="132">
        <v>35435</v>
      </c>
      <c r="D30" s="132">
        <v>35349</v>
      </c>
      <c r="E30" s="132">
        <v>3683</v>
      </c>
      <c r="F30" s="139">
        <f t="shared" si="1"/>
        <v>0.104189651758183</v>
      </c>
    </row>
    <row r="31" spans="2:6">
      <c r="B31" s="70" t="s">
        <v>427</v>
      </c>
      <c r="C31" s="132">
        <v>39622</v>
      </c>
      <c r="D31" s="132">
        <v>39090</v>
      </c>
      <c r="E31" s="132">
        <v>3749</v>
      </c>
      <c r="F31" s="139">
        <f t="shared" si="1"/>
        <v>0.095906881555385</v>
      </c>
    </row>
    <row r="32" spans="2:6">
      <c r="B32" s="70" t="s">
        <v>428</v>
      </c>
      <c r="C32" s="132">
        <v>61518</v>
      </c>
      <c r="D32" s="132">
        <v>59126</v>
      </c>
      <c r="E32" s="132">
        <v>5535</v>
      </c>
      <c r="F32" s="139">
        <f t="shared" si="1"/>
        <v>0.0936136386699591</v>
      </c>
    </row>
    <row r="33" spans="2:6">
      <c r="B33" s="70" t="s">
        <v>429</v>
      </c>
      <c r="C33" s="132">
        <v>62666</v>
      </c>
      <c r="D33" s="132">
        <v>61972</v>
      </c>
      <c r="E33" s="132">
        <v>5487</v>
      </c>
      <c r="F33" s="139">
        <f t="shared" si="1"/>
        <v>0.0885399858000387</v>
      </c>
    </row>
    <row r="34" spans="2:6">
      <c r="B34" s="70" t="s">
        <v>430</v>
      </c>
      <c r="C34" s="132">
        <v>97920</v>
      </c>
      <c r="D34" s="132">
        <v>74797</v>
      </c>
      <c r="E34" s="132">
        <v>6307</v>
      </c>
      <c r="F34" s="139">
        <f t="shared" si="1"/>
        <v>0.0843215636990788</v>
      </c>
    </row>
    <row r="35" spans="2:6">
      <c r="B35" s="70" t="s">
        <v>431</v>
      </c>
      <c r="C35" s="132">
        <v>31764</v>
      </c>
      <c r="D35" s="132">
        <v>31764</v>
      </c>
      <c r="E35" s="132">
        <v>2475</v>
      </c>
      <c r="F35" s="139">
        <f t="shared" si="1"/>
        <v>0.0779183981866264</v>
      </c>
    </row>
    <row r="36" spans="2:6">
      <c r="B36" s="70" t="s">
        <v>432</v>
      </c>
      <c r="C36" s="132">
        <v>25846</v>
      </c>
      <c r="D36" s="132">
        <v>25308</v>
      </c>
      <c r="E36" s="132">
        <v>1917</v>
      </c>
      <c r="F36" s="139">
        <f t="shared" si="1"/>
        <v>0.07574679943101</v>
      </c>
    </row>
    <row r="37" spans="2:6">
      <c r="B37" s="70" t="s">
        <v>433</v>
      </c>
      <c r="C37" s="132">
        <v>49726</v>
      </c>
      <c r="D37" s="132">
        <v>46880</v>
      </c>
      <c r="E37" s="132">
        <v>3170</v>
      </c>
      <c r="F37" s="139">
        <f t="shared" si="1"/>
        <v>0.0676194539249147</v>
      </c>
    </row>
    <row r="38" spans="2:6">
      <c r="B38" s="70" t="s">
        <v>434</v>
      </c>
      <c r="C38" s="132">
        <v>39469</v>
      </c>
      <c r="D38" s="132">
        <v>38918</v>
      </c>
      <c r="E38" s="132">
        <v>1157</v>
      </c>
      <c r="F38" s="139">
        <f t="shared" si="1"/>
        <v>0.0297291741610566</v>
      </c>
    </row>
    <row r="39" s="80" customFormat="1" spans="3:7">
      <c r="C39" s="140"/>
      <c r="D39" s="140"/>
      <c r="E39" s="140"/>
      <c r="F39" s="141" t="s">
        <v>420</v>
      </c>
      <c r="G39" s="141">
        <f>MEDIAN(F26:F38)</f>
        <v>0.0936136386699591</v>
      </c>
    </row>
    <row r="40" s="80" customFormat="1" spans="1:6">
      <c r="A40" s="80" t="s">
        <v>435</v>
      </c>
      <c r="C40" s="140"/>
      <c r="D40" s="140"/>
      <c r="E40" s="140"/>
      <c r="F40" s="141"/>
    </row>
    <row r="41" spans="2:6">
      <c r="B41" s="70" t="s">
        <v>436</v>
      </c>
      <c r="C41" s="132">
        <v>43496</v>
      </c>
      <c r="D41" s="132">
        <v>43496</v>
      </c>
      <c r="E41" s="132" t="s">
        <v>51</v>
      </c>
      <c r="F41" s="139" t="s">
        <v>51</v>
      </c>
    </row>
    <row r="42" spans="2:6">
      <c r="B42" s="70" t="s">
        <v>437</v>
      </c>
      <c r="C42" s="132">
        <v>49574</v>
      </c>
      <c r="D42" s="132">
        <v>49516</v>
      </c>
      <c r="E42" s="132">
        <v>24454</v>
      </c>
      <c r="F42" s="139">
        <f t="shared" ref="F42:F76" si="2">E42/D42</f>
        <v>0.493860570320704</v>
      </c>
    </row>
    <row r="43" spans="2:6">
      <c r="B43" s="70" t="s">
        <v>438</v>
      </c>
      <c r="C43" s="132">
        <v>42308</v>
      </c>
      <c r="D43" s="132">
        <v>42308</v>
      </c>
      <c r="E43" s="132">
        <v>11498</v>
      </c>
      <c r="F43" s="139">
        <f t="shared" si="2"/>
        <v>0.271768932589581</v>
      </c>
    </row>
    <row r="44" spans="2:6">
      <c r="B44" s="70" t="s">
        <v>439</v>
      </c>
      <c r="C44" s="132">
        <v>120147</v>
      </c>
      <c r="D44" s="132">
        <v>116051</v>
      </c>
      <c r="E44" s="132">
        <v>27018</v>
      </c>
      <c r="F44" s="139">
        <f t="shared" si="2"/>
        <v>0.232811436351259</v>
      </c>
    </row>
    <row r="45" spans="2:6">
      <c r="B45" s="70" t="s">
        <v>440</v>
      </c>
      <c r="C45" s="132">
        <v>86921</v>
      </c>
      <c r="D45" s="132">
        <v>86921</v>
      </c>
      <c r="E45" s="132">
        <v>17020</v>
      </c>
      <c r="F45" s="139">
        <f t="shared" si="2"/>
        <v>0.195809988380253</v>
      </c>
    </row>
    <row r="46" spans="2:6">
      <c r="B46" s="70" t="s">
        <v>441</v>
      </c>
      <c r="C46" s="132">
        <v>208120</v>
      </c>
      <c r="D46" s="132">
        <v>205918</v>
      </c>
      <c r="E46" s="132">
        <v>39385</v>
      </c>
      <c r="F46" s="139">
        <f t="shared" si="2"/>
        <v>0.191265455181189</v>
      </c>
    </row>
    <row r="47" spans="2:6">
      <c r="B47" s="70" t="s">
        <v>442</v>
      </c>
      <c r="C47" s="132">
        <v>39515</v>
      </c>
      <c r="D47" s="132">
        <v>39375</v>
      </c>
      <c r="E47" s="132">
        <v>6154</v>
      </c>
      <c r="F47" s="139">
        <f t="shared" si="2"/>
        <v>0.156292063492063</v>
      </c>
    </row>
    <row r="48" spans="2:6">
      <c r="B48" s="70" t="s">
        <v>443</v>
      </c>
      <c r="C48" s="132">
        <v>330690</v>
      </c>
      <c r="D48" s="132">
        <v>327729</v>
      </c>
      <c r="E48" s="132">
        <v>47917</v>
      </c>
      <c r="F48" s="139">
        <f t="shared" si="2"/>
        <v>0.146209215540889</v>
      </c>
    </row>
    <row r="49" spans="2:6">
      <c r="B49" s="70" t="s">
        <v>444</v>
      </c>
      <c r="C49" s="132">
        <v>49883</v>
      </c>
      <c r="D49" s="132">
        <v>48724</v>
      </c>
      <c r="E49" s="132">
        <v>6904</v>
      </c>
      <c r="F49" s="139">
        <f t="shared" si="2"/>
        <v>0.141696084065348</v>
      </c>
    </row>
    <row r="50" spans="2:6">
      <c r="B50" s="70" t="s">
        <v>445</v>
      </c>
      <c r="C50" s="132">
        <v>49145</v>
      </c>
      <c r="D50" s="132">
        <v>47519</v>
      </c>
      <c r="E50" s="132">
        <v>6718</v>
      </c>
      <c r="F50" s="139">
        <f t="shared" si="2"/>
        <v>0.141375028935794</v>
      </c>
    </row>
    <row r="51" spans="2:6">
      <c r="B51" s="70" t="s">
        <v>446</v>
      </c>
      <c r="C51" s="132">
        <v>81337</v>
      </c>
      <c r="D51" s="132">
        <v>78087</v>
      </c>
      <c r="E51" s="132">
        <v>10232</v>
      </c>
      <c r="F51" s="139">
        <f t="shared" si="2"/>
        <v>0.131033334613956</v>
      </c>
    </row>
    <row r="52" spans="2:6">
      <c r="B52" s="70" t="s">
        <v>447</v>
      </c>
      <c r="C52" s="132">
        <v>91458</v>
      </c>
      <c r="D52" s="132">
        <v>91399</v>
      </c>
      <c r="E52" s="132">
        <v>11865</v>
      </c>
      <c r="F52" s="139">
        <f t="shared" si="2"/>
        <v>0.129815424676419</v>
      </c>
    </row>
    <row r="53" spans="2:6">
      <c r="B53" s="70" t="s">
        <v>448</v>
      </c>
      <c r="C53" s="132">
        <v>383737</v>
      </c>
      <c r="D53" s="132">
        <v>370271</v>
      </c>
      <c r="E53" s="132">
        <v>43032</v>
      </c>
      <c r="F53" s="139">
        <f t="shared" si="2"/>
        <v>0.11621758117703</v>
      </c>
    </row>
    <row r="54" spans="2:6">
      <c r="B54" s="70" t="s">
        <v>449</v>
      </c>
      <c r="C54" s="132">
        <v>294997</v>
      </c>
      <c r="D54" s="132">
        <v>292298</v>
      </c>
      <c r="E54" s="132">
        <v>33018</v>
      </c>
      <c r="F54" s="139">
        <f t="shared" si="2"/>
        <v>0.112960061307296</v>
      </c>
    </row>
    <row r="55" spans="2:6">
      <c r="B55" s="70" t="s">
        <v>450</v>
      </c>
      <c r="C55" s="132">
        <v>190653</v>
      </c>
      <c r="D55" s="132">
        <v>186902</v>
      </c>
      <c r="E55" s="132">
        <v>17694</v>
      </c>
      <c r="F55" s="139">
        <f t="shared" si="2"/>
        <v>0.0946699339760944</v>
      </c>
    </row>
    <row r="56" spans="2:6">
      <c r="B56" s="70" t="s">
        <v>451</v>
      </c>
      <c r="C56" s="132">
        <v>45812</v>
      </c>
      <c r="D56" s="132">
        <v>45812</v>
      </c>
      <c r="E56" s="132">
        <v>4718</v>
      </c>
      <c r="F56" s="139">
        <f t="shared" si="2"/>
        <v>0.102986117174539</v>
      </c>
    </row>
    <row r="57" spans="2:6">
      <c r="B57" s="70" t="s">
        <v>452</v>
      </c>
      <c r="C57" s="132">
        <v>217932</v>
      </c>
      <c r="D57" s="132">
        <v>215676</v>
      </c>
      <c r="E57" s="132">
        <v>20352</v>
      </c>
      <c r="F57" s="139">
        <f t="shared" si="2"/>
        <v>0.0943637678740333</v>
      </c>
    </row>
    <row r="58" spans="2:6">
      <c r="B58" s="70" t="s">
        <v>453</v>
      </c>
      <c r="C58" s="132">
        <v>50793</v>
      </c>
      <c r="D58" s="132">
        <v>48343</v>
      </c>
      <c r="E58" s="132">
        <v>4547</v>
      </c>
      <c r="F58" s="139">
        <f t="shared" si="2"/>
        <v>0.0940570506588338</v>
      </c>
    </row>
    <row r="59" spans="2:6">
      <c r="B59" s="70" t="s">
        <v>454</v>
      </c>
      <c r="C59" s="132">
        <v>138988</v>
      </c>
      <c r="D59" s="132">
        <v>133309</v>
      </c>
      <c r="E59" s="132">
        <v>11113</v>
      </c>
      <c r="F59" s="139">
        <f t="shared" si="2"/>
        <v>0.0833627136952494</v>
      </c>
    </row>
    <row r="60" spans="2:6">
      <c r="B60" s="70" t="s">
        <v>455</v>
      </c>
      <c r="C60" s="132">
        <v>61364</v>
      </c>
      <c r="D60" s="132">
        <v>60876</v>
      </c>
      <c r="E60" s="132">
        <v>4714</v>
      </c>
      <c r="F60" s="139">
        <f t="shared" si="2"/>
        <v>0.0774360996123267</v>
      </c>
    </row>
    <row r="61" spans="2:6">
      <c r="B61" s="70" t="s">
        <v>456</v>
      </c>
      <c r="C61" s="132">
        <v>72582</v>
      </c>
      <c r="D61" s="132">
        <v>70089</v>
      </c>
      <c r="E61" s="132">
        <v>5265</v>
      </c>
      <c r="F61" s="139">
        <f t="shared" si="2"/>
        <v>0.0751187775542524</v>
      </c>
    </row>
    <row r="62" spans="2:6">
      <c r="B62" s="70" t="s">
        <v>457</v>
      </c>
      <c r="C62" s="132">
        <v>36534</v>
      </c>
      <c r="D62" s="132">
        <v>36520</v>
      </c>
      <c r="E62" s="132">
        <v>2639</v>
      </c>
      <c r="F62" s="139">
        <f t="shared" si="2"/>
        <v>0.0722617743702081</v>
      </c>
    </row>
    <row r="63" spans="2:6">
      <c r="B63" s="70" t="s">
        <v>458</v>
      </c>
      <c r="C63" s="132">
        <v>57033</v>
      </c>
      <c r="D63" s="132">
        <v>53666</v>
      </c>
      <c r="E63" s="132">
        <v>3823</v>
      </c>
      <c r="F63" s="139">
        <f t="shared" si="2"/>
        <v>0.0712369097752767</v>
      </c>
    </row>
    <row r="64" spans="2:6">
      <c r="B64" s="70" t="s">
        <v>459</v>
      </c>
      <c r="C64" s="132">
        <v>51930</v>
      </c>
      <c r="D64" s="132">
        <v>51568</v>
      </c>
      <c r="E64" s="132">
        <v>3528</v>
      </c>
      <c r="F64" s="139">
        <f t="shared" si="2"/>
        <v>0.0684145206329507</v>
      </c>
    </row>
    <row r="65" spans="2:6">
      <c r="B65" s="70" t="s">
        <v>460</v>
      </c>
      <c r="C65" s="132">
        <v>85217</v>
      </c>
      <c r="D65" s="132">
        <v>84250</v>
      </c>
      <c r="E65" s="132">
        <v>5293</v>
      </c>
      <c r="F65" s="139">
        <f t="shared" si="2"/>
        <v>0.0628249258160237</v>
      </c>
    </row>
    <row r="66" spans="2:6">
      <c r="B66" s="70" t="s">
        <v>461</v>
      </c>
      <c r="C66" s="132">
        <v>65533</v>
      </c>
      <c r="D66" s="132">
        <v>54494</v>
      </c>
      <c r="E66" s="132">
        <v>3386</v>
      </c>
      <c r="F66" s="139">
        <f t="shared" si="2"/>
        <v>0.0621352809483613</v>
      </c>
    </row>
    <row r="67" spans="2:6">
      <c r="B67" s="70" t="s">
        <v>462</v>
      </c>
      <c r="C67" s="132">
        <v>51643</v>
      </c>
      <c r="D67" s="132">
        <v>51169</v>
      </c>
      <c r="E67" s="132">
        <v>3175</v>
      </c>
      <c r="F67" s="139">
        <f t="shared" si="2"/>
        <v>0.0620492876546346</v>
      </c>
    </row>
    <row r="68" spans="2:6">
      <c r="B68" s="70" t="s">
        <v>463</v>
      </c>
      <c r="C68" s="132">
        <v>88800</v>
      </c>
      <c r="D68" s="132">
        <v>87844</v>
      </c>
      <c r="E68" s="132">
        <v>5102</v>
      </c>
      <c r="F68" s="139">
        <f t="shared" si="2"/>
        <v>0.0580802331405674</v>
      </c>
    </row>
    <row r="69" spans="2:6">
      <c r="B69" s="70" t="s">
        <v>464</v>
      </c>
      <c r="C69" s="132">
        <v>38385</v>
      </c>
      <c r="D69" s="132">
        <v>38196</v>
      </c>
      <c r="E69" s="132">
        <v>2149</v>
      </c>
      <c r="F69" s="139">
        <f t="shared" si="2"/>
        <v>0.0562624358571578</v>
      </c>
    </row>
    <row r="70" spans="2:6">
      <c r="B70" s="70" t="s">
        <v>465</v>
      </c>
      <c r="C70" s="132">
        <v>34637</v>
      </c>
      <c r="D70" s="132">
        <v>33186</v>
      </c>
      <c r="E70" s="132">
        <v>1781</v>
      </c>
      <c r="F70" s="139">
        <f t="shared" si="2"/>
        <v>0.0536672090640632</v>
      </c>
    </row>
    <row r="71" spans="2:6">
      <c r="B71" s="70" t="s">
        <v>466</v>
      </c>
      <c r="C71" s="132">
        <v>42891</v>
      </c>
      <c r="D71" s="132">
        <v>37060</v>
      </c>
      <c r="E71" s="132">
        <v>1962</v>
      </c>
      <c r="F71" s="139">
        <f t="shared" si="2"/>
        <v>0.0529411764705882</v>
      </c>
    </row>
    <row r="72" spans="2:6">
      <c r="B72" s="70" t="s">
        <v>467</v>
      </c>
      <c r="C72" s="132">
        <v>71652</v>
      </c>
      <c r="D72" s="132">
        <v>71486</v>
      </c>
      <c r="E72" s="132">
        <v>2957</v>
      </c>
      <c r="F72" s="139">
        <f t="shared" si="2"/>
        <v>0.0413647427468315</v>
      </c>
    </row>
    <row r="73" spans="2:6">
      <c r="B73" s="70" t="s">
        <v>468</v>
      </c>
      <c r="C73" s="132">
        <v>87330</v>
      </c>
      <c r="D73" s="132">
        <v>83578</v>
      </c>
      <c r="E73" s="132">
        <v>3396</v>
      </c>
      <c r="F73" s="139">
        <f t="shared" si="2"/>
        <v>0.0406327023857953</v>
      </c>
    </row>
    <row r="74" spans="2:6">
      <c r="B74" s="70" t="s">
        <v>469</v>
      </c>
      <c r="C74" s="132">
        <v>41224</v>
      </c>
      <c r="D74" s="132">
        <v>40941</v>
      </c>
      <c r="E74" s="132">
        <v>1537</v>
      </c>
      <c r="F74" s="139">
        <f t="shared" si="2"/>
        <v>0.0375418284848929</v>
      </c>
    </row>
    <row r="75" spans="2:6">
      <c r="B75" s="70" t="s">
        <v>470</v>
      </c>
      <c r="C75" s="132">
        <v>49246</v>
      </c>
      <c r="D75" s="132">
        <v>48353</v>
      </c>
      <c r="E75" s="132">
        <v>1436</v>
      </c>
      <c r="F75" s="139">
        <f t="shared" si="2"/>
        <v>0.029698260707712</v>
      </c>
    </row>
    <row r="76" spans="2:6">
      <c r="B76" s="70" t="s">
        <v>471</v>
      </c>
      <c r="C76" s="132">
        <v>56901</v>
      </c>
      <c r="D76" s="132">
        <v>55391</v>
      </c>
      <c r="E76" s="132">
        <v>1182</v>
      </c>
      <c r="F76" s="139">
        <f t="shared" si="2"/>
        <v>0.0213392067303353</v>
      </c>
    </row>
    <row r="77" s="80" customFormat="1" spans="3:7">
      <c r="C77" s="140"/>
      <c r="D77" s="140"/>
      <c r="E77" s="140"/>
      <c r="F77" s="141" t="s">
        <v>420</v>
      </c>
      <c r="G77" s="141">
        <f>MEDIAN(F41:F76)</f>
        <v>0.0833627136952494</v>
      </c>
    </row>
    <row r="78" s="80" customFormat="1" spans="1:6">
      <c r="A78" s="80" t="s">
        <v>472</v>
      </c>
      <c r="C78" s="140"/>
      <c r="D78" s="140"/>
      <c r="E78" s="140"/>
      <c r="F78" s="141"/>
    </row>
    <row r="79" spans="2:6">
      <c r="B79" s="70" t="s">
        <v>473</v>
      </c>
      <c r="C79" s="132">
        <v>1090997</v>
      </c>
      <c r="D79" s="132">
        <v>1086019</v>
      </c>
      <c r="E79" s="132">
        <v>914138</v>
      </c>
      <c r="F79" s="139">
        <f t="shared" ref="F79:F111" si="3">E79/D79</f>
        <v>0.841732971522598</v>
      </c>
    </row>
    <row r="80" spans="2:6">
      <c r="B80" s="70" t="s">
        <v>474</v>
      </c>
      <c r="C80" s="132">
        <v>117709</v>
      </c>
      <c r="D80" s="132">
        <v>117089</v>
      </c>
      <c r="E80" s="132">
        <v>31474</v>
      </c>
      <c r="F80" s="139">
        <f t="shared" si="3"/>
        <v>0.268804072116083</v>
      </c>
    </row>
    <row r="81" spans="2:6">
      <c r="B81" s="70" t="s">
        <v>475</v>
      </c>
      <c r="C81" s="132">
        <v>64861</v>
      </c>
      <c r="D81" s="132">
        <v>63941</v>
      </c>
      <c r="E81" s="132">
        <v>16731</v>
      </c>
      <c r="F81" s="139">
        <f t="shared" si="3"/>
        <v>0.261663095666317</v>
      </c>
    </row>
    <row r="82" spans="2:6">
      <c r="B82" s="70" t="s">
        <v>476</v>
      </c>
      <c r="C82" s="132">
        <v>218112</v>
      </c>
      <c r="D82" s="132">
        <v>216639</v>
      </c>
      <c r="E82" s="132">
        <v>56560</v>
      </c>
      <c r="F82" s="139">
        <f t="shared" si="3"/>
        <v>0.261079491688939</v>
      </c>
    </row>
    <row r="83" spans="2:6">
      <c r="B83" s="70" t="s">
        <v>477</v>
      </c>
      <c r="C83" s="132">
        <v>108431</v>
      </c>
      <c r="D83" s="132">
        <v>107655</v>
      </c>
      <c r="E83" s="132">
        <v>27775</v>
      </c>
      <c r="F83" s="139">
        <f t="shared" si="3"/>
        <v>0.258000092889322</v>
      </c>
    </row>
    <row r="84" spans="2:6">
      <c r="B84" s="70" t="s">
        <v>478</v>
      </c>
      <c r="C84" s="132">
        <v>163351</v>
      </c>
      <c r="D84" s="132">
        <v>159763</v>
      </c>
      <c r="E84" s="132">
        <v>31053</v>
      </c>
      <c r="F84" s="139">
        <f t="shared" si="3"/>
        <v>0.194369159317239</v>
      </c>
    </row>
    <row r="85" spans="2:6">
      <c r="B85" s="70" t="s">
        <v>479</v>
      </c>
      <c r="C85" s="132">
        <v>159370</v>
      </c>
      <c r="D85" s="132">
        <v>159341</v>
      </c>
      <c r="E85" s="132">
        <v>28312</v>
      </c>
      <c r="F85" s="139">
        <f t="shared" si="3"/>
        <v>0.177681827025059</v>
      </c>
    </row>
    <row r="86" spans="2:6">
      <c r="B86" s="70" t="s">
        <v>480</v>
      </c>
      <c r="C86" s="132">
        <v>384473.6</v>
      </c>
      <c r="D86" s="132">
        <v>379885</v>
      </c>
      <c r="E86" s="132">
        <v>57141</v>
      </c>
      <c r="F86" s="139">
        <f t="shared" si="3"/>
        <v>0.150416573436698</v>
      </c>
    </row>
    <row r="87" spans="2:6">
      <c r="B87" s="70" t="s">
        <v>481</v>
      </c>
      <c r="C87" s="132">
        <v>478082</v>
      </c>
      <c r="D87" s="132">
        <v>467298</v>
      </c>
      <c r="E87" s="132">
        <v>67707</v>
      </c>
      <c r="F87" s="139">
        <f t="shared" si="3"/>
        <v>0.14489041254189</v>
      </c>
    </row>
    <row r="88" spans="2:6">
      <c r="B88" s="70" t="s">
        <v>482</v>
      </c>
      <c r="C88" s="132">
        <v>68948</v>
      </c>
      <c r="D88" s="132">
        <v>68542</v>
      </c>
      <c r="E88" s="132">
        <v>9163</v>
      </c>
      <c r="F88" s="139">
        <f t="shared" si="3"/>
        <v>0.133684456245805</v>
      </c>
    </row>
    <row r="89" spans="2:6">
      <c r="B89" s="70" t="s">
        <v>483</v>
      </c>
      <c r="C89" s="132">
        <v>58023</v>
      </c>
      <c r="D89" s="132">
        <v>56255</v>
      </c>
      <c r="E89" s="132">
        <v>7142</v>
      </c>
      <c r="F89" s="139">
        <f t="shared" si="3"/>
        <v>0.126957603768554</v>
      </c>
    </row>
    <row r="90" spans="2:6">
      <c r="B90" s="70" t="s">
        <v>484</v>
      </c>
      <c r="C90" s="132">
        <v>99030</v>
      </c>
      <c r="D90" s="132">
        <v>98788</v>
      </c>
      <c r="E90" s="132">
        <v>10637</v>
      </c>
      <c r="F90" s="139">
        <f t="shared" si="3"/>
        <v>0.107675021257643</v>
      </c>
    </row>
    <row r="91" spans="2:6">
      <c r="B91" s="70" t="s">
        <v>485</v>
      </c>
      <c r="C91" s="132">
        <v>304080</v>
      </c>
      <c r="D91" s="132">
        <v>318562</v>
      </c>
      <c r="E91" s="132">
        <v>33578</v>
      </c>
      <c r="F91" s="139">
        <f t="shared" si="3"/>
        <v>0.105404913329273</v>
      </c>
    </row>
    <row r="92" spans="2:6">
      <c r="B92" s="70" t="s">
        <v>486</v>
      </c>
      <c r="C92" s="132">
        <v>80970</v>
      </c>
      <c r="D92" s="132">
        <v>80844</v>
      </c>
      <c r="E92" s="132">
        <v>8359</v>
      </c>
      <c r="F92" s="139">
        <f t="shared" si="3"/>
        <v>0.103396665182326</v>
      </c>
    </row>
    <row r="93" spans="2:6">
      <c r="B93" s="70" t="s">
        <v>487</v>
      </c>
      <c r="C93" s="132">
        <v>124506</v>
      </c>
      <c r="D93" s="132">
        <v>118043</v>
      </c>
      <c r="E93" s="132">
        <v>11061</v>
      </c>
      <c r="F93" s="139">
        <f t="shared" si="3"/>
        <v>0.0937031420753454</v>
      </c>
    </row>
    <row r="94" spans="2:6">
      <c r="B94" s="70" t="s">
        <v>488</v>
      </c>
      <c r="C94" s="132">
        <v>201568</v>
      </c>
      <c r="D94" s="132">
        <v>195245</v>
      </c>
      <c r="E94" s="132">
        <v>17771</v>
      </c>
      <c r="F94" s="139">
        <f t="shared" si="3"/>
        <v>0.0910189761581603</v>
      </c>
    </row>
    <row r="95" spans="2:6">
      <c r="B95" s="70" t="s">
        <v>489</v>
      </c>
      <c r="C95" s="132">
        <v>102791</v>
      </c>
      <c r="D95" s="132">
        <v>100553</v>
      </c>
      <c r="E95" s="132">
        <v>8589</v>
      </c>
      <c r="F95" s="139">
        <f t="shared" si="3"/>
        <v>0.0854176404483208</v>
      </c>
    </row>
    <row r="96" spans="2:6">
      <c r="B96" s="70" t="s">
        <v>490</v>
      </c>
      <c r="C96" s="132">
        <v>237115</v>
      </c>
      <c r="D96" s="132">
        <v>216524</v>
      </c>
      <c r="E96" s="132">
        <v>17750</v>
      </c>
      <c r="F96" s="139">
        <f t="shared" si="3"/>
        <v>0.0819770556612662</v>
      </c>
    </row>
    <row r="97" spans="2:6">
      <c r="B97" s="70" t="s">
        <v>491</v>
      </c>
      <c r="C97" s="132">
        <v>125923</v>
      </c>
      <c r="D97" s="132">
        <v>123993</v>
      </c>
      <c r="E97" s="132">
        <v>8645</v>
      </c>
      <c r="F97" s="139">
        <f t="shared" si="3"/>
        <v>0.0697216778366521</v>
      </c>
    </row>
    <row r="98" spans="2:6">
      <c r="B98" s="70" t="s">
        <v>492</v>
      </c>
      <c r="C98" s="132">
        <v>335259</v>
      </c>
      <c r="D98" s="132">
        <v>346966.3</v>
      </c>
      <c r="E98" s="132">
        <v>20953</v>
      </c>
      <c r="F98" s="139">
        <f t="shared" si="3"/>
        <v>0.0603891501854791</v>
      </c>
    </row>
    <row r="99" spans="2:6">
      <c r="B99" s="70" t="s">
        <v>493</v>
      </c>
      <c r="C99" s="132">
        <v>90985</v>
      </c>
      <c r="D99" s="132">
        <v>90527</v>
      </c>
      <c r="E99" s="132">
        <v>5355</v>
      </c>
      <c r="F99" s="139">
        <f t="shared" si="3"/>
        <v>0.0591536226761077</v>
      </c>
    </row>
    <row r="100" spans="2:6">
      <c r="B100" s="70" t="s">
        <v>494</v>
      </c>
      <c r="C100" s="132">
        <v>217484</v>
      </c>
      <c r="D100" s="132">
        <v>214065</v>
      </c>
      <c r="E100" s="132">
        <v>12323</v>
      </c>
      <c r="F100" s="139">
        <f t="shared" si="3"/>
        <v>0.0575666269591012</v>
      </c>
    </row>
    <row r="101" spans="2:6">
      <c r="B101" s="70" t="s">
        <v>495</v>
      </c>
      <c r="C101" s="132">
        <v>65926</v>
      </c>
      <c r="D101" s="132">
        <v>63001</v>
      </c>
      <c r="E101" s="132">
        <v>3451</v>
      </c>
      <c r="F101" s="139">
        <f t="shared" si="3"/>
        <v>0.0547769083030428</v>
      </c>
    </row>
    <row r="102" spans="2:6">
      <c r="B102" s="70" t="s">
        <v>496</v>
      </c>
      <c r="C102" s="132">
        <v>84767</v>
      </c>
      <c r="D102" s="132">
        <v>83917</v>
      </c>
      <c r="E102" s="132">
        <v>4263</v>
      </c>
      <c r="F102" s="139">
        <f t="shared" si="3"/>
        <v>0.0508001954311999</v>
      </c>
    </row>
    <row r="103" spans="2:6">
      <c r="B103" s="70" t="s">
        <v>497</v>
      </c>
      <c r="C103" s="132">
        <v>231317</v>
      </c>
      <c r="D103" s="132">
        <v>225965</v>
      </c>
      <c r="E103" s="132">
        <v>11464</v>
      </c>
      <c r="F103" s="139">
        <f t="shared" si="3"/>
        <v>0.0507335206779811</v>
      </c>
    </row>
    <row r="104" spans="2:6">
      <c r="B104" s="70" t="s">
        <v>498</v>
      </c>
      <c r="C104" s="132">
        <v>101949</v>
      </c>
      <c r="D104" s="132">
        <v>98973</v>
      </c>
      <c r="E104" s="132">
        <v>5002</v>
      </c>
      <c r="F104" s="139">
        <f t="shared" si="3"/>
        <v>0.0505390358986794</v>
      </c>
    </row>
    <row r="105" spans="2:6">
      <c r="B105" s="70" t="s">
        <v>499</v>
      </c>
      <c r="C105" s="132">
        <v>132805</v>
      </c>
      <c r="D105" s="132">
        <v>382600</v>
      </c>
      <c r="E105" s="132">
        <v>18526</v>
      </c>
      <c r="F105" s="139">
        <f t="shared" si="3"/>
        <v>0.048421327757449</v>
      </c>
    </row>
    <row r="106" spans="2:6">
      <c r="B106" s="70" t="s">
        <v>500</v>
      </c>
      <c r="C106" s="132">
        <v>201635</v>
      </c>
      <c r="D106" s="132">
        <v>196098</v>
      </c>
      <c r="E106" s="132">
        <v>9194</v>
      </c>
      <c r="F106" s="139">
        <f t="shared" si="3"/>
        <v>0.0468847209048537</v>
      </c>
    </row>
    <row r="107" spans="2:6">
      <c r="B107" s="70" t="s">
        <v>501</v>
      </c>
      <c r="C107" s="132">
        <v>68717</v>
      </c>
      <c r="D107" s="132">
        <v>68678</v>
      </c>
      <c r="E107" s="132">
        <v>2665</v>
      </c>
      <c r="F107" s="139">
        <f t="shared" si="3"/>
        <v>0.0388042750225691</v>
      </c>
    </row>
    <row r="108" spans="2:6">
      <c r="B108" s="70" t="s">
        <v>502</v>
      </c>
      <c r="C108" s="132">
        <v>70796</v>
      </c>
      <c r="D108" s="132">
        <v>69318</v>
      </c>
      <c r="E108" s="132">
        <v>2400</v>
      </c>
      <c r="F108" s="139">
        <f t="shared" si="3"/>
        <v>0.0346230416342076</v>
      </c>
    </row>
    <row r="109" spans="2:6">
      <c r="B109" s="70" t="s">
        <v>503</v>
      </c>
      <c r="C109" s="132">
        <v>145094</v>
      </c>
      <c r="D109" s="132">
        <v>147503.7</v>
      </c>
      <c r="E109" s="132">
        <v>4569</v>
      </c>
      <c r="F109" s="139">
        <f t="shared" si="3"/>
        <v>0.0309754941740444</v>
      </c>
    </row>
    <row r="110" spans="2:6">
      <c r="B110" s="70" t="s">
        <v>504</v>
      </c>
      <c r="C110" s="132">
        <v>78343</v>
      </c>
      <c r="D110" s="132">
        <v>76929</v>
      </c>
      <c r="E110" s="132">
        <v>2228</v>
      </c>
      <c r="F110" s="139">
        <f t="shared" si="3"/>
        <v>0.0289617699437143</v>
      </c>
    </row>
    <row r="111" spans="2:6">
      <c r="B111" s="70" t="s">
        <v>505</v>
      </c>
      <c r="C111" s="132">
        <v>181536</v>
      </c>
      <c r="D111" s="132">
        <v>180899</v>
      </c>
      <c r="E111" s="132">
        <v>4424</v>
      </c>
      <c r="F111" s="139">
        <f t="shared" si="3"/>
        <v>0.0244556354650938</v>
      </c>
    </row>
    <row r="112" s="80" customFormat="1" spans="3:7">
      <c r="C112" s="140"/>
      <c r="D112" s="140"/>
      <c r="E112" s="140"/>
      <c r="F112" s="80" t="s">
        <v>420</v>
      </c>
      <c r="G112" s="141">
        <f>MEDIAN(F79:F111)</f>
        <v>0.0854176404483208</v>
      </c>
    </row>
  </sheetData>
  <sortState ref="B74:F106">
    <sortCondition ref="F74:F106" descending="1"/>
  </sortState>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9"/>
  <sheetViews>
    <sheetView workbookViewId="0">
      <selection activeCell="A1" sqref="A1"/>
    </sheetView>
  </sheetViews>
  <sheetFormatPr defaultColWidth="9" defaultRowHeight="12.75"/>
  <cols>
    <col min="1" max="1" width="39.283185840708" style="119" customWidth="1"/>
    <col min="2" max="2" width="12.283185840708" style="119" customWidth="1"/>
    <col min="3" max="3" width="15.141592920354" style="119" customWidth="1"/>
    <col min="4" max="4" width="20.141592920354" style="119" customWidth="1"/>
    <col min="5" max="5" width="18.7079646017699" style="119" customWidth="1"/>
    <col min="6" max="6" width="17" style="119" customWidth="1"/>
    <col min="7" max="16384" width="9.14159292035398" style="119"/>
  </cols>
  <sheetData>
    <row r="1" s="36" customFormat="1" spans="1:6">
      <c r="A1" s="120" t="s">
        <v>506</v>
      </c>
      <c r="B1" s="121"/>
      <c r="C1" s="121"/>
      <c r="E1" s="122"/>
      <c r="F1" s="122"/>
    </row>
    <row r="2" s="36" customFormat="1" ht="24.75" customHeight="1" spans="1:9">
      <c r="A2" s="123" t="s">
        <v>507</v>
      </c>
      <c r="B2" s="123"/>
      <c r="C2" s="123"/>
      <c r="D2" s="123"/>
      <c r="E2" s="123"/>
      <c r="F2" s="123"/>
      <c r="G2" s="123"/>
      <c r="H2" s="123"/>
      <c r="I2" s="123"/>
    </row>
    <row r="3" s="36" customFormat="1" ht="27.75" customHeight="1" spans="1:9">
      <c r="A3" s="123" t="s">
        <v>508</v>
      </c>
      <c r="B3" s="123"/>
      <c r="C3" s="123"/>
      <c r="D3" s="123"/>
      <c r="E3" s="123"/>
      <c r="F3" s="123"/>
      <c r="G3" s="123"/>
      <c r="H3" s="123"/>
      <c r="I3" s="123"/>
    </row>
    <row r="4" ht="25.5" spans="1:6">
      <c r="A4" s="124" t="s">
        <v>15</v>
      </c>
      <c r="B4" s="124" t="s">
        <v>509</v>
      </c>
      <c r="C4" s="124" t="s">
        <v>510</v>
      </c>
      <c r="D4" s="125" t="s">
        <v>511</v>
      </c>
      <c r="E4" s="124" t="s">
        <v>512</v>
      </c>
      <c r="F4" s="124" t="s">
        <v>513</v>
      </c>
    </row>
    <row r="5" spans="1:6">
      <c r="A5" s="126" t="s">
        <v>20</v>
      </c>
      <c r="B5" s="127">
        <f>SUM(C5:D5)</f>
        <v>27018</v>
      </c>
      <c r="C5" s="127">
        <v>2800</v>
      </c>
      <c r="D5" s="127">
        <v>24218</v>
      </c>
      <c r="E5" s="128">
        <f>C5/B5</f>
        <v>0.103634613961063</v>
      </c>
      <c r="F5" s="128">
        <f>D5/B5</f>
        <v>0.896365386038937</v>
      </c>
    </row>
    <row r="6" spans="1:6">
      <c r="A6" s="126" t="s">
        <v>21</v>
      </c>
      <c r="B6" s="127">
        <f t="shared" ref="B6:B70" si="0">SUM(C6:D6)</f>
        <v>4626</v>
      </c>
      <c r="C6" s="127">
        <v>646</v>
      </c>
      <c r="D6" s="127">
        <v>3980</v>
      </c>
      <c r="E6" s="128">
        <f t="shared" ref="E6:E34" si="1">C6/B6</f>
        <v>0.139645482057933</v>
      </c>
      <c r="F6" s="128">
        <f t="shared" ref="F6:F34" si="2">D6/B6</f>
        <v>0.860354517942067</v>
      </c>
    </row>
    <row r="7" spans="1:6">
      <c r="A7" s="126" t="s">
        <v>22</v>
      </c>
      <c r="B7" s="127">
        <f t="shared" si="0"/>
        <v>914138</v>
      </c>
      <c r="C7" s="127">
        <v>2417</v>
      </c>
      <c r="D7" s="127">
        <v>911721</v>
      </c>
      <c r="E7" s="128">
        <f t="shared" si="1"/>
        <v>0.00264402092463064</v>
      </c>
      <c r="F7" s="128">
        <f t="shared" si="2"/>
        <v>0.997355979075369</v>
      </c>
    </row>
    <row r="8" spans="1:6">
      <c r="A8" s="126" t="s">
        <v>23</v>
      </c>
      <c r="B8" s="127">
        <f t="shared" si="0"/>
        <v>4714</v>
      </c>
      <c r="C8" s="127">
        <v>1831</v>
      </c>
      <c r="D8" s="127">
        <v>2883</v>
      </c>
      <c r="E8" s="128">
        <f t="shared" si="1"/>
        <v>0.388417479847263</v>
      </c>
      <c r="F8" s="128">
        <f t="shared" si="2"/>
        <v>0.611582520152737</v>
      </c>
    </row>
    <row r="9" spans="1:6">
      <c r="A9" s="126" t="s">
        <v>24</v>
      </c>
      <c r="B9" s="127">
        <f t="shared" si="0"/>
        <v>1760</v>
      </c>
      <c r="C9" s="127">
        <v>915</v>
      </c>
      <c r="D9" s="127">
        <v>845</v>
      </c>
      <c r="E9" s="128">
        <f t="shared" si="1"/>
        <v>0.519886363636364</v>
      </c>
      <c r="F9" s="128">
        <f t="shared" si="2"/>
        <v>0.480113636363636</v>
      </c>
    </row>
    <row r="10" spans="1:6">
      <c r="A10" s="126" t="s">
        <v>25</v>
      </c>
      <c r="B10" s="127">
        <f t="shared" si="0"/>
        <v>5293</v>
      </c>
      <c r="C10" s="127">
        <v>3864</v>
      </c>
      <c r="D10" s="127">
        <v>1429</v>
      </c>
      <c r="E10" s="128">
        <f t="shared" si="1"/>
        <v>0.730020782165124</v>
      </c>
      <c r="F10" s="128">
        <f t="shared" si="2"/>
        <v>0.269979217834876</v>
      </c>
    </row>
    <row r="11" spans="1:6">
      <c r="A11" s="126" t="s">
        <v>26</v>
      </c>
      <c r="B11" s="127">
        <f t="shared" si="0"/>
        <v>10629</v>
      </c>
      <c r="C11" s="127">
        <v>2291</v>
      </c>
      <c r="D11" s="127">
        <v>8338</v>
      </c>
      <c r="E11" s="128">
        <f t="shared" si="1"/>
        <v>0.215542384043654</v>
      </c>
      <c r="F11" s="128">
        <f t="shared" si="2"/>
        <v>0.784457615956346</v>
      </c>
    </row>
    <row r="12" spans="1:6">
      <c r="A12" s="126" t="s">
        <v>27</v>
      </c>
      <c r="B12" s="127">
        <f t="shared" si="0"/>
        <v>17694</v>
      </c>
      <c r="C12" s="127">
        <v>3824</v>
      </c>
      <c r="D12" s="127">
        <v>13870</v>
      </c>
      <c r="E12" s="128">
        <f t="shared" si="1"/>
        <v>0.21611845823443</v>
      </c>
      <c r="F12" s="128">
        <f t="shared" si="2"/>
        <v>0.78388154176557</v>
      </c>
    </row>
    <row r="13" spans="1:6">
      <c r="A13" s="126" t="s">
        <v>28</v>
      </c>
      <c r="B13" s="127">
        <f t="shared" si="0"/>
        <v>5355</v>
      </c>
      <c r="C13" s="127">
        <v>1235</v>
      </c>
      <c r="D13" s="127">
        <v>4120</v>
      </c>
      <c r="E13" s="128">
        <f t="shared" si="1"/>
        <v>0.23062558356676</v>
      </c>
      <c r="F13" s="128">
        <f t="shared" si="2"/>
        <v>0.76937441643324</v>
      </c>
    </row>
    <row r="14" spans="1:6">
      <c r="A14" s="126" t="s">
        <v>29</v>
      </c>
      <c r="B14" s="127">
        <f t="shared" si="0"/>
        <v>4921</v>
      </c>
      <c r="C14" s="127">
        <v>3124</v>
      </c>
      <c r="D14" s="127">
        <v>1797</v>
      </c>
      <c r="E14" s="128">
        <f t="shared" si="1"/>
        <v>0.634830319040845</v>
      </c>
      <c r="F14" s="128">
        <f t="shared" si="2"/>
        <v>0.365169680959155</v>
      </c>
    </row>
    <row r="15" spans="1:6">
      <c r="A15" s="126" t="s">
        <v>30</v>
      </c>
      <c r="B15" s="127">
        <f t="shared" si="0"/>
        <v>1436</v>
      </c>
      <c r="C15" s="127">
        <v>987</v>
      </c>
      <c r="D15" s="127">
        <v>449</v>
      </c>
      <c r="E15" s="128">
        <f t="shared" si="1"/>
        <v>0.687325905292479</v>
      </c>
      <c r="F15" s="128">
        <f t="shared" si="2"/>
        <v>0.312674094707521</v>
      </c>
    </row>
    <row r="16" spans="1:6">
      <c r="A16" s="126" t="s">
        <v>31</v>
      </c>
      <c r="B16" s="127">
        <f t="shared" si="0"/>
        <v>4547</v>
      </c>
      <c r="C16" s="127">
        <v>1855</v>
      </c>
      <c r="D16" s="127">
        <v>2692</v>
      </c>
      <c r="E16" s="128">
        <f t="shared" si="1"/>
        <v>0.407961293160325</v>
      </c>
      <c r="F16" s="128">
        <f t="shared" si="2"/>
        <v>0.592038706839675</v>
      </c>
    </row>
    <row r="17" spans="1:6">
      <c r="A17" s="126" t="s">
        <v>32</v>
      </c>
      <c r="B17" s="127">
        <f t="shared" si="0"/>
        <v>5072</v>
      </c>
      <c r="C17" s="127">
        <v>2556</v>
      </c>
      <c r="D17" s="127">
        <v>2516</v>
      </c>
      <c r="E17" s="128">
        <f t="shared" si="1"/>
        <v>0.503943217665615</v>
      </c>
      <c r="F17" s="128">
        <f t="shared" si="2"/>
        <v>0.496056782334385</v>
      </c>
    </row>
    <row r="18" spans="1:6">
      <c r="A18" s="126" t="s">
        <v>33</v>
      </c>
      <c r="B18" s="127">
        <f t="shared" si="0"/>
        <v>1917</v>
      </c>
      <c r="C18" s="127">
        <v>1681</v>
      </c>
      <c r="D18" s="127">
        <v>236</v>
      </c>
      <c r="E18" s="128">
        <f t="shared" si="1"/>
        <v>0.876890975482525</v>
      </c>
      <c r="F18" s="128">
        <f t="shared" si="2"/>
        <v>0.123109024517475</v>
      </c>
    </row>
    <row r="19" spans="1:6">
      <c r="A19" s="126" t="s">
        <v>34</v>
      </c>
      <c r="B19" s="127">
        <f t="shared" si="0"/>
        <v>1537</v>
      </c>
      <c r="C19" s="127">
        <v>1281</v>
      </c>
      <c r="D19" s="127">
        <v>256</v>
      </c>
      <c r="E19" s="128">
        <f t="shared" si="1"/>
        <v>0.833441769681197</v>
      </c>
      <c r="F19" s="128">
        <f t="shared" si="2"/>
        <v>0.166558230318803</v>
      </c>
    </row>
    <row r="20" spans="1:6">
      <c r="A20" s="126" t="s">
        <v>35</v>
      </c>
      <c r="B20" s="127">
        <f t="shared" si="0"/>
        <v>20953</v>
      </c>
      <c r="C20" s="127">
        <v>11690</v>
      </c>
      <c r="D20" s="127">
        <v>9263</v>
      </c>
      <c r="E20" s="128">
        <f t="shared" si="1"/>
        <v>0.557915334319668</v>
      </c>
      <c r="F20" s="128">
        <f t="shared" si="2"/>
        <v>0.442084665680332</v>
      </c>
    </row>
    <row r="21" spans="1:6">
      <c r="A21" s="126" t="s">
        <v>36</v>
      </c>
      <c r="B21" s="127">
        <f t="shared" si="0"/>
        <v>56560</v>
      </c>
      <c r="C21" s="127">
        <v>880</v>
      </c>
      <c r="D21" s="127">
        <v>55680</v>
      </c>
      <c r="E21" s="128">
        <f t="shared" si="1"/>
        <v>0.0155586987270156</v>
      </c>
      <c r="F21" s="128">
        <f t="shared" si="2"/>
        <v>0.984441301272984</v>
      </c>
    </row>
    <row r="22" spans="1:6">
      <c r="A22" s="126" t="s">
        <v>37</v>
      </c>
      <c r="B22" s="127">
        <f t="shared" si="0"/>
        <v>13023</v>
      </c>
      <c r="C22" s="127">
        <v>8593</v>
      </c>
      <c r="D22" s="127">
        <v>4430</v>
      </c>
      <c r="E22" s="128">
        <f t="shared" si="1"/>
        <v>0.659832603854719</v>
      </c>
      <c r="F22" s="128">
        <f t="shared" si="2"/>
        <v>0.340167396145281</v>
      </c>
    </row>
    <row r="23" spans="1:6">
      <c r="A23" s="126" t="s">
        <v>38</v>
      </c>
      <c r="B23" s="127">
        <f t="shared" si="0"/>
        <v>2475</v>
      </c>
      <c r="C23" s="127">
        <v>544</v>
      </c>
      <c r="D23" s="127">
        <v>1931</v>
      </c>
      <c r="E23" s="128">
        <f t="shared" si="1"/>
        <v>0.21979797979798</v>
      </c>
      <c r="F23" s="128">
        <f t="shared" si="2"/>
        <v>0.78020202020202</v>
      </c>
    </row>
    <row r="24" spans="1:6">
      <c r="A24" s="126" t="s">
        <v>39</v>
      </c>
      <c r="B24" s="127">
        <f t="shared" si="0"/>
        <v>6904</v>
      </c>
      <c r="C24" s="127">
        <v>3306</v>
      </c>
      <c r="D24" s="127">
        <v>3598</v>
      </c>
      <c r="E24" s="128">
        <f t="shared" si="1"/>
        <v>0.478852838933951</v>
      </c>
      <c r="F24" s="128">
        <f t="shared" si="2"/>
        <v>0.521147161066049</v>
      </c>
    </row>
    <row r="25" spans="1:6">
      <c r="A25" s="126" t="s">
        <v>40</v>
      </c>
      <c r="B25" s="127">
        <f t="shared" si="0"/>
        <v>3170</v>
      </c>
      <c r="C25" s="127">
        <v>1792</v>
      </c>
      <c r="D25" s="127">
        <v>1378</v>
      </c>
      <c r="E25" s="128">
        <f t="shared" si="1"/>
        <v>0.565299684542587</v>
      </c>
      <c r="F25" s="128">
        <f t="shared" si="2"/>
        <v>0.434700315457413</v>
      </c>
    </row>
    <row r="26" spans="1:6">
      <c r="A26" s="126" t="s">
        <v>41</v>
      </c>
      <c r="B26" s="127">
        <f t="shared" si="0"/>
        <v>11061</v>
      </c>
      <c r="C26" s="127">
        <v>2451</v>
      </c>
      <c r="D26" s="127">
        <v>8610</v>
      </c>
      <c r="E26" s="128">
        <f t="shared" si="1"/>
        <v>0.221589368049905</v>
      </c>
      <c r="F26" s="128">
        <f t="shared" si="2"/>
        <v>0.778410631950095</v>
      </c>
    </row>
    <row r="27" spans="1:6">
      <c r="A27" s="126" t="s">
        <v>42</v>
      </c>
      <c r="B27" s="127">
        <f t="shared" si="0"/>
        <v>11113</v>
      </c>
      <c r="C27" s="127">
        <v>6121</v>
      </c>
      <c r="D27" s="127">
        <v>4992</v>
      </c>
      <c r="E27" s="128">
        <f t="shared" si="1"/>
        <v>0.550796364618015</v>
      </c>
      <c r="F27" s="128">
        <f t="shared" si="2"/>
        <v>0.449203635381985</v>
      </c>
    </row>
    <row r="28" spans="1:6">
      <c r="A28" s="126" t="s">
        <v>43</v>
      </c>
      <c r="B28" s="127">
        <f t="shared" si="0"/>
        <v>8589</v>
      </c>
      <c r="C28" s="127">
        <v>3530</v>
      </c>
      <c r="D28" s="127">
        <v>5059</v>
      </c>
      <c r="E28" s="128">
        <f t="shared" si="1"/>
        <v>0.410990802188846</v>
      </c>
      <c r="F28" s="128">
        <f t="shared" si="2"/>
        <v>0.589009197811154</v>
      </c>
    </row>
    <row r="29" spans="1:6">
      <c r="A29" s="126" t="s">
        <v>44</v>
      </c>
      <c r="B29" s="127">
        <f t="shared" si="0"/>
        <v>20352</v>
      </c>
      <c r="C29" s="127">
        <v>10974</v>
      </c>
      <c r="D29" s="127">
        <v>9378</v>
      </c>
      <c r="E29" s="128">
        <f t="shared" si="1"/>
        <v>0.539209905660377</v>
      </c>
      <c r="F29" s="128">
        <f t="shared" si="2"/>
        <v>0.460790094339623</v>
      </c>
    </row>
    <row r="30" spans="1:6">
      <c r="A30" s="126" t="s">
        <v>45</v>
      </c>
      <c r="B30" s="127">
        <f t="shared" si="0"/>
        <v>6307</v>
      </c>
      <c r="C30" s="127">
        <v>4625</v>
      </c>
      <c r="D30" s="127">
        <v>1682</v>
      </c>
      <c r="E30" s="128">
        <f t="shared" si="1"/>
        <v>0.733312192801649</v>
      </c>
      <c r="F30" s="128">
        <f t="shared" si="2"/>
        <v>0.266687807198351</v>
      </c>
    </row>
    <row r="31" spans="1:6">
      <c r="A31" s="126" t="s">
        <v>46</v>
      </c>
      <c r="B31" s="127">
        <f t="shared" si="0"/>
        <v>6086</v>
      </c>
      <c r="C31" s="127">
        <v>1590</v>
      </c>
      <c r="D31" s="127">
        <v>4496</v>
      </c>
      <c r="E31" s="128">
        <f t="shared" si="1"/>
        <v>0.261255340124877</v>
      </c>
      <c r="F31" s="128">
        <f t="shared" si="2"/>
        <v>0.738744659875123</v>
      </c>
    </row>
    <row r="32" spans="1:6">
      <c r="A32" s="126" t="s">
        <v>47</v>
      </c>
      <c r="B32" s="127">
        <f t="shared" si="0"/>
        <v>5102</v>
      </c>
      <c r="C32" s="127">
        <v>4000</v>
      </c>
      <c r="D32" s="127">
        <v>1102</v>
      </c>
      <c r="E32" s="128">
        <f t="shared" si="1"/>
        <v>0.784006272050176</v>
      </c>
      <c r="F32" s="128">
        <f t="shared" si="2"/>
        <v>0.215993727949824</v>
      </c>
    </row>
    <row r="33" spans="1:6">
      <c r="A33" s="126" t="s">
        <v>48</v>
      </c>
      <c r="B33" s="127">
        <f t="shared" si="0"/>
        <v>2665</v>
      </c>
      <c r="C33" s="127">
        <v>269</v>
      </c>
      <c r="D33" s="127">
        <v>2396</v>
      </c>
      <c r="E33" s="128">
        <f t="shared" si="1"/>
        <v>0.10093808630394</v>
      </c>
      <c r="F33" s="128">
        <f t="shared" si="2"/>
        <v>0.89906191369606</v>
      </c>
    </row>
    <row r="34" spans="1:6">
      <c r="A34" s="126" t="s">
        <v>49</v>
      </c>
      <c r="B34" s="127">
        <f t="shared" si="0"/>
        <v>31053</v>
      </c>
      <c r="C34" s="127">
        <v>2866</v>
      </c>
      <c r="D34" s="127">
        <v>28187</v>
      </c>
      <c r="E34" s="128">
        <f t="shared" si="1"/>
        <v>0.0922938202428107</v>
      </c>
      <c r="F34" s="128">
        <f t="shared" si="2"/>
        <v>0.907706179757189</v>
      </c>
    </row>
    <row r="35" spans="1:6">
      <c r="A35" s="126" t="s">
        <v>50</v>
      </c>
      <c r="B35" s="127">
        <v>264159</v>
      </c>
      <c r="C35" s="127"/>
      <c r="D35" s="127"/>
      <c r="E35" s="127" t="s">
        <v>51</v>
      </c>
      <c r="F35" s="127" t="s">
        <v>51</v>
      </c>
    </row>
    <row r="36" spans="1:6">
      <c r="A36" s="126" t="s">
        <v>52</v>
      </c>
      <c r="B36" s="127">
        <f t="shared" si="0"/>
        <v>12323</v>
      </c>
      <c r="C36" s="127">
        <v>6435</v>
      </c>
      <c r="D36" s="127">
        <v>5888</v>
      </c>
      <c r="E36" s="128">
        <f t="shared" ref="E36:E45" si="3">C37/B36</f>
        <v>0.143390408179826</v>
      </c>
      <c r="F36" s="128">
        <f t="shared" ref="F36:F44" si="4">D38/B36</f>
        <v>0.057859287511158</v>
      </c>
    </row>
    <row r="37" spans="1:6">
      <c r="A37" s="126" t="s">
        <v>53</v>
      </c>
      <c r="B37" s="127">
        <f t="shared" si="0"/>
        <v>24454</v>
      </c>
      <c r="C37" s="127">
        <v>1767</v>
      </c>
      <c r="D37" s="127">
        <v>22687</v>
      </c>
      <c r="E37" s="128">
        <f t="shared" si="3"/>
        <v>0.0550830130040075</v>
      </c>
      <c r="F37" s="128">
        <f t="shared" si="4"/>
        <v>0.0571276682751288</v>
      </c>
    </row>
    <row r="38" spans="1:6">
      <c r="A38" s="126" t="s">
        <v>54</v>
      </c>
      <c r="B38" s="127">
        <f t="shared" si="0"/>
        <v>2060</v>
      </c>
      <c r="C38" s="127">
        <v>1347</v>
      </c>
      <c r="D38" s="127">
        <v>713</v>
      </c>
      <c r="E38" s="128">
        <f t="shared" si="3"/>
        <v>0.602912621359223</v>
      </c>
      <c r="F38" s="128">
        <f t="shared" si="4"/>
        <v>0.246601941747573</v>
      </c>
    </row>
    <row r="39" spans="1:6">
      <c r="A39" s="126" t="s">
        <v>55</v>
      </c>
      <c r="B39" s="127">
        <f t="shared" si="0"/>
        <v>2639</v>
      </c>
      <c r="C39" s="127">
        <v>1242</v>
      </c>
      <c r="D39" s="127">
        <v>1397</v>
      </c>
      <c r="E39" s="128">
        <f t="shared" si="3"/>
        <v>0.183023872679045</v>
      </c>
      <c r="F39" s="128">
        <f t="shared" si="4"/>
        <v>0.449033724895794</v>
      </c>
    </row>
    <row r="40" spans="1:6">
      <c r="A40" s="126" t="s">
        <v>56</v>
      </c>
      <c r="B40" s="127">
        <f t="shared" si="0"/>
        <v>991</v>
      </c>
      <c r="C40" s="127">
        <v>483</v>
      </c>
      <c r="D40" s="127">
        <v>508</v>
      </c>
      <c r="E40" s="128">
        <f t="shared" si="3"/>
        <v>0.972754793138244</v>
      </c>
      <c r="F40" s="128">
        <f t="shared" si="4"/>
        <v>5.38446014127144</v>
      </c>
    </row>
    <row r="41" spans="1:6">
      <c r="A41" s="126" t="s">
        <v>57</v>
      </c>
      <c r="B41" s="127">
        <f t="shared" si="0"/>
        <v>2149</v>
      </c>
      <c r="C41" s="127">
        <v>964</v>
      </c>
      <c r="D41" s="127">
        <v>1185</v>
      </c>
      <c r="E41" s="128">
        <f t="shared" si="3"/>
        <v>1.40670079106561</v>
      </c>
      <c r="F41" s="128">
        <f t="shared" si="4"/>
        <v>3.62354583527222</v>
      </c>
    </row>
    <row r="42" spans="1:6">
      <c r="A42" s="126" t="s">
        <v>58</v>
      </c>
      <c r="B42" s="127">
        <f t="shared" si="0"/>
        <v>8359</v>
      </c>
      <c r="C42" s="127">
        <v>3023</v>
      </c>
      <c r="D42" s="127">
        <v>5336</v>
      </c>
      <c r="E42" s="128">
        <f t="shared" si="3"/>
        <v>0.157195836822586</v>
      </c>
      <c r="F42" s="128">
        <f t="shared" si="4"/>
        <v>0</v>
      </c>
    </row>
    <row r="43" spans="1:6">
      <c r="A43" s="126" t="s">
        <v>59</v>
      </c>
      <c r="B43" s="127">
        <f t="shared" si="0"/>
        <v>9101</v>
      </c>
      <c r="C43" s="127">
        <v>1314</v>
      </c>
      <c r="D43" s="127">
        <v>7787</v>
      </c>
      <c r="E43" s="128">
        <f t="shared" si="3"/>
        <v>0.0261509724206131</v>
      </c>
      <c r="F43" s="128">
        <f t="shared" si="4"/>
        <v>5.73519393473245</v>
      </c>
    </row>
    <row r="44" spans="1:6">
      <c r="A44" s="126" t="s">
        <v>60</v>
      </c>
      <c r="B44" s="127">
        <f t="shared" si="0"/>
        <v>238</v>
      </c>
      <c r="C44" s="127">
        <v>238</v>
      </c>
      <c r="D44" s="127">
        <v>0</v>
      </c>
      <c r="E44" s="128">
        <f t="shared" si="3"/>
        <v>20.7773109243697</v>
      </c>
      <c r="F44" s="128">
        <f t="shared" si="4"/>
        <v>97.4075630252101</v>
      </c>
    </row>
    <row r="45" spans="1:6">
      <c r="A45" s="126" t="s">
        <v>61</v>
      </c>
      <c r="B45" s="127">
        <f t="shared" si="0"/>
        <v>57141</v>
      </c>
      <c r="C45" s="127">
        <v>4945</v>
      </c>
      <c r="D45" s="127">
        <v>52196</v>
      </c>
      <c r="E45" s="128">
        <f t="shared" si="3"/>
        <v>0.347368789485658</v>
      </c>
      <c r="F45" s="128">
        <f>D48/B45</f>
        <v>0.163402810591344</v>
      </c>
    </row>
    <row r="46" spans="1:6">
      <c r="A46" s="126" t="s">
        <v>62</v>
      </c>
      <c r="B46" s="127">
        <f t="shared" si="0"/>
        <v>43032</v>
      </c>
      <c r="C46" s="127">
        <v>19849</v>
      </c>
      <c r="D46" s="127">
        <v>23183</v>
      </c>
      <c r="E46" s="128">
        <f>C48/B46</f>
        <v>0.0502184420896077</v>
      </c>
      <c r="F46" s="128">
        <f>D50/B46</f>
        <v>1.38192507901097</v>
      </c>
    </row>
    <row r="47" spans="1:6">
      <c r="A47" s="126" t="s">
        <v>63</v>
      </c>
      <c r="B47" s="127" t="s">
        <v>51</v>
      </c>
      <c r="C47" s="127"/>
      <c r="D47" s="127"/>
      <c r="E47" s="127" t="s">
        <v>51</v>
      </c>
      <c r="F47" s="127" t="s">
        <v>51</v>
      </c>
    </row>
    <row r="48" spans="1:6">
      <c r="A48" s="126" t="s">
        <v>64</v>
      </c>
      <c r="B48" s="127">
        <f t="shared" si="0"/>
        <v>11498</v>
      </c>
      <c r="C48" s="127">
        <v>2161</v>
      </c>
      <c r="D48" s="127">
        <v>9337</v>
      </c>
      <c r="E48" s="128">
        <f t="shared" ref="E48:E104" si="5">C50/B48</f>
        <v>0.71664637328231</v>
      </c>
      <c r="F48" s="128">
        <f t="shared" ref="F48:F104" si="6">D52/B48</f>
        <v>0.893198817185597</v>
      </c>
    </row>
    <row r="49" spans="1:6">
      <c r="A49" s="126" t="s">
        <v>65</v>
      </c>
      <c r="B49" s="127">
        <f t="shared" si="0"/>
        <v>1962</v>
      </c>
      <c r="C49" s="127">
        <v>1511</v>
      </c>
      <c r="D49" s="127">
        <v>451</v>
      </c>
      <c r="E49" s="128">
        <f t="shared" si="5"/>
        <v>0.323649337410805</v>
      </c>
      <c r="F49" s="128">
        <f t="shared" si="6"/>
        <v>0.0861365953109072</v>
      </c>
    </row>
    <row r="50" spans="1:6">
      <c r="A50" s="126" t="s">
        <v>66</v>
      </c>
      <c r="B50" s="127">
        <f t="shared" si="0"/>
        <v>67707</v>
      </c>
      <c r="C50" s="127">
        <v>8240</v>
      </c>
      <c r="D50" s="127">
        <v>59467</v>
      </c>
      <c r="E50" s="128">
        <f t="shared" si="5"/>
        <v>0.110786181635577</v>
      </c>
      <c r="F50" s="128">
        <f t="shared" si="6"/>
        <v>0.202224289955248</v>
      </c>
    </row>
    <row r="51" spans="1:6">
      <c r="A51" s="126" t="s">
        <v>67</v>
      </c>
      <c r="B51" s="127">
        <f t="shared" si="0"/>
        <v>1677</v>
      </c>
      <c r="C51" s="127">
        <v>635</v>
      </c>
      <c r="D51" s="127">
        <v>1042</v>
      </c>
      <c r="E51" s="128">
        <f t="shared" si="5"/>
        <v>0.604054859868813</v>
      </c>
      <c r="F51" s="128">
        <f t="shared" si="6"/>
        <v>1.18425760286225</v>
      </c>
    </row>
    <row r="52" spans="1:6">
      <c r="A52" s="126" t="s">
        <v>68</v>
      </c>
      <c r="B52" s="127">
        <f t="shared" si="0"/>
        <v>17771</v>
      </c>
      <c r="C52" s="127">
        <v>7501</v>
      </c>
      <c r="D52" s="127">
        <v>10270</v>
      </c>
      <c r="E52" s="128">
        <f t="shared" si="5"/>
        <v>0.18727139722019</v>
      </c>
      <c r="F52" s="128">
        <f t="shared" si="6"/>
        <v>0.0343818580833943</v>
      </c>
    </row>
    <row r="53" spans="1:6">
      <c r="A53" s="126" t="s">
        <v>69</v>
      </c>
      <c r="B53" s="127">
        <f t="shared" si="0"/>
        <v>1182</v>
      </c>
      <c r="C53" s="127">
        <v>1013</v>
      </c>
      <c r="D53" s="127">
        <v>169</v>
      </c>
      <c r="E53" s="128">
        <f t="shared" si="5"/>
        <v>2.06260575296108</v>
      </c>
      <c r="F53" s="128">
        <f t="shared" si="6"/>
        <v>0.581218274111675</v>
      </c>
    </row>
    <row r="54" spans="1:6">
      <c r="A54" s="126" t="s">
        <v>70</v>
      </c>
      <c r="B54" s="127">
        <f t="shared" si="0"/>
        <v>17020</v>
      </c>
      <c r="C54" s="127">
        <v>3328</v>
      </c>
      <c r="D54" s="127">
        <v>13692</v>
      </c>
      <c r="E54" s="128">
        <f t="shared" si="5"/>
        <v>0.188719153936545</v>
      </c>
      <c r="F54" s="128">
        <f t="shared" si="6"/>
        <v>1.54424206815511</v>
      </c>
    </row>
    <row r="55" spans="1:6">
      <c r="A55" s="126" t="s">
        <v>71</v>
      </c>
      <c r="B55" s="127">
        <f t="shared" si="0"/>
        <v>4424</v>
      </c>
      <c r="C55" s="127">
        <v>2438</v>
      </c>
      <c r="D55" s="127">
        <v>1986</v>
      </c>
      <c r="E55" s="128">
        <f t="shared" si="5"/>
        <v>0.551084990958409</v>
      </c>
      <c r="F55" s="128">
        <f t="shared" si="6"/>
        <v>2.54927667269439</v>
      </c>
    </row>
    <row r="56" spans="1:6">
      <c r="A56" s="126" t="s">
        <v>72</v>
      </c>
      <c r="B56" s="127">
        <f t="shared" si="0"/>
        <v>3823</v>
      </c>
      <c r="C56" s="127">
        <v>3212</v>
      </c>
      <c r="D56" s="127">
        <v>611</v>
      </c>
      <c r="E56" s="128">
        <f t="shared" si="5"/>
        <v>2.81061993199058</v>
      </c>
      <c r="F56" s="128">
        <f t="shared" si="6"/>
        <v>0.0918127125294271</v>
      </c>
    </row>
    <row r="57" spans="1:6">
      <c r="A57" s="126" t="s">
        <v>73</v>
      </c>
      <c r="B57" s="127">
        <f t="shared" si="0"/>
        <v>3125</v>
      </c>
      <c r="C57" s="127">
        <v>2438</v>
      </c>
      <c r="D57" s="127">
        <v>687</v>
      </c>
      <c r="E57" s="128">
        <f t="shared" si="5"/>
        <v>2.07104</v>
      </c>
      <c r="F57" s="128">
        <f t="shared" si="6"/>
        <v>0.81312</v>
      </c>
    </row>
    <row r="58" spans="1:6">
      <c r="A58" s="126" t="s">
        <v>74</v>
      </c>
      <c r="B58" s="127">
        <f t="shared" si="0"/>
        <v>37028</v>
      </c>
      <c r="C58" s="127">
        <v>10745</v>
      </c>
      <c r="D58" s="127">
        <v>26283</v>
      </c>
      <c r="E58" s="128">
        <f t="shared" si="5"/>
        <v>0.0506913686939613</v>
      </c>
      <c r="F58" s="128">
        <f t="shared" si="6"/>
        <v>0.0772658528680998</v>
      </c>
    </row>
    <row r="59" spans="1:6">
      <c r="A59" s="126" t="s">
        <v>75</v>
      </c>
      <c r="B59" s="127">
        <f t="shared" si="0"/>
        <v>17750</v>
      </c>
      <c r="C59" s="127">
        <v>6472</v>
      </c>
      <c r="D59" s="127">
        <v>11278</v>
      </c>
      <c r="E59" s="128">
        <f t="shared" si="5"/>
        <v>0.235323943661972</v>
      </c>
      <c r="F59" s="128">
        <f t="shared" si="6"/>
        <v>0.0568450704225352</v>
      </c>
    </row>
    <row r="60" spans="1:6">
      <c r="A60" s="126" t="s">
        <v>76</v>
      </c>
      <c r="B60" s="127">
        <f t="shared" si="0"/>
        <v>2228</v>
      </c>
      <c r="C60" s="127">
        <v>1877</v>
      </c>
      <c r="D60" s="127">
        <v>351</v>
      </c>
      <c r="E60" s="128">
        <f t="shared" si="5"/>
        <v>1.40619389587074</v>
      </c>
      <c r="F60" s="128">
        <f t="shared" si="6"/>
        <v>0.141831238779174</v>
      </c>
    </row>
    <row r="61" spans="1:6">
      <c r="A61" s="126" t="s">
        <v>77</v>
      </c>
      <c r="B61" s="127">
        <f t="shared" si="0"/>
        <v>6718</v>
      </c>
      <c r="C61" s="127">
        <v>4177</v>
      </c>
      <c r="D61" s="127">
        <v>2541</v>
      </c>
      <c r="E61" s="128">
        <f t="shared" si="5"/>
        <v>0.355314081571896</v>
      </c>
      <c r="F61" s="128">
        <f t="shared" si="6"/>
        <v>0.34965763620125</v>
      </c>
    </row>
    <row r="62" spans="1:6">
      <c r="A62" s="126" t="s">
        <v>78</v>
      </c>
      <c r="B62" s="127">
        <f t="shared" si="0"/>
        <v>5994</v>
      </c>
      <c r="C62" s="127">
        <v>3133</v>
      </c>
      <c r="D62" s="127">
        <v>2861</v>
      </c>
      <c r="E62" s="128">
        <f t="shared" si="5"/>
        <v>0.197530864197531</v>
      </c>
      <c r="F62" s="128">
        <f t="shared" si="6"/>
        <v>0.0894227560894228</v>
      </c>
    </row>
    <row r="63" spans="1:6">
      <c r="A63" s="126" t="s">
        <v>79</v>
      </c>
      <c r="B63" s="127">
        <f t="shared" si="0"/>
        <v>3396</v>
      </c>
      <c r="C63" s="127">
        <v>2387</v>
      </c>
      <c r="D63" s="127">
        <v>1009</v>
      </c>
      <c r="E63" s="128">
        <f t="shared" si="5"/>
        <v>0.938162544169611</v>
      </c>
      <c r="F63" s="128">
        <f t="shared" si="6"/>
        <v>5.22820965842167</v>
      </c>
    </row>
    <row r="64" spans="1:6">
      <c r="A64" s="126" t="s">
        <v>80</v>
      </c>
      <c r="B64" s="127">
        <f t="shared" si="0"/>
        <v>1500</v>
      </c>
      <c r="C64" s="127">
        <v>1184</v>
      </c>
      <c r="D64" s="127">
        <v>316</v>
      </c>
      <c r="E64" s="128">
        <f t="shared" si="5"/>
        <v>3.026</v>
      </c>
      <c r="F64" s="128">
        <f t="shared" si="6"/>
        <v>16.7486666666667</v>
      </c>
    </row>
    <row r="65" spans="1:6">
      <c r="A65" s="126" t="s">
        <v>81</v>
      </c>
      <c r="B65" s="127">
        <f t="shared" si="0"/>
        <v>5535</v>
      </c>
      <c r="C65" s="127">
        <v>3186</v>
      </c>
      <c r="D65" s="127">
        <v>2349</v>
      </c>
      <c r="E65" s="128">
        <f t="shared" si="5"/>
        <v>2.85871725383921</v>
      </c>
      <c r="F65" s="128">
        <f t="shared" si="6"/>
        <v>3.61011743450768</v>
      </c>
    </row>
    <row r="66" spans="1:6">
      <c r="A66" s="126" t="s">
        <v>82</v>
      </c>
      <c r="B66" s="127">
        <f t="shared" si="0"/>
        <v>5075</v>
      </c>
      <c r="C66" s="127">
        <v>4539</v>
      </c>
      <c r="D66" s="127">
        <v>536</v>
      </c>
      <c r="E66" s="128">
        <f t="shared" si="5"/>
        <v>0.52256157635468</v>
      </c>
      <c r="F66" s="128">
        <f t="shared" si="6"/>
        <v>0</v>
      </c>
    </row>
    <row r="67" spans="1:6">
      <c r="A67" s="126" t="s">
        <v>83</v>
      </c>
      <c r="B67" s="127">
        <f t="shared" si="0"/>
        <v>33578</v>
      </c>
      <c r="C67" s="127">
        <v>15823</v>
      </c>
      <c r="D67" s="127">
        <v>17755</v>
      </c>
      <c r="E67" s="128">
        <f t="shared" si="5"/>
        <v>0.601822621954851</v>
      </c>
      <c r="F67" s="128">
        <f t="shared" si="6"/>
        <v>0.00679016022395616</v>
      </c>
    </row>
    <row r="68" spans="1:6">
      <c r="A68" s="126" t="s">
        <v>84</v>
      </c>
      <c r="B68" s="127">
        <f t="shared" si="0"/>
        <v>27775</v>
      </c>
      <c r="C68" s="127">
        <v>2652</v>
      </c>
      <c r="D68" s="127">
        <v>25123</v>
      </c>
      <c r="E68" s="128">
        <f t="shared" si="5"/>
        <v>0.0303870387038704</v>
      </c>
      <c r="F68" s="128">
        <f t="shared" si="6"/>
        <v>0.586498649864986</v>
      </c>
    </row>
    <row r="69" spans="1:6">
      <c r="A69" s="126" t="s">
        <v>85</v>
      </c>
      <c r="B69" s="127">
        <f t="shared" si="0"/>
        <v>40190</v>
      </c>
      <c r="C69" s="127">
        <v>20208</v>
      </c>
      <c r="D69" s="127">
        <v>19982</v>
      </c>
      <c r="E69" s="128">
        <f t="shared" si="5"/>
        <v>0.0386414530977855</v>
      </c>
      <c r="F69" s="128">
        <f t="shared" si="6"/>
        <v>0.0722070166708136</v>
      </c>
    </row>
    <row r="70" spans="1:6">
      <c r="A70" s="126" t="s">
        <v>86</v>
      </c>
      <c r="B70" s="127">
        <f t="shared" si="0"/>
        <v>844</v>
      </c>
      <c r="C70" s="127">
        <v>844</v>
      </c>
      <c r="D70" s="127">
        <v>0</v>
      </c>
      <c r="E70" s="128">
        <f t="shared" si="5"/>
        <v>0.522511848341232</v>
      </c>
      <c r="F70" s="128">
        <f t="shared" si="6"/>
        <v>11.2985781990521</v>
      </c>
    </row>
    <row r="71" spans="1:6">
      <c r="A71" s="126" t="s">
        <v>87</v>
      </c>
      <c r="B71" s="127">
        <f t="shared" ref="B71:B104" si="7">SUM(C71:D71)</f>
        <v>1781</v>
      </c>
      <c r="C71" s="127">
        <v>1553</v>
      </c>
      <c r="D71" s="127">
        <v>228</v>
      </c>
      <c r="E71" s="128">
        <f t="shared" si="5"/>
        <v>0.541830432341381</v>
      </c>
      <c r="F71" s="128">
        <f t="shared" si="6"/>
        <v>3.29084783829309</v>
      </c>
    </row>
    <row r="72" spans="1:6">
      <c r="A72" s="126" t="s">
        <v>88</v>
      </c>
      <c r="B72" s="127">
        <f t="shared" si="7"/>
        <v>16731</v>
      </c>
      <c r="C72" s="127">
        <v>441</v>
      </c>
      <c r="D72" s="127">
        <v>16290</v>
      </c>
      <c r="E72" s="128">
        <f t="shared" si="5"/>
        <v>0.537325921941307</v>
      </c>
      <c r="F72" s="128">
        <f t="shared" si="6"/>
        <v>0.0309007232084155</v>
      </c>
    </row>
    <row r="73" spans="1:6">
      <c r="A73" s="126" t="s">
        <v>89</v>
      </c>
      <c r="B73" s="127">
        <f t="shared" si="7"/>
        <v>3867</v>
      </c>
      <c r="C73" s="127">
        <v>965</v>
      </c>
      <c r="D73" s="127">
        <v>2902</v>
      </c>
      <c r="E73" s="128">
        <f t="shared" si="5"/>
        <v>1.13033359193173</v>
      </c>
      <c r="F73" s="128">
        <f t="shared" si="6"/>
        <v>2.02689423325575</v>
      </c>
    </row>
    <row r="74" spans="1:6">
      <c r="A74" s="126" t="s">
        <v>90</v>
      </c>
      <c r="B74" s="127">
        <f t="shared" si="7"/>
        <v>18526</v>
      </c>
      <c r="C74" s="127">
        <v>8990</v>
      </c>
      <c r="D74" s="127">
        <v>9536</v>
      </c>
      <c r="E74" s="128">
        <f t="shared" si="5"/>
        <v>0.15486343517219</v>
      </c>
      <c r="F74" s="128">
        <f t="shared" si="6"/>
        <v>2.08264061319227</v>
      </c>
    </row>
    <row r="75" spans="1:6">
      <c r="A75" s="126" t="s">
        <v>91</v>
      </c>
      <c r="B75" s="127">
        <f t="shared" si="7"/>
        <v>10232</v>
      </c>
      <c r="C75" s="127">
        <v>4371</v>
      </c>
      <c r="D75" s="127">
        <v>5861</v>
      </c>
      <c r="E75" s="128">
        <f t="shared" si="5"/>
        <v>0.298182173573104</v>
      </c>
      <c r="F75" s="128">
        <f t="shared" si="6"/>
        <v>0.266419077404222</v>
      </c>
    </row>
    <row r="76" spans="1:6">
      <c r="A76" s="126" t="s">
        <v>92</v>
      </c>
      <c r="B76" s="127">
        <f t="shared" si="7"/>
        <v>3386</v>
      </c>
      <c r="C76" s="127">
        <v>2869</v>
      </c>
      <c r="D76" s="127">
        <v>517</v>
      </c>
      <c r="E76" s="128">
        <f t="shared" si="5"/>
        <v>2.75664500886001</v>
      </c>
      <c r="F76" s="128">
        <f t="shared" si="6"/>
        <v>0.674246898995865</v>
      </c>
    </row>
    <row r="77" spans="1:6">
      <c r="A77" s="126" t="s">
        <v>93</v>
      </c>
      <c r="B77" s="127">
        <f t="shared" si="7"/>
        <v>10889</v>
      </c>
      <c r="C77" s="127">
        <v>3051</v>
      </c>
      <c r="D77" s="127">
        <v>7838</v>
      </c>
      <c r="E77" s="128">
        <f t="shared" si="5"/>
        <v>0.0878868582973643</v>
      </c>
      <c r="F77" s="128">
        <f t="shared" si="6"/>
        <v>0.998897970428873</v>
      </c>
    </row>
    <row r="78" spans="1:6">
      <c r="A78" s="126" t="s">
        <v>94</v>
      </c>
      <c r="B78" s="127">
        <f t="shared" si="7"/>
        <v>47917</v>
      </c>
      <c r="C78" s="127">
        <v>9334</v>
      </c>
      <c r="D78" s="127">
        <v>38583</v>
      </c>
      <c r="E78" s="128">
        <f t="shared" si="5"/>
        <v>0.0508170377945197</v>
      </c>
      <c r="F78" s="128">
        <f t="shared" si="6"/>
        <v>0.203101195817768</v>
      </c>
    </row>
    <row r="79" spans="1:6">
      <c r="A79" s="126" t="s">
        <v>95</v>
      </c>
      <c r="B79" s="127">
        <f t="shared" si="7"/>
        <v>3683</v>
      </c>
      <c r="C79" s="127">
        <v>957</v>
      </c>
      <c r="D79" s="127">
        <v>2726</v>
      </c>
      <c r="E79" s="128">
        <f t="shared" si="5"/>
        <v>1.02606570730383</v>
      </c>
      <c r="F79" s="128">
        <f t="shared" si="6"/>
        <v>0.721694270974749</v>
      </c>
    </row>
    <row r="80" spans="1:6">
      <c r="A80" s="126" t="s">
        <v>96</v>
      </c>
      <c r="B80" s="127">
        <f t="shared" si="7"/>
        <v>4718</v>
      </c>
      <c r="C80" s="127">
        <v>2435</v>
      </c>
      <c r="D80" s="127">
        <v>2283</v>
      </c>
      <c r="E80" s="128">
        <f t="shared" si="5"/>
        <v>0.4520983467571</v>
      </c>
      <c r="F80" s="128">
        <f t="shared" si="6"/>
        <v>0.571216617210683</v>
      </c>
    </row>
    <row r="81" spans="1:6">
      <c r="A81" s="126" t="s">
        <v>97</v>
      </c>
      <c r="B81" s="127">
        <f t="shared" si="7"/>
        <v>14656</v>
      </c>
      <c r="C81" s="127">
        <v>3779</v>
      </c>
      <c r="D81" s="127">
        <v>10877</v>
      </c>
      <c r="E81" s="128">
        <f t="shared" si="5"/>
        <v>0.0541075327510917</v>
      </c>
      <c r="F81" s="128">
        <f t="shared" si="6"/>
        <v>0.176514737991266</v>
      </c>
    </row>
    <row r="82" spans="1:6">
      <c r="A82" s="126" t="s">
        <v>98</v>
      </c>
      <c r="B82" s="127">
        <f t="shared" si="7"/>
        <v>11865</v>
      </c>
      <c r="C82" s="127">
        <v>2133</v>
      </c>
      <c r="D82" s="127">
        <v>9732</v>
      </c>
      <c r="E82" s="128">
        <f t="shared" si="5"/>
        <v>0.0702064896755162</v>
      </c>
      <c r="F82" s="128">
        <f t="shared" si="6"/>
        <v>1.76097766540244</v>
      </c>
    </row>
    <row r="83" spans="1:6">
      <c r="A83" s="126" t="s">
        <v>99</v>
      </c>
      <c r="B83" s="127">
        <f t="shared" si="7"/>
        <v>3451</v>
      </c>
      <c r="C83" s="127">
        <v>793</v>
      </c>
      <c r="D83" s="127">
        <v>2658</v>
      </c>
      <c r="E83" s="128">
        <f t="shared" si="5"/>
        <v>0.840336134453782</v>
      </c>
      <c r="F83" s="128">
        <f t="shared" si="6"/>
        <v>8.8687337003767</v>
      </c>
    </row>
    <row r="84" spans="1:6">
      <c r="A84" s="126" t="s">
        <v>100</v>
      </c>
      <c r="B84" s="127">
        <f t="shared" si="7"/>
        <v>3528</v>
      </c>
      <c r="C84" s="127">
        <v>833</v>
      </c>
      <c r="D84" s="127">
        <v>2695</v>
      </c>
      <c r="E84" s="128">
        <f t="shared" si="5"/>
        <v>3.43650793650794</v>
      </c>
      <c r="F84" s="128">
        <f t="shared" si="6"/>
        <v>0.478458049886621</v>
      </c>
    </row>
    <row r="85" spans="1:6">
      <c r="A85" s="126" t="s">
        <v>101</v>
      </c>
      <c r="B85" s="127">
        <f t="shared" si="7"/>
        <v>5487</v>
      </c>
      <c r="C85" s="127">
        <v>2900</v>
      </c>
      <c r="D85" s="127">
        <v>2587</v>
      </c>
      <c r="E85" s="128">
        <f t="shared" si="5"/>
        <v>1.59996355020959</v>
      </c>
      <c r="F85" s="128">
        <f t="shared" si="6"/>
        <v>2.75141242937853</v>
      </c>
    </row>
    <row r="86" spans="1:6">
      <c r="A86" s="126" t="s">
        <v>102</v>
      </c>
      <c r="B86" s="127">
        <f t="shared" si="7"/>
        <v>33018</v>
      </c>
      <c r="C86" s="127">
        <v>12124</v>
      </c>
      <c r="D86" s="127">
        <v>20894</v>
      </c>
      <c r="E86" s="128">
        <f t="shared" si="5"/>
        <v>0.0951905021503422</v>
      </c>
      <c r="F86" s="128">
        <f t="shared" si="6"/>
        <v>0.00778363316978618</v>
      </c>
    </row>
    <row r="87" spans="1:6">
      <c r="A87" s="126" t="s">
        <v>103</v>
      </c>
      <c r="B87" s="127">
        <f t="shared" si="7"/>
        <v>39385</v>
      </c>
      <c r="C87" s="127">
        <v>8779</v>
      </c>
      <c r="D87" s="127">
        <v>30606</v>
      </c>
      <c r="E87" s="128">
        <f t="shared" si="5"/>
        <v>0.0531928399136727</v>
      </c>
      <c r="F87" s="128">
        <f t="shared" si="6"/>
        <v>0.774406499936524</v>
      </c>
    </row>
    <row r="88" spans="1:6">
      <c r="A88" s="126" t="s">
        <v>104</v>
      </c>
      <c r="B88" s="127">
        <f t="shared" si="7"/>
        <v>4831</v>
      </c>
      <c r="C88" s="127">
        <v>3143</v>
      </c>
      <c r="D88" s="127">
        <v>1688</v>
      </c>
      <c r="E88" s="128">
        <f t="shared" si="5"/>
        <v>0.0991513144276547</v>
      </c>
      <c r="F88" s="128">
        <f t="shared" si="6"/>
        <v>0.535706892982819</v>
      </c>
    </row>
    <row r="89" spans="1:6">
      <c r="A89" s="126" t="s">
        <v>105</v>
      </c>
      <c r="B89" s="127">
        <f t="shared" si="7"/>
        <v>17192</v>
      </c>
      <c r="C89" s="127">
        <v>2095</v>
      </c>
      <c r="D89" s="127">
        <v>15097</v>
      </c>
      <c r="E89" s="128">
        <f t="shared" si="5"/>
        <v>0.0566542577943229</v>
      </c>
      <c r="F89" s="128">
        <f t="shared" si="6"/>
        <v>0.00884132154490461</v>
      </c>
    </row>
    <row r="90" spans="1:6">
      <c r="A90" s="126" t="s">
        <v>106</v>
      </c>
      <c r="B90" s="127">
        <f t="shared" si="7"/>
        <v>736</v>
      </c>
      <c r="C90" s="127">
        <v>479</v>
      </c>
      <c r="D90" s="127">
        <v>257</v>
      </c>
      <c r="E90" s="128">
        <f t="shared" si="5"/>
        <v>5.47690217391304</v>
      </c>
      <c r="F90" s="128">
        <f t="shared" si="6"/>
        <v>4.30298913043478</v>
      </c>
    </row>
    <row r="91" spans="1:6">
      <c r="A91" s="126" t="s">
        <v>107</v>
      </c>
      <c r="B91" s="127">
        <f t="shared" si="7"/>
        <v>31474</v>
      </c>
      <c r="C91" s="127">
        <v>974</v>
      </c>
      <c r="D91" s="127">
        <v>30500</v>
      </c>
      <c r="E91" s="128">
        <f t="shared" si="5"/>
        <v>0.114284806506958</v>
      </c>
      <c r="F91" s="128">
        <f t="shared" si="6"/>
        <v>0.12940840058461</v>
      </c>
    </row>
    <row r="92" spans="1:6">
      <c r="A92" s="126" t="s">
        <v>108</v>
      </c>
      <c r="B92" s="127">
        <f t="shared" si="7"/>
        <v>6619</v>
      </c>
      <c r="C92" s="127">
        <v>4031</v>
      </c>
      <c r="D92" s="127">
        <v>2588</v>
      </c>
      <c r="E92" s="128">
        <f t="shared" si="5"/>
        <v>0.267714156216951</v>
      </c>
      <c r="F92" s="128">
        <f t="shared" si="6"/>
        <v>0.00423024626076447</v>
      </c>
    </row>
    <row r="93" spans="1:6">
      <c r="A93" s="126" t="s">
        <v>109</v>
      </c>
      <c r="B93" s="127">
        <f t="shared" si="7"/>
        <v>3749</v>
      </c>
      <c r="C93" s="127">
        <v>3597</v>
      </c>
      <c r="D93" s="127">
        <v>152</v>
      </c>
      <c r="E93" s="128">
        <f t="shared" si="5"/>
        <v>0.555081355028007</v>
      </c>
      <c r="F93" s="128">
        <f t="shared" si="6"/>
        <v>0.726593758335556</v>
      </c>
    </row>
    <row r="94" spans="1:6">
      <c r="A94" s="126" t="s">
        <v>110</v>
      </c>
      <c r="B94" s="127">
        <f t="shared" si="7"/>
        <v>4939</v>
      </c>
      <c r="C94" s="127">
        <v>1772</v>
      </c>
      <c r="D94" s="127">
        <v>3167</v>
      </c>
      <c r="E94" s="128">
        <f t="shared" si="5"/>
        <v>0.228588783154485</v>
      </c>
      <c r="F94" s="128">
        <f t="shared" si="6"/>
        <v>0.266653168657623</v>
      </c>
    </row>
    <row r="95" spans="1:6">
      <c r="A95" s="126" t="s">
        <v>111</v>
      </c>
      <c r="B95" s="127">
        <f t="shared" si="7"/>
        <v>6154</v>
      </c>
      <c r="C95" s="127">
        <v>2081</v>
      </c>
      <c r="D95" s="127">
        <v>4073</v>
      </c>
      <c r="E95" s="128">
        <f t="shared" si="5"/>
        <v>0.412902177445564</v>
      </c>
      <c r="F95" s="128">
        <f t="shared" si="6"/>
        <v>0.226356841078973</v>
      </c>
    </row>
    <row r="96" spans="1:6">
      <c r="A96" s="126" t="s">
        <v>112</v>
      </c>
      <c r="B96" s="127">
        <f t="shared" si="7"/>
        <v>1157</v>
      </c>
      <c r="C96" s="127">
        <v>1129</v>
      </c>
      <c r="D96" s="127">
        <v>28</v>
      </c>
      <c r="E96" s="128">
        <f t="shared" si="5"/>
        <v>1.60587726879862</v>
      </c>
      <c r="F96" s="128">
        <f t="shared" si="6"/>
        <v>4.37683664649957</v>
      </c>
    </row>
    <row r="97" spans="1:6">
      <c r="A97" s="126" t="s">
        <v>113</v>
      </c>
      <c r="B97" s="127">
        <f t="shared" si="7"/>
        <v>5265</v>
      </c>
      <c r="C97" s="127">
        <v>2541</v>
      </c>
      <c r="D97" s="127">
        <v>2724</v>
      </c>
      <c r="E97" s="128">
        <f t="shared" si="5"/>
        <v>0.603228869895537</v>
      </c>
      <c r="F97" s="128">
        <f t="shared" si="6"/>
        <v>4.27863247863248</v>
      </c>
    </row>
    <row r="98" spans="1:6">
      <c r="A98" s="126" t="s">
        <v>114</v>
      </c>
      <c r="B98" s="127">
        <f t="shared" si="7"/>
        <v>3175</v>
      </c>
      <c r="C98" s="127">
        <v>1858</v>
      </c>
      <c r="D98" s="127">
        <v>1317</v>
      </c>
      <c r="E98" s="128">
        <f t="shared" si="5"/>
        <v>1.12787401574803</v>
      </c>
      <c r="F98" s="128">
        <f t="shared" si="6"/>
        <v>1.42929133858268</v>
      </c>
    </row>
    <row r="99" spans="1:6">
      <c r="A99" s="126" t="s">
        <v>115</v>
      </c>
      <c r="B99" s="127">
        <f t="shared" si="7"/>
        <v>4569</v>
      </c>
      <c r="C99" s="127">
        <v>3176</v>
      </c>
      <c r="D99" s="127">
        <v>1393</v>
      </c>
      <c r="E99" s="128">
        <f t="shared" si="5"/>
        <v>1.26614138761217</v>
      </c>
      <c r="F99" s="128">
        <f t="shared" si="6"/>
        <v>0.440140074414533</v>
      </c>
    </row>
    <row r="100" spans="1:6">
      <c r="A100" s="126" t="s">
        <v>116</v>
      </c>
      <c r="B100" s="127">
        <f t="shared" si="7"/>
        <v>8645</v>
      </c>
      <c r="C100" s="127">
        <v>3581</v>
      </c>
      <c r="D100" s="127">
        <v>5064</v>
      </c>
      <c r="E100" s="128">
        <f t="shared" si="5"/>
        <v>0.571428571428571</v>
      </c>
      <c r="F100" s="128">
        <f t="shared" si="6"/>
        <v>0.0591093117408907</v>
      </c>
    </row>
    <row r="101" spans="1:6">
      <c r="A101" s="126" t="s">
        <v>117</v>
      </c>
      <c r="B101" s="127">
        <f t="shared" si="7"/>
        <v>28312</v>
      </c>
      <c r="C101" s="127">
        <v>5785</v>
      </c>
      <c r="D101" s="127">
        <v>22527</v>
      </c>
      <c r="E101" s="128">
        <f t="shared" si="5"/>
        <v>0.105644249788076</v>
      </c>
      <c r="F101" s="128">
        <f t="shared" si="6"/>
        <v>0</v>
      </c>
    </row>
    <row r="102" spans="1:6">
      <c r="A102" s="126" t="s">
        <v>118</v>
      </c>
      <c r="B102" s="127">
        <f t="shared" si="7"/>
        <v>9478</v>
      </c>
      <c r="C102" s="127">
        <v>4940</v>
      </c>
      <c r="D102" s="127">
        <v>4538</v>
      </c>
      <c r="E102" s="128">
        <f t="shared" si="5"/>
        <v>0.395864106351551</v>
      </c>
      <c r="F102" s="128">
        <f t="shared" si="6"/>
        <v>0</v>
      </c>
    </row>
    <row r="103" spans="1:6">
      <c r="A103" s="126" t="s">
        <v>119</v>
      </c>
      <c r="B103" s="127">
        <f t="shared" si="7"/>
        <v>5002</v>
      </c>
      <c r="C103" s="127">
        <v>2991</v>
      </c>
      <c r="D103" s="127">
        <v>2011</v>
      </c>
      <c r="E103" s="128">
        <f t="shared" si="5"/>
        <v>0</v>
      </c>
      <c r="F103" s="128">
        <f t="shared" si="6"/>
        <v>0</v>
      </c>
    </row>
    <row r="104" spans="1:6">
      <c r="A104" s="126" t="s">
        <v>120</v>
      </c>
      <c r="B104" s="127">
        <f t="shared" si="7"/>
        <v>4263</v>
      </c>
      <c r="C104" s="127">
        <v>3752</v>
      </c>
      <c r="D104" s="127">
        <v>511</v>
      </c>
      <c r="E104" s="128">
        <f t="shared" si="5"/>
        <v>0</v>
      </c>
      <c r="F104" s="128">
        <f t="shared" si="6"/>
        <v>0</v>
      </c>
    </row>
    <row r="105" spans="1:6">
      <c r="A105" s="126"/>
      <c r="B105" s="129"/>
      <c r="C105" s="127"/>
      <c r="D105" s="127"/>
      <c r="E105" s="130"/>
      <c r="F105" s="130"/>
    </row>
    <row r="106" spans="3:4">
      <c r="C106" s="127"/>
      <c r="D106" s="127"/>
    </row>
    <row r="107" spans="3:4">
      <c r="C107" s="127"/>
      <c r="D107" s="127"/>
    </row>
    <row r="108" spans="4:4">
      <c r="D108" s="127"/>
    </row>
    <row r="109" spans="4:4">
      <c r="D109" s="127"/>
    </row>
  </sheetData>
  <mergeCells count="2">
    <mergeCell ref="A2:I2"/>
    <mergeCell ref="A3:I3"/>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2"/>
  <sheetViews>
    <sheetView workbookViewId="0">
      <selection activeCell="E5" sqref="E5:E15"/>
    </sheetView>
  </sheetViews>
  <sheetFormatPr defaultColWidth="9" defaultRowHeight="12.75" outlineLevelCol="4"/>
  <cols>
    <col min="1" max="1" width="16.283185840708" style="71" customWidth="1"/>
    <col min="2" max="3" width="23.283185840708" style="72" customWidth="1"/>
    <col min="4" max="4" width="23.283185840708" style="103" customWidth="1"/>
    <col min="5" max="5" width="23.283185840708" style="72" customWidth="1"/>
    <col min="6" max="16384" width="9.14159292035398" style="72"/>
  </cols>
  <sheetData>
    <row r="1" s="105" customFormat="1" ht="15" customHeight="1" spans="1:1">
      <c r="A1" s="106" t="s">
        <v>514</v>
      </c>
    </row>
    <row r="2" s="105" customFormat="1" ht="15" customHeight="1" spans="1:1">
      <c r="A2" s="107" t="s">
        <v>515</v>
      </c>
    </row>
    <row r="3" s="105" customFormat="1" ht="15" customHeight="1" spans="2:5">
      <c r="B3" s="108" t="s">
        <v>15</v>
      </c>
      <c r="C3" s="108" t="s">
        <v>16</v>
      </c>
      <c r="D3" s="105" t="s">
        <v>516</v>
      </c>
      <c r="E3" s="105" t="s">
        <v>517</v>
      </c>
    </row>
    <row r="4" spans="1:1">
      <c r="A4" s="71" t="s">
        <v>518</v>
      </c>
    </row>
    <row r="5" spans="2:5">
      <c r="B5" s="109" t="s">
        <v>118</v>
      </c>
      <c r="C5" s="101">
        <v>702321</v>
      </c>
      <c r="D5" s="103">
        <v>9478</v>
      </c>
      <c r="E5" s="110">
        <v>13.4952535948662</v>
      </c>
    </row>
    <row r="6" spans="2:5">
      <c r="B6" s="109" t="s">
        <v>82</v>
      </c>
      <c r="C6" s="101">
        <v>421339</v>
      </c>
      <c r="D6" s="103">
        <v>5075</v>
      </c>
      <c r="E6" s="110">
        <v>12.0449329399842</v>
      </c>
    </row>
    <row r="7" spans="2:5">
      <c r="B7" s="109" t="s">
        <v>74</v>
      </c>
      <c r="C7" s="101">
        <v>3992763</v>
      </c>
      <c r="D7" s="103">
        <v>37028</v>
      </c>
      <c r="E7" s="110">
        <v>9.27377858390293</v>
      </c>
    </row>
    <row r="8" spans="2:5">
      <c r="B8" s="109" t="s">
        <v>89</v>
      </c>
      <c r="C8" s="101">
        <v>416712</v>
      </c>
      <c r="D8" s="103">
        <v>3867</v>
      </c>
      <c r="E8" s="110">
        <v>9.27979035880896</v>
      </c>
    </row>
    <row r="9" spans="2:5">
      <c r="B9" s="109" t="s">
        <v>108</v>
      </c>
      <c r="C9" s="101">
        <v>721685</v>
      </c>
      <c r="D9" s="103">
        <v>6619</v>
      </c>
      <c r="E9" s="110">
        <v>9.17159148381912</v>
      </c>
    </row>
    <row r="10" spans="2:5">
      <c r="B10" s="109" t="s">
        <v>29</v>
      </c>
      <c r="C10" s="101">
        <v>608997</v>
      </c>
      <c r="D10" s="103">
        <v>4921</v>
      </c>
      <c r="E10" s="110">
        <v>8.08049957553157</v>
      </c>
    </row>
    <row r="11" spans="2:5">
      <c r="B11" s="109" t="s">
        <v>24</v>
      </c>
      <c r="C11" s="101">
        <v>230112</v>
      </c>
      <c r="D11" s="103">
        <v>1760</v>
      </c>
      <c r="E11" s="110">
        <v>7.64844945070227</v>
      </c>
    </row>
    <row r="12" spans="2:5">
      <c r="B12" s="109" t="s">
        <v>32</v>
      </c>
      <c r="C12" s="101">
        <v>687725</v>
      </c>
      <c r="D12" s="103">
        <v>5072</v>
      </c>
      <c r="E12" s="110">
        <v>7.37504089570686</v>
      </c>
    </row>
    <row r="13" spans="2:5">
      <c r="B13" s="109" t="s">
        <v>93</v>
      </c>
      <c r="C13" s="101">
        <v>1598385</v>
      </c>
      <c r="D13" s="103">
        <v>10889</v>
      </c>
      <c r="E13" s="110">
        <v>6.8125013685689</v>
      </c>
    </row>
    <row r="14" spans="2:5">
      <c r="B14" s="109" t="s">
        <v>73</v>
      </c>
      <c r="C14" s="101">
        <v>478249</v>
      </c>
      <c r="D14" s="103">
        <v>3125</v>
      </c>
      <c r="E14" s="110">
        <v>6.53425307737183</v>
      </c>
    </row>
    <row r="15" spans="2:5">
      <c r="B15" s="109" t="s">
        <v>67</v>
      </c>
      <c r="C15" s="101">
        <v>280263</v>
      </c>
      <c r="D15" s="103">
        <v>1677</v>
      </c>
      <c r="E15" s="110">
        <v>5.98366534291005</v>
      </c>
    </row>
    <row r="16" spans="2:5">
      <c r="B16" s="109" t="s">
        <v>104</v>
      </c>
      <c r="C16" s="101">
        <v>884353</v>
      </c>
      <c r="D16" s="103">
        <v>4831</v>
      </c>
      <c r="E16" s="110">
        <v>5.46275073415254</v>
      </c>
    </row>
    <row r="17" spans="2:5">
      <c r="B17" s="109" t="s">
        <v>37</v>
      </c>
      <c r="C17" s="101">
        <v>2744859</v>
      </c>
      <c r="D17" s="103">
        <v>13023</v>
      </c>
      <c r="E17" s="110">
        <v>4.74450600194764</v>
      </c>
    </row>
    <row r="18" spans="2:5">
      <c r="B18" s="109" t="s">
        <v>85</v>
      </c>
      <c r="C18" s="101">
        <v>8627852</v>
      </c>
      <c r="D18" s="103">
        <v>40190</v>
      </c>
      <c r="E18" s="110">
        <v>4.65816984343264</v>
      </c>
    </row>
    <row r="19" spans="2:5">
      <c r="B19" s="109" t="s">
        <v>80</v>
      </c>
      <c r="C19" s="101">
        <v>458376</v>
      </c>
      <c r="D19" s="103">
        <v>1500</v>
      </c>
      <c r="E19" s="110">
        <v>3.27242263992879</v>
      </c>
    </row>
    <row r="20" spans="2:5">
      <c r="B20" s="109" t="s">
        <v>86</v>
      </c>
      <c r="C20" s="101">
        <v>284134</v>
      </c>
      <c r="D20" s="103">
        <v>844</v>
      </c>
      <c r="E20" s="110">
        <v>2.97042944526174</v>
      </c>
    </row>
    <row r="21" spans="2:5">
      <c r="B21" s="109" t="s">
        <v>106</v>
      </c>
      <c r="C21" s="101">
        <v>340599</v>
      </c>
      <c r="D21" s="103">
        <v>736</v>
      </c>
      <c r="E21" s="110">
        <v>2.16089888696091</v>
      </c>
    </row>
    <row r="22" spans="2:5">
      <c r="B22" s="109" t="s">
        <v>60</v>
      </c>
      <c r="C22" s="101">
        <v>237526</v>
      </c>
      <c r="D22" s="103">
        <v>238</v>
      </c>
      <c r="E22" s="110">
        <v>1.00199557101117</v>
      </c>
    </row>
    <row r="23" spans="2:5">
      <c r="B23" s="109"/>
      <c r="C23" s="101"/>
      <c r="D23" s="111" t="s">
        <v>420</v>
      </c>
      <c r="E23" s="112">
        <f>MEDIAN(E5:E22)</f>
        <v>6.67337722297036</v>
      </c>
    </row>
    <row r="24" spans="1:5">
      <c r="A24" s="71" t="s">
        <v>519</v>
      </c>
      <c r="B24" s="109"/>
      <c r="C24" s="101"/>
      <c r="E24" s="110"/>
    </row>
    <row r="25" spans="2:5">
      <c r="B25" s="109" t="s">
        <v>97</v>
      </c>
      <c r="C25" s="101">
        <v>657424</v>
      </c>
      <c r="D25" s="103">
        <v>14656</v>
      </c>
      <c r="E25" s="110">
        <f t="shared" ref="E25:E37" si="0">D25/(C25/1000)</f>
        <v>22.2930711382608</v>
      </c>
    </row>
    <row r="26" spans="2:5">
      <c r="B26" s="109" t="s">
        <v>105</v>
      </c>
      <c r="C26" s="101">
        <v>1032435</v>
      </c>
      <c r="D26" s="103">
        <v>17192</v>
      </c>
      <c r="E26" s="110">
        <f t="shared" si="0"/>
        <v>16.6518957609922</v>
      </c>
    </row>
    <row r="27" spans="2:5">
      <c r="B27" s="109" t="s">
        <v>110</v>
      </c>
      <c r="C27" s="101">
        <v>304624</v>
      </c>
      <c r="D27" s="103">
        <v>4939</v>
      </c>
      <c r="E27" s="110">
        <f t="shared" si="0"/>
        <v>16.2134303272231</v>
      </c>
    </row>
    <row r="28" spans="2:5">
      <c r="B28" s="109" t="s">
        <v>21</v>
      </c>
      <c r="C28" s="101">
        <v>359171</v>
      </c>
      <c r="D28" s="103">
        <v>4626</v>
      </c>
      <c r="E28" s="110">
        <f t="shared" si="0"/>
        <v>12.8796589925133</v>
      </c>
    </row>
    <row r="29" spans="2:5">
      <c r="B29" s="109" t="s">
        <v>109</v>
      </c>
      <c r="C29" s="101">
        <v>310144</v>
      </c>
      <c r="D29" s="103">
        <v>3749</v>
      </c>
      <c r="E29" s="110">
        <f t="shared" si="0"/>
        <v>12.0879333470904</v>
      </c>
    </row>
    <row r="30" spans="2:5">
      <c r="B30" s="109" t="s">
        <v>95</v>
      </c>
      <c r="C30" s="101">
        <v>308882</v>
      </c>
      <c r="D30" s="103">
        <v>3683</v>
      </c>
      <c r="E30" s="110">
        <f t="shared" si="0"/>
        <v>11.9236472180315</v>
      </c>
    </row>
    <row r="31" spans="2:5">
      <c r="B31" s="109" t="s">
        <v>101</v>
      </c>
      <c r="C31" s="101">
        <v>506514</v>
      </c>
      <c r="D31" s="103">
        <v>5487</v>
      </c>
      <c r="E31" s="110">
        <f t="shared" si="0"/>
        <v>10.8328693777467</v>
      </c>
    </row>
    <row r="32" spans="2:5">
      <c r="B32" s="109" t="s">
        <v>81</v>
      </c>
      <c r="C32" s="101">
        <v>585612</v>
      </c>
      <c r="D32" s="103">
        <v>5535</v>
      </c>
      <c r="E32" s="110">
        <f t="shared" si="0"/>
        <v>9.45165058093072</v>
      </c>
    </row>
    <row r="33" spans="2:5">
      <c r="B33" s="109" t="s">
        <v>38</v>
      </c>
      <c r="C33" s="101">
        <v>274295</v>
      </c>
      <c r="D33" s="103">
        <v>2475</v>
      </c>
      <c r="E33" s="110">
        <f t="shared" si="0"/>
        <v>9.02313202938442</v>
      </c>
    </row>
    <row r="34" spans="2:5">
      <c r="B34" s="109" t="s">
        <v>45</v>
      </c>
      <c r="C34" s="101">
        <v>730640</v>
      </c>
      <c r="D34" s="103">
        <v>6307</v>
      </c>
      <c r="E34" s="110">
        <f t="shared" si="0"/>
        <v>8.63215810796014</v>
      </c>
    </row>
    <row r="35" spans="2:5">
      <c r="B35" s="109" t="s">
        <v>40</v>
      </c>
      <c r="C35" s="101">
        <v>377963</v>
      </c>
      <c r="D35" s="103">
        <v>3170</v>
      </c>
      <c r="E35" s="110">
        <f t="shared" si="0"/>
        <v>8.38706434227689</v>
      </c>
    </row>
    <row r="36" spans="2:5">
      <c r="B36" s="109" t="s">
        <v>33</v>
      </c>
      <c r="C36" s="101">
        <v>260727</v>
      </c>
      <c r="D36" s="103">
        <v>1917</v>
      </c>
      <c r="E36" s="110">
        <f t="shared" si="0"/>
        <v>7.35251815116961</v>
      </c>
    </row>
    <row r="37" spans="2:5">
      <c r="B37" s="109" t="s">
        <v>112</v>
      </c>
      <c r="C37" s="101">
        <v>313110</v>
      </c>
      <c r="D37" s="103">
        <v>1157</v>
      </c>
      <c r="E37" s="110">
        <f t="shared" si="0"/>
        <v>3.69518699498579</v>
      </c>
    </row>
    <row r="38" s="71" customFormat="1" spans="2:5">
      <c r="B38" s="113"/>
      <c r="C38" s="114"/>
      <c r="D38" s="111" t="s">
        <v>420</v>
      </c>
      <c r="E38" s="112">
        <f>MEDIAN(E25:E37)</f>
        <v>10.8328693777467</v>
      </c>
    </row>
    <row r="39" s="71" customFormat="1" spans="1:5">
      <c r="A39" s="71" t="s">
        <v>520</v>
      </c>
      <c r="B39" s="113"/>
      <c r="C39" s="114"/>
      <c r="D39" s="111"/>
      <c r="E39" s="115"/>
    </row>
    <row r="40" spans="2:5">
      <c r="B40" s="109" t="s">
        <v>53</v>
      </c>
      <c r="C40" s="101">
        <v>230962</v>
      </c>
      <c r="D40" s="103">
        <v>24454</v>
      </c>
      <c r="E40" s="110">
        <f t="shared" ref="E40:E75" si="1">D40/(C40/1000)</f>
        <v>105.878889167915</v>
      </c>
    </row>
    <row r="41" spans="2:5">
      <c r="B41" s="109" t="s">
        <v>20</v>
      </c>
      <c r="C41" s="101">
        <v>573160</v>
      </c>
      <c r="D41" s="103">
        <v>27018</v>
      </c>
      <c r="E41" s="110">
        <f t="shared" si="1"/>
        <v>47.1386698304138</v>
      </c>
    </row>
    <row r="42" spans="2:5">
      <c r="B42" s="109" t="s">
        <v>64</v>
      </c>
      <c r="C42" s="101">
        <v>275161</v>
      </c>
      <c r="D42" s="103">
        <v>11498</v>
      </c>
      <c r="E42" s="110">
        <f t="shared" si="1"/>
        <v>41.7864450267298</v>
      </c>
    </row>
    <row r="43" spans="2:5">
      <c r="B43" s="109" t="s">
        <v>94</v>
      </c>
      <c r="C43" s="101">
        <v>1628096</v>
      </c>
      <c r="D43" s="103">
        <v>47917</v>
      </c>
      <c r="E43" s="110">
        <f t="shared" si="1"/>
        <v>29.4313111757538</v>
      </c>
    </row>
    <row r="44" spans="2:5">
      <c r="B44" s="109" t="s">
        <v>103</v>
      </c>
      <c r="C44" s="101">
        <v>1399844</v>
      </c>
      <c r="D44" s="103">
        <v>39385</v>
      </c>
      <c r="E44" s="110">
        <f t="shared" si="1"/>
        <v>28.1352779309695</v>
      </c>
    </row>
    <row r="45" spans="2:5">
      <c r="B45" s="109" t="s">
        <v>70</v>
      </c>
      <c r="C45" s="101">
        <v>652183</v>
      </c>
      <c r="D45" s="103">
        <v>17020</v>
      </c>
      <c r="E45" s="110">
        <f t="shared" si="1"/>
        <v>26.0969697155553</v>
      </c>
    </row>
    <row r="46" spans="2:5">
      <c r="B46" s="109" t="s">
        <v>77</v>
      </c>
      <c r="C46" s="101">
        <v>262418</v>
      </c>
      <c r="D46" s="103">
        <v>6718</v>
      </c>
      <c r="E46" s="110">
        <f t="shared" si="1"/>
        <v>25.600378022849</v>
      </c>
    </row>
    <row r="47" spans="2:5">
      <c r="B47" s="109" t="s">
        <v>98</v>
      </c>
      <c r="C47" s="101">
        <v>471317</v>
      </c>
      <c r="D47" s="103">
        <v>11865</v>
      </c>
      <c r="E47" s="110">
        <f t="shared" si="1"/>
        <v>25.1741396979103</v>
      </c>
    </row>
    <row r="48" spans="2:5">
      <c r="B48" s="109" t="s">
        <v>111</v>
      </c>
      <c r="C48" s="101">
        <v>263815</v>
      </c>
      <c r="D48" s="103">
        <v>6154</v>
      </c>
      <c r="E48" s="110">
        <f t="shared" si="1"/>
        <v>23.3269525993594</v>
      </c>
    </row>
    <row r="49" spans="2:5">
      <c r="B49" s="109" t="s">
        <v>102</v>
      </c>
      <c r="C49" s="101">
        <v>1465079</v>
      </c>
      <c r="D49" s="103">
        <v>33018</v>
      </c>
      <c r="E49" s="110">
        <f t="shared" si="1"/>
        <v>22.5366686711092</v>
      </c>
    </row>
    <row r="50" spans="2:5">
      <c r="B50" s="109" t="s">
        <v>39</v>
      </c>
      <c r="C50" s="101">
        <v>309137</v>
      </c>
      <c r="D50" s="103">
        <v>6904</v>
      </c>
      <c r="E50" s="110">
        <f t="shared" si="1"/>
        <v>22.3331403228989</v>
      </c>
    </row>
    <row r="51" spans="2:5">
      <c r="B51" s="109" t="s">
        <v>91</v>
      </c>
      <c r="C51" s="101">
        <v>483455</v>
      </c>
      <c r="D51" s="103">
        <v>10232</v>
      </c>
      <c r="E51" s="110">
        <f t="shared" si="1"/>
        <v>21.1643276002937</v>
      </c>
    </row>
    <row r="52" spans="2:5">
      <c r="B52" s="109" t="s">
        <v>31</v>
      </c>
      <c r="C52" s="101">
        <v>234844</v>
      </c>
      <c r="D52" s="103">
        <v>4547</v>
      </c>
      <c r="E52" s="110">
        <f t="shared" si="1"/>
        <v>19.3617891025532</v>
      </c>
    </row>
    <row r="53" spans="2:5">
      <c r="B53" s="109" t="s">
        <v>27</v>
      </c>
      <c r="C53" s="101">
        <v>971752</v>
      </c>
      <c r="D53" s="103">
        <v>17694</v>
      </c>
      <c r="E53" s="110">
        <f t="shared" si="1"/>
        <v>18.2083494554166</v>
      </c>
    </row>
    <row r="54" spans="2:5">
      <c r="B54" s="109" t="s">
        <v>62</v>
      </c>
      <c r="C54" s="101">
        <v>2414978</v>
      </c>
      <c r="D54" s="103">
        <v>43032</v>
      </c>
      <c r="E54" s="110">
        <f t="shared" si="1"/>
        <v>17.8187958648071</v>
      </c>
    </row>
    <row r="55" spans="2:5">
      <c r="B55" s="109" t="s">
        <v>96</v>
      </c>
      <c r="C55" s="101">
        <v>302806</v>
      </c>
      <c r="D55" s="103">
        <v>4718</v>
      </c>
      <c r="E55" s="110">
        <f t="shared" si="1"/>
        <v>15.5809330066115</v>
      </c>
    </row>
    <row r="56" spans="2:5">
      <c r="B56" s="109" t="s">
        <v>44</v>
      </c>
      <c r="C56" s="101">
        <v>1378903</v>
      </c>
      <c r="D56" s="103">
        <v>20352</v>
      </c>
      <c r="E56" s="110">
        <f t="shared" si="1"/>
        <v>14.7595588667223</v>
      </c>
    </row>
    <row r="57" spans="2:5">
      <c r="B57" s="109" t="s">
        <v>113</v>
      </c>
      <c r="C57" s="101">
        <v>386341</v>
      </c>
      <c r="D57" s="103">
        <v>5265</v>
      </c>
      <c r="E57" s="110">
        <f t="shared" si="1"/>
        <v>13.6278572556369</v>
      </c>
    </row>
    <row r="58" spans="2:5">
      <c r="B58" s="109" t="s">
        <v>72</v>
      </c>
      <c r="C58" s="101">
        <v>291693</v>
      </c>
      <c r="D58" s="103">
        <v>3823</v>
      </c>
      <c r="E58" s="110">
        <f t="shared" si="1"/>
        <v>13.1062452647132</v>
      </c>
    </row>
    <row r="59" spans="2:5">
      <c r="B59" s="109" t="s">
        <v>42</v>
      </c>
      <c r="C59" s="101">
        <v>883875</v>
      </c>
      <c r="D59" s="103">
        <v>11113</v>
      </c>
      <c r="E59" s="110">
        <f t="shared" si="1"/>
        <v>12.5730448309999</v>
      </c>
    </row>
    <row r="60" spans="2:5">
      <c r="B60" s="109" t="s">
        <v>23</v>
      </c>
      <c r="C60" s="101">
        <v>394539</v>
      </c>
      <c r="D60" s="103">
        <v>4714</v>
      </c>
      <c r="E60" s="110">
        <f t="shared" si="1"/>
        <v>11.9481217319454</v>
      </c>
    </row>
    <row r="61" spans="2:5">
      <c r="B61" s="109" t="s">
        <v>92</v>
      </c>
      <c r="C61" s="101">
        <v>294265</v>
      </c>
      <c r="D61" s="103">
        <v>3386</v>
      </c>
      <c r="E61" s="110">
        <f t="shared" si="1"/>
        <v>11.5066351757769</v>
      </c>
    </row>
    <row r="62" spans="2:5">
      <c r="B62" s="109" t="s">
        <v>114</v>
      </c>
      <c r="C62" s="101">
        <v>277467</v>
      </c>
      <c r="D62" s="103">
        <v>3175</v>
      </c>
      <c r="E62" s="110">
        <f t="shared" si="1"/>
        <v>11.4428022071093</v>
      </c>
    </row>
    <row r="63" spans="2:5">
      <c r="B63" s="109" t="s">
        <v>100</v>
      </c>
      <c r="C63" s="101">
        <v>323406</v>
      </c>
      <c r="D63" s="103">
        <v>3528</v>
      </c>
      <c r="E63" s="110">
        <f t="shared" si="1"/>
        <v>10.9088885178383</v>
      </c>
    </row>
    <row r="64" spans="2:5">
      <c r="B64" s="109" t="s">
        <v>25</v>
      </c>
      <c r="C64" s="101">
        <v>498059</v>
      </c>
      <c r="D64" s="103">
        <v>5293</v>
      </c>
      <c r="E64" s="110">
        <f t="shared" si="1"/>
        <v>10.6272550039252</v>
      </c>
    </row>
    <row r="65" spans="2:5">
      <c r="B65" s="109" t="s">
        <v>55</v>
      </c>
      <c r="C65" s="101">
        <v>248363</v>
      </c>
      <c r="D65" s="103">
        <v>2639</v>
      </c>
      <c r="E65" s="110">
        <f t="shared" si="1"/>
        <v>10.6255762734385</v>
      </c>
    </row>
    <row r="66" spans="2:5">
      <c r="B66" s="109" t="s">
        <v>57</v>
      </c>
      <c r="C66" s="101">
        <v>248060</v>
      </c>
      <c r="D66" s="103">
        <v>2149</v>
      </c>
      <c r="E66" s="110">
        <f t="shared" si="1"/>
        <v>8.66322663871644</v>
      </c>
    </row>
    <row r="67" spans="2:5">
      <c r="B67" s="109" t="s">
        <v>65</v>
      </c>
      <c r="C67" s="101">
        <v>247615</v>
      </c>
      <c r="D67" s="103">
        <v>1962</v>
      </c>
      <c r="E67" s="110">
        <f t="shared" si="1"/>
        <v>7.9235910587</v>
      </c>
    </row>
    <row r="68" spans="2:5">
      <c r="B68" s="109" t="s">
        <v>47</v>
      </c>
      <c r="C68" s="101">
        <v>660960</v>
      </c>
      <c r="D68" s="103">
        <v>5102</v>
      </c>
      <c r="E68" s="110">
        <f t="shared" si="1"/>
        <v>7.71907528443476</v>
      </c>
    </row>
    <row r="69" spans="2:5">
      <c r="B69" s="109" t="s">
        <v>87</v>
      </c>
      <c r="C69" s="101">
        <v>249865</v>
      </c>
      <c r="D69" s="103">
        <v>1781</v>
      </c>
      <c r="E69" s="110">
        <f t="shared" si="1"/>
        <v>7.12784903848078</v>
      </c>
    </row>
    <row r="70" spans="2:5">
      <c r="B70" s="109" t="s">
        <v>79</v>
      </c>
      <c r="C70" s="101">
        <v>511334</v>
      </c>
      <c r="D70" s="103">
        <v>3396</v>
      </c>
      <c r="E70" s="110">
        <f t="shared" si="1"/>
        <v>6.64145157568243</v>
      </c>
    </row>
    <row r="71" spans="2:5">
      <c r="B71" s="109" t="s">
        <v>30</v>
      </c>
      <c r="C71" s="101">
        <v>236861</v>
      </c>
      <c r="D71" s="103">
        <v>1436</v>
      </c>
      <c r="E71" s="110">
        <f t="shared" si="1"/>
        <v>6.0626274481658</v>
      </c>
    </row>
    <row r="72" spans="2:5">
      <c r="B72" s="109" t="s">
        <v>34</v>
      </c>
      <c r="C72" s="101">
        <v>278303</v>
      </c>
      <c r="D72" s="103">
        <v>1537</v>
      </c>
      <c r="E72" s="110">
        <f t="shared" si="1"/>
        <v>5.52275756998667</v>
      </c>
    </row>
    <row r="73" spans="2:5">
      <c r="B73" s="109" t="s">
        <v>69</v>
      </c>
      <c r="C73" s="101">
        <v>268978</v>
      </c>
      <c r="D73" s="103">
        <v>1182</v>
      </c>
      <c r="E73" s="110">
        <f t="shared" si="1"/>
        <v>4.39441143885374</v>
      </c>
    </row>
    <row r="74" spans="2:5">
      <c r="B74" s="109" t="s">
        <v>54</v>
      </c>
      <c r="C74" s="101">
        <v>530829</v>
      </c>
      <c r="D74" s="116">
        <v>2060</v>
      </c>
      <c r="E74" s="110">
        <f t="shared" si="1"/>
        <v>3.88072241720027</v>
      </c>
    </row>
    <row r="75" spans="2:5">
      <c r="B75" s="109" t="s">
        <v>56</v>
      </c>
      <c r="C75" s="101">
        <v>266971</v>
      </c>
      <c r="D75" s="103">
        <v>991</v>
      </c>
      <c r="E75" s="110">
        <f t="shared" si="1"/>
        <v>3.7120136644055</v>
      </c>
    </row>
    <row r="76" spans="2:5">
      <c r="B76" s="109"/>
      <c r="C76" s="101"/>
      <c r="D76" s="111" t="s">
        <v>420</v>
      </c>
      <c r="E76" s="112">
        <f>MEDIAN(E40:E75)</f>
        <v>13.3670512601751</v>
      </c>
    </row>
    <row r="77" spans="1:5">
      <c r="A77" s="71" t="s">
        <v>521</v>
      </c>
      <c r="B77" s="109"/>
      <c r="C77" s="101"/>
      <c r="E77" s="110"/>
    </row>
    <row r="78" spans="2:5">
      <c r="B78" s="109" t="s">
        <v>22</v>
      </c>
      <c r="C78" s="101">
        <v>299100</v>
      </c>
      <c r="D78" s="103">
        <v>914138</v>
      </c>
      <c r="E78" s="117">
        <f t="shared" ref="E78:E110" si="2">D78/(C78/1000)</f>
        <v>3056.29555332665</v>
      </c>
    </row>
    <row r="79" spans="2:5">
      <c r="B79" s="109" t="s">
        <v>36</v>
      </c>
      <c r="C79" s="101">
        <v>248720</v>
      </c>
      <c r="D79" s="103">
        <v>56560</v>
      </c>
      <c r="E79" s="117">
        <f t="shared" si="2"/>
        <v>227.404310067546</v>
      </c>
    </row>
    <row r="80" spans="2:5">
      <c r="B80" s="109" t="s">
        <v>107</v>
      </c>
      <c r="C80" s="101">
        <v>251227</v>
      </c>
      <c r="D80" s="103">
        <v>31474</v>
      </c>
      <c r="E80" s="117">
        <f t="shared" si="2"/>
        <v>125.281120261755</v>
      </c>
    </row>
    <row r="81" spans="2:5">
      <c r="B81" s="109" t="s">
        <v>66</v>
      </c>
      <c r="C81" s="101">
        <v>925142</v>
      </c>
      <c r="D81" s="103">
        <v>67707</v>
      </c>
      <c r="E81" s="117">
        <f t="shared" si="2"/>
        <v>73.1855217901684</v>
      </c>
    </row>
    <row r="82" spans="2:5">
      <c r="B82" s="109" t="s">
        <v>84</v>
      </c>
      <c r="C82" s="101">
        <v>386105</v>
      </c>
      <c r="D82" s="103">
        <v>27775</v>
      </c>
      <c r="E82" s="117">
        <f t="shared" si="2"/>
        <v>71.9363903601352</v>
      </c>
    </row>
    <row r="83" spans="2:5">
      <c r="B83" s="109" t="s">
        <v>88</v>
      </c>
      <c r="C83" s="101">
        <v>248433</v>
      </c>
      <c r="D83" s="103">
        <v>16731</v>
      </c>
      <c r="E83" s="117">
        <f t="shared" si="2"/>
        <v>67.3461255147263</v>
      </c>
    </row>
    <row r="84" spans="2:5">
      <c r="B84" s="109" t="s">
        <v>117</v>
      </c>
      <c r="C84" s="101">
        <v>457832</v>
      </c>
      <c r="D84" s="103">
        <v>28312</v>
      </c>
      <c r="E84" s="117">
        <f t="shared" si="2"/>
        <v>61.8392772894861</v>
      </c>
    </row>
    <row r="85" spans="2:5">
      <c r="B85" s="109" t="s">
        <v>61</v>
      </c>
      <c r="C85" s="101">
        <v>1006142</v>
      </c>
      <c r="D85" s="103">
        <v>57141</v>
      </c>
      <c r="E85" s="117">
        <f t="shared" si="2"/>
        <v>56.7921824156034</v>
      </c>
    </row>
    <row r="86" spans="2:5">
      <c r="B86" s="109" t="s">
        <v>83</v>
      </c>
      <c r="C86" s="101">
        <v>693994</v>
      </c>
      <c r="D86" s="103">
        <v>33578</v>
      </c>
      <c r="E86" s="117">
        <f t="shared" si="2"/>
        <v>48.3837036055067</v>
      </c>
    </row>
    <row r="87" spans="2:5">
      <c r="B87" s="109" t="s">
        <v>49</v>
      </c>
      <c r="C87" s="101">
        <v>698613</v>
      </c>
      <c r="D87" s="103">
        <v>31053</v>
      </c>
      <c r="E87" s="117">
        <f t="shared" si="2"/>
        <v>44.4495020848453</v>
      </c>
    </row>
    <row r="88" spans="2:5">
      <c r="B88" s="109" t="s">
        <v>68</v>
      </c>
      <c r="C88" s="101">
        <v>504761</v>
      </c>
      <c r="D88" s="103">
        <v>17771</v>
      </c>
      <c r="E88" s="117">
        <f t="shared" si="2"/>
        <v>35.2067612196663</v>
      </c>
    </row>
    <row r="89" spans="2:5">
      <c r="B89" s="109" t="s">
        <v>59</v>
      </c>
      <c r="C89" s="101">
        <v>309203</v>
      </c>
      <c r="D89" s="103">
        <v>9101</v>
      </c>
      <c r="E89" s="117">
        <f t="shared" si="2"/>
        <v>29.4337377062965</v>
      </c>
    </row>
    <row r="90" spans="2:5">
      <c r="B90" s="109" t="s">
        <v>58</v>
      </c>
      <c r="C90" s="101">
        <v>291209</v>
      </c>
      <c r="D90" s="103">
        <v>8359</v>
      </c>
      <c r="E90" s="117">
        <f t="shared" si="2"/>
        <v>28.7044699854744</v>
      </c>
    </row>
    <row r="91" spans="2:5">
      <c r="B91" s="109" t="s">
        <v>26</v>
      </c>
      <c r="C91" s="101">
        <v>373444</v>
      </c>
      <c r="D91" s="103">
        <v>10637</v>
      </c>
      <c r="E91" s="117">
        <f t="shared" si="2"/>
        <v>28.483520956288</v>
      </c>
    </row>
    <row r="92" spans="2:5">
      <c r="B92" s="109" t="s">
        <v>75</v>
      </c>
      <c r="C92" s="101">
        <v>635293</v>
      </c>
      <c r="D92" s="103">
        <v>17750</v>
      </c>
      <c r="E92" s="117">
        <f t="shared" si="2"/>
        <v>27.9398639682792</v>
      </c>
    </row>
    <row r="93" spans="2:5">
      <c r="B93" s="109" t="s">
        <v>90</v>
      </c>
      <c r="C93" s="101">
        <v>671100</v>
      </c>
      <c r="D93" s="103">
        <v>18526</v>
      </c>
      <c r="E93" s="117">
        <f t="shared" si="2"/>
        <v>27.6054239308598</v>
      </c>
    </row>
    <row r="94" spans="2:5">
      <c r="B94" s="109" t="s">
        <v>46</v>
      </c>
      <c r="C94" s="101">
        <v>229062</v>
      </c>
      <c r="D94" s="103">
        <v>6086</v>
      </c>
      <c r="E94" s="117">
        <f t="shared" si="2"/>
        <v>26.5692257991286</v>
      </c>
    </row>
    <row r="95" spans="2:5">
      <c r="B95" s="109" t="s">
        <v>43</v>
      </c>
      <c r="C95" s="101">
        <v>334834</v>
      </c>
      <c r="D95" s="103">
        <v>8589</v>
      </c>
      <c r="E95" s="117">
        <f t="shared" si="2"/>
        <v>25.6515168710465</v>
      </c>
    </row>
    <row r="96" spans="2:5">
      <c r="B96" s="109" t="s">
        <v>41</v>
      </c>
      <c r="C96" s="101">
        <v>479619</v>
      </c>
      <c r="D96" s="103">
        <v>11061</v>
      </c>
      <c r="E96" s="117">
        <f t="shared" si="2"/>
        <v>23.0620555065583</v>
      </c>
    </row>
    <row r="97" spans="2:5">
      <c r="B97" s="109" t="s">
        <v>116</v>
      </c>
      <c r="C97" s="101">
        <v>411490</v>
      </c>
      <c r="D97" s="103">
        <v>8645</v>
      </c>
      <c r="E97" s="117">
        <f t="shared" si="2"/>
        <v>21.00901601497</v>
      </c>
    </row>
    <row r="98" spans="2:5">
      <c r="B98" s="109" t="s">
        <v>35</v>
      </c>
      <c r="C98" s="101">
        <v>1105960</v>
      </c>
      <c r="D98" s="103">
        <v>20953</v>
      </c>
      <c r="E98" s="117">
        <f t="shared" si="2"/>
        <v>18.9455314839596</v>
      </c>
    </row>
    <row r="99" spans="2:5">
      <c r="B99" s="109" t="s">
        <v>120</v>
      </c>
      <c r="C99" s="101">
        <v>248839</v>
      </c>
      <c r="D99" s="103">
        <v>4263</v>
      </c>
      <c r="E99" s="117">
        <f t="shared" si="2"/>
        <v>17.1315589598094</v>
      </c>
    </row>
    <row r="100" spans="2:5">
      <c r="B100" s="109" t="s">
        <v>28</v>
      </c>
      <c r="C100" s="101">
        <v>386456</v>
      </c>
      <c r="D100" s="103">
        <v>5355</v>
      </c>
      <c r="E100" s="117">
        <f t="shared" si="2"/>
        <v>13.8566874366034</v>
      </c>
    </row>
    <row r="101" spans="2:5">
      <c r="B101" s="109" t="s">
        <v>52</v>
      </c>
      <c r="C101" s="101">
        <v>906054</v>
      </c>
      <c r="D101" s="103">
        <v>12323</v>
      </c>
      <c r="E101" s="117">
        <f t="shared" si="2"/>
        <v>13.6007346140517</v>
      </c>
    </row>
    <row r="102" spans="2:5">
      <c r="B102" s="109" t="s">
        <v>71</v>
      </c>
      <c r="C102" s="101">
        <v>325520</v>
      </c>
      <c r="D102" s="103">
        <v>4424</v>
      </c>
      <c r="E102" s="117">
        <f t="shared" si="2"/>
        <v>13.5905627918407</v>
      </c>
    </row>
    <row r="103" spans="2:5">
      <c r="B103" s="109" t="s">
        <v>99</v>
      </c>
      <c r="C103" s="101">
        <v>260427</v>
      </c>
      <c r="D103" s="103">
        <v>3451</v>
      </c>
      <c r="E103" s="117">
        <f t="shared" si="2"/>
        <v>13.251314187853</v>
      </c>
    </row>
    <row r="104" spans="2:5">
      <c r="B104" s="109" t="s">
        <v>119</v>
      </c>
      <c r="C104" s="101">
        <v>400193</v>
      </c>
      <c r="D104" s="103">
        <v>5002</v>
      </c>
      <c r="E104" s="117">
        <f t="shared" si="2"/>
        <v>12.4989692473382</v>
      </c>
    </row>
    <row r="105" spans="2:5">
      <c r="B105" s="109" t="s">
        <v>48</v>
      </c>
      <c r="C105" s="101">
        <v>275758</v>
      </c>
      <c r="D105" s="103">
        <v>2665</v>
      </c>
      <c r="E105" s="117">
        <f t="shared" si="2"/>
        <v>9.66427084617672</v>
      </c>
    </row>
    <row r="106" spans="2:5">
      <c r="B106" s="109" t="s">
        <v>78</v>
      </c>
      <c r="C106" s="101">
        <v>655061</v>
      </c>
      <c r="D106" s="103">
        <v>5994</v>
      </c>
      <c r="E106" s="117">
        <f t="shared" si="2"/>
        <v>9.15029287348812</v>
      </c>
    </row>
    <row r="107" spans="2:5">
      <c r="B107" s="109" t="s">
        <v>76</v>
      </c>
      <c r="C107" s="101">
        <v>263923</v>
      </c>
      <c r="D107" s="103">
        <v>2228</v>
      </c>
      <c r="E107" s="117">
        <f t="shared" si="2"/>
        <v>8.44185614743694</v>
      </c>
    </row>
    <row r="108" spans="2:5">
      <c r="B108" s="109" t="s">
        <v>115</v>
      </c>
      <c r="C108" s="101">
        <v>551988</v>
      </c>
      <c r="D108" s="103">
        <v>4569</v>
      </c>
      <c r="E108" s="117">
        <f t="shared" si="2"/>
        <v>8.2773538555186</v>
      </c>
    </row>
    <row r="109" spans="2:5">
      <c r="B109" s="109" t="s">
        <v>63</v>
      </c>
      <c r="C109" s="101" t="s">
        <v>51</v>
      </c>
      <c r="D109" s="103" t="s">
        <v>51</v>
      </c>
      <c r="E109" s="117" t="s">
        <v>51</v>
      </c>
    </row>
    <row r="110" spans="2:5">
      <c r="B110" s="109" t="s">
        <v>522</v>
      </c>
      <c r="C110" s="101" t="s">
        <v>51</v>
      </c>
      <c r="D110" s="103" t="s">
        <v>51</v>
      </c>
      <c r="E110" s="117" t="s">
        <v>51</v>
      </c>
    </row>
    <row r="111" s="71" customFormat="1" spans="4:5">
      <c r="D111" s="111" t="s">
        <v>420</v>
      </c>
      <c r="E111" s="118">
        <f>MEDIAN(E78:E110)</f>
        <v>27.6054239308598</v>
      </c>
    </row>
    <row r="112" spans="4:5">
      <c r="D112" s="111" t="s">
        <v>523</v>
      </c>
      <c r="E112" s="118">
        <f>MEDIAN(E78:E110,E40:E75,E25:E37,E5:E22)</f>
        <v>12.9929521286133</v>
      </c>
    </row>
  </sheetData>
  <sortState ref="B78:E110">
    <sortCondition ref="E78:E110" descending="1"/>
  </sortState>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5"/>
  <sheetViews>
    <sheetView workbookViewId="0">
      <selection activeCell="G14" sqref="G14"/>
    </sheetView>
  </sheetViews>
  <sheetFormatPr defaultColWidth="9" defaultRowHeight="15" customHeight="1" outlineLevelCol="5"/>
  <cols>
    <col min="1" max="1" width="31.858407079646" style="72" customWidth="1"/>
    <col min="2" max="2" width="29.141592920354" style="90" customWidth="1"/>
    <col min="3" max="3" width="11.5663716814159" style="72" customWidth="1"/>
    <col min="4" max="4" width="34.141592920354" style="72" customWidth="1"/>
    <col min="5" max="16384" width="9.14159292035398" style="72"/>
  </cols>
  <sheetData>
    <row r="1" s="87" customFormat="1" customHeight="1" spans="1:3">
      <c r="A1" s="91" t="s">
        <v>524</v>
      </c>
      <c r="B1" s="92"/>
      <c r="C1" s="93"/>
    </row>
    <row r="2" s="88" customFormat="1" customHeight="1" spans="1:3">
      <c r="A2" s="94" t="s">
        <v>525</v>
      </c>
      <c r="B2" s="95"/>
      <c r="C2" s="96"/>
    </row>
    <row r="3" s="89" customFormat="1" customHeight="1" spans="1:4">
      <c r="A3" s="76" t="s">
        <v>15</v>
      </c>
      <c r="B3" s="97" t="s">
        <v>526</v>
      </c>
      <c r="C3" s="98" t="s">
        <v>527</v>
      </c>
      <c r="D3" s="76" t="s">
        <v>528</v>
      </c>
    </row>
    <row r="4" s="2" customFormat="1" customHeight="1" spans="1:6">
      <c r="A4" s="78" t="s">
        <v>20</v>
      </c>
      <c r="B4" s="99">
        <v>573160</v>
      </c>
      <c r="C4" s="79">
        <v>297</v>
      </c>
      <c r="D4" s="100">
        <f>C4/(B4/10000)</f>
        <v>5.1817991485798</v>
      </c>
      <c r="F4" s="101"/>
    </row>
    <row r="5" s="2" customFormat="1" customHeight="1" spans="1:6">
      <c r="A5" s="78" t="s">
        <v>21</v>
      </c>
      <c r="B5" s="99">
        <v>359171</v>
      </c>
      <c r="C5" s="79">
        <v>70</v>
      </c>
      <c r="D5" s="100">
        <f t="shared" ref="D5:D68" si="0">C5/(B5/10000)</f>
        <v>1.94893240267171</v>
      </c>
      <c r="F5" s="101"/>
    </row>
    <row r="6" s="2" customFormat="1" customHeight="1" spans="1:6">
      <c r="A6" s="78" t="s">
        <v>22</v>
      </c>
      <c r="B6" s="99">
        <v>299100</v>
      </c>
      <c r="C6" s="79">
        <v>228</v>
      </c>
      <c r="D6" s="100">
        <f t="shared" si="0"/>
        <v>7.62286860581745</v>
      </c>
      <c r="F6" s="101"/>
    </row>
    <row r="7" s="2" customFormat="1" customHeight="1" spans="1:6">
      <c r="A7" s="78" t="s">
        <v>23</v>
      </c>
      <c r="B7" s="99">
        <v>394539</v>
      </c>
      <c r="C7" s="79">
        <v>99</v>
      </c>
      <c r="D7" s="100">
        <f t="shared" si="0"/>
        <v>2.50925763992913</v>
      </c>
      <c r="F7" s="101"/>
    </row>
    <row r="8" s="2" customFormat="1" customHeight="1" spans="1:6">
      <c r="A8" s="78" t="s">
        <v>24</v>
      </c>
      <c r="B8" s="99">
        <v>230112</v>
      </c>
      <c r="C8" s="79">
        <v>154</v>
      </c>
      <c r="D8" s="100">
        <f t="shared" si="0"/>
        <v>6.69239326936448</v>
      </c>
      <c r="F8" s="101"/>
    </row>
    <row r="9" s="2" customFormat="1" customHeight="1" spans="1:6">
      <c r="A9" s="78" t="s">
        <v>25</v>
      </c>
      <c r="B9" s="99">
        <v>498059</v>
      </c>
      <c r="C9" s="79">
        <v>416</v>
      </c>
      <c r="D9" s="100">
        <f t="shared" si="0"/>
        <v>8.35242411039656</v>
      </c>
      <c r="F9" s="101"/>
    </row>
    <row r="10" s="2" customFormat="1" customHeight="1" spans="1:6">
      <c r="A10" s="78" t="s">
        <v>26</v>
      </c>
      <c r="B10" s="99">
        <v>373444</v>
      </c>
      <c r="C10" s="79">
        <v>115</v>
      </c>
      <c r="D10" s="100">
        <f t="shared" si="0"/>
        <v>3.07944430758025</v>
      </c>
      <c r="F10" s="101"/>
    </row>
    <row r="11" s="2" customFormat="1" customHeight="1" spans="1:6">
      <c r="A11" s="78" t="s">
        <v>27</v>
      </c>
      <c r="B11" s="99">
        <v>971752</v>
      </c>
      <c r="C11" s="79">
        <v>292</v>
      </c>
      <c r="D11" s="100">
        <f t="shared" si="0"/>
        <v>3.00488190402489</v>
      </c>
      <c r="F11" s="101"/>
    </row>
    <row r="12" s="2" customFormat="1" customHeight="1" spans="1:6">
      <c r="A12" s="78" t="s">
        <v>28</v>
      </c>
      <c r="B12" s="99">
        <v>386456</v>
      </c>
      <c r="C12" s="79">
        <v>77</v>
      </c>
      <c r="D12" s="100">
        <f t="shared" si="0"/>
        <v>1.99246486016519</v>
      </c>
      <c r="F12" s="101"/>
    </row>
    <row r="13" s="2" customFormat="1" customHeight="1" spans="1:6">
      <c r="A13" s="78" t="s">
        <v>29</v>
      </c>
      <c r="B13" s="99">
        <v>608997</v>
      </c>
      <c r="C13" s="79">
        <v>423</v>
      </c>
      <c r="D13" s="100">
        <f t="shared" si="0"/>
        <v>6.94584702387696</v>
      </c>
      <c r="F13" s="101"/>
    </row>
    <row r="14" s="2" customFormat="1" customHeight="1" spans="1:6">
      <c r="A14" s="78" t="s">
        <v>30</v>
      </c>
      <c r="B14" s="99">
        <v>236861</v>
      </c>
      <c r="C14" s="79">
        <v>85</v>
      </c>
      <c r="D14" s="100">
        <f t="shared" si="0"/>
        <v>3.58860259814828</v>
      </c>
      <c r="F14" s="101"/>
    </row>
    <row r="15" s="2" customFormat="1" customHeight="1" spans="1:6">
      <c r="A15" s="78" t="s">
        <v>31</v>
      </c>
      <c r="B15" s="99">
        <v>234844</v>
      </c>
      <c r="C15" s="79">
        <v>137</v>
      </c>
      <c r="D15" s="100">
        <f t="shared" si="0"/>
        <v>5.83365979118053</v>
      </c>
      <c r="F15" s="101"/>
    </row>
    <row r="16" s="2" customFormat="1" customHeight="1" spans="1:6">
      <c r="A16" s="78" t="s">
        <v>32</v>
      </c>
      <c r="B16" s="99">
        <v>687725</v>
      </c>
      <c r="C16" s="79">
        <v>373</v>
      </c>
      <c r="D16" s="100">
        <f t="shared" si="0"/>
        <v>5.42367952306518</v>
      </c>
      <c r="F16" s="101"/>
    </row>
    <row r="17" s="2" customFormat="1" customHeight="1" spans="1:6">
      <c r="A17" s="78" t="s">
        <v>33</v>
      </c>
      <c r="B17" s="99">
        <v>260727</v>
      </c>
      <c r="C17" s="79">
        <v>214</v>
      </c>
      <c r="D17" s="100">
        <f t="shared" si="0"/>
        <v>8.20781890636566</v>
      </c>
      <c r="F17" s="101"/>
    </row>
    <row r="18" s="2" customFormat="1" customHeight="1" spans="1:6">
      <c r="A18" s="78" t="s">
        <v>34</v>
      </c>
      <c r="B18" s="99">
        <v>278303</v>
      </c>
      <c r="C18" s="79">
        <v>67</v>
      </c>
      <c r="D18" s="100">
        <f t="shared" si="0"/>
        <v>2.40744799732665</v>
      </c>
      <c r="F18" s="101"/>
    </row>
    <row r="19" s="2" customFormat="1" customHeight="1" spans="1:6">
      <c r="A19" s="78" t="s">
        <v>35</v>
      </c>
      <c r="B19" s="99">
        <v>1105960</v>
      </c>
      <c r="C19" s="79">
        <v>250</v>
      </c>
      <c r="D19" s="100">
        <f t="shared" si="0"/>
        <v>2.2604795833484</v>
      </c>
      <c r="F19" s="101"/>
    </row>
    <row r="20" s="2" customFormat="1" customHeight="1" spans="1:6">
      <c r="A20" s="78" t="s">
        <v>36</v>
      </c>
      <c r="B20" s="99">
        <v>248720</v>
      </c>
      <c r="C20" s="79">
        <v>78</v>
      </c>
      <c r="D20" s="100">
        <f t="shared" si="0"/>
        <v>3.13605660984239</v>
      </c>
      <c r="F20" s="101"/>
    </row>
    <row r="21" s="2" customFormat="1" customHeight="1" spans="1:6">
      <c r="A21" s="78" t="s">
        <v>37</v>
      </c>
      <c r="B21" s="99">
        <v>2744859</v>
      </c>
      <c r="C21" s="79">
        <v>645</v>
      </c>
      <c r="D21" s="100">
        <f t="shared" si="0"/>
        <v>2.34984747850436</v>
      </c>
      <c r="F21" s="101"/>
    </row>
    <row r="22" s="2" customFormat="1" customHeight="1" spans="1:6">
      <c r="A22" s="78" t="s">
        <v>38</v>
      </c>
      <c r="B22" s="99">
        <v>274295</v>
      </c>
      <c r="C22" s="79">
        <v>65</v>
      </c>
      <c r="D22" s="100">
        <f t="shared" si="0"/>
        <v>2.36971144206055</v>
      </c>
      <c r="F22" s="101"/>
    </row>
    <row r="23" s="2" customFormat="1" customHeight="1" spans="1:6">
      <c r="A23" s="78" t="s">
        <v>39</v>
      </c>
      <c r="B23" s="99">
        <v>309137</v>
      </c>
      <c r="C23" s="79">
        <v>269</v>
      </c>
      <c r="D23" s="100">
        <f t="shared" si="0"/>
        <v>8.70164360785024</v>
      </c>
      <c r="F23" s="101"/>
    </row>
    <row r="24" s="2" customFormat="1" customHeight="1" spans="1:6">
      <c r="A24" s="78" t="s">
        <v>40</v>
      </c>
      <c r="B24" s="99">
        <v>377963</v>
      </c>
      <c r="C24" s="79">
        <v>179</v>
      </c>
      <c r="D24" s="100">
        <f t="shared" si="0"/>
        <v>4.73591330368316</v>
      </c>
      <c r="F24" s="101"/>
    </row>
    <row r="25" s="2" customFormat="1" customHeight="1" spans="1:6">
      <c r="A25" s="78" t="s">
        <v>41</v>
      </c>
      <c r="B25" s="99">
        <v>479619</v>
      </c>
      <c r="C25" s="79">
        <v>244</v>
      </c>
      <c r="D25" s="100">
        <f t="shared" si="0"/>
        <v>5.0873714344094</v>
      </c>
      <c r="F25" s="101"/>
    </row>
    <row r="26" s="2" customFormat="1" customHeight="1" spans="1:6">
      <c r="A26" s="78" t="s">
        <v>42</v>
      </c>
      <c r="B26" s="99">
        <v>883875</v>
      </c>
      <c r="C26" s="79">
        <v>393</v>
      </c>
      <c r="D26" s="100">
        <f t="shared" si="0"/>
        <v>4.44633008061095</v>
      </c>
      <c r="F26" s="101"/>
    </row>
    <row r="27" s="2" customFormat="1" customHeight="1" spans="1:6">
      <c r="A27" s="78" t="s">
        <v>43</v>
      </c>
      <c r="B27" s="99">
        <v>334834</v>
      </c>
      <c r="C27" s="79">
        <v>195</v>
      </c>
      <c r="D27" s="100">
        <f t="shared" si="0"/>
        <v>5.82378133642342</v>
      </c>
      <c r="F27" s="101"/>
    </row>
    <row r="28" s="2" customFormat="1" customHeight="1" spans="1:6">
      <c r="A28" s="78" t="s">
        <v>44</v>
      </c>
      <c r="B28" s="99">
        <v>1378903</v>
      </c>
      <c r="C28" s="79">
        <v>397</v>
      </c>
      <c r="D28" s="100">
        <f t="shared" si="0"/>
        <v>2.87910027028732</v>
      </c>
      <c r="F28" s="101"/>
    </row>
    <row r="29" s="2" customFormat="1" customHeight="1" spans="1:6">
      <c r="A29" s="78" t="s">
        <v>45</v>
      </c>
      <c r="B29" s="99">
        <v>730640</v>
      </c>
      <c r="C29" s="79">
        <v>298</v>
      </c>
      <c r="D29" s="100">
        <f t="shared" si="0"/>
        <v>4.0786160078835</v>
      </c>
      <c r="F29" s="101"/>
    </row>
    <row r="30" s="2" customFormat="1" customHeight="1" spans="1:6">
      <c r="A30" s="78" t="s">
        <v>46</v>
      </c>
      <c r="B30" s="99">
        <v>229062</v>
      </c>
      <c r="C30" s="79">
        <v>84</v>
      </c>
      <c r="D30" s="100">
        <f t="shared" si="0"/>
        <v>3.66712942347487</v>
      </c>
      <c r="F30" s="101"/>
    </row>
    <row r="31" s="2" customFormat="1" customHeight="1" spans="1:6">
      <c r="A31" s="78" t="s">
        <v>47</v>
      </c>
      <c r="B31" s="99">
        <v>660960</v>
      </c>
      <c r="C31" s="79">
        <v>302</v>
      </c>
      <c r="D31" s="100">
        <f t="shared" si="0"/>
        <v>4.56911159525539</v>
      </c>
      <c r="F31" s="101"/>
    </row>
    <row r="32" s="2" customFormat="1" customHeight="1" spans="1:6">
      <c r="A32" s="78" t="s">
        <v>48</v>
      </c>
      <c r="B32" s="99">
        <v>275758</v>
      </c>
      <c r="C32" s="79">
        <v>70</v>
      </c>
      <c r="D32" s="100">
        <f t="shared" si="0"/>
        <v>2.5384576331421</v>
      </c>
      <c r="F32" s="101"/>
    </row>
    <row r="33" s="2" customFormat="1" customHeight="1" spans="1:6">
      <c r="A33" s="78" t="s">
        <v>49</v>
      </c>
      <c r="B33" s="99">
        <v>698613</v>
      </c>
      <c r="C33" s="79">
        <v>281</v>
      </c>
      <c r="D33" s="100">
        <f t="shared" si="0"/>
        <v>4.02225552630713</v>
      </c>
      <c r="F33" s="101"/>
    </row>
    <row r="34" s="2" customFormat="1" customHeight="1" spans="1:6">
      <c r="A34" s="78" t="s">
        <v>50</v>
      </c>
      <c r="B34" s="99" t="s">
        <v>51</v>
      </c>
      <c r="C34" s="79" t="s">
        <v>51</v>
      </c>
      <c r="D34" s="100" t="s">
        <v>51</v>
      </c>
      <c r="F34" s="101"/>
    </row>
    <row r="35" s="2" customFormat="1" customHeight="1" spans="1:6">
      <c r="A35" s="78" t="s">
        <v>52</v>
      </c>
      <c r="B35" s="99">
        <v>906054</v>
      </c>
      <c r="C35" s="79">
        <v>289</v>
      </c>
      <c r="D35" s="100">
        <f t="shared" si="0"/>
        <v>3.18965536270465</v>
      </c>
      <c r="F35" s="101"/>
    </row>
    <row r="36" s="2" customFormat="1" customHeight="1" spans="1:6">
      <c r="A36" s="78" t="s">
        <v>53</v>
      </c>
      <c r="B36" s="99">
        <v>230962</v>
      </c>
      <c r="C36" s="79">
        <v>70</v>
      </c>
      <c r="D36" s="100">
        <f t="shared" si="0"/>
        <v>3.03080160372702</v>
      </c>
      <c r="F36" s="101"/>
    </row>
    <row r="37" s="2" customFormat="1" customHeight="1" spans="1:6">
      <c r="A37" s="78" t="s">
        <v>54</v>
      </c>
      <c r="B37" s="99">
        <v>530829</v>
      </c>
      <c r="C37" s="79">
        <v>69</v>
      </c>
      <c r="D37" s="100">
        <f t="shared" si="0"/>
        <v>1.29985362517873</v>
      </c>
      <c r="F37" s="101"/>
    </row>
    <row r="38" s="2" customFormat="1" customHeight="1" spans="1:6">
      <c r="A38" s="78" t="s">
        <v>55</v>
      </c>
      <c r="B38" s="99">
        <v>248363</v>
      </c>
      <c r="C38" s="79">
        <v>62</v>
      </c>
      <c r="D38" s="100">
        <f t="shared" si="0"/>
        <v>2.49634607409316</v>
      </c>
      <c r="F38" s="101"/>
    </row>
    <row r="39" s="2" customFormat="1" customHeight="1" spans="1:6">
      <c r="A39" s="78" t="s">
        <v>56</v>
      </c>
      <c r="B39" s="99">
        <v>266971</v>
      </c>
      <c r="C39" s="79">
        <v>40</v>
      </c>
      <c r="D39" s="100">
        <f t="shared" si="0"/>
        <v>1.49829007645025</v>
      </c>
      <c r="F39" s="101"/>
    </row>
    <row r="40" s="2" customFormat="1" customHeight="1" spans="1:6">
      <c r="A40" s="78" t="s">
        <v>57</v>
      </c>
      <c r="B40" s="99">
        <v>248060</v>
      </c>
      <c r="C40" s="79">
        <v>95</v>
      </c>
      <c r="D40" s="100">
        <f t="shared" si="0"/>
        <v>3.82971861646376</v>
      </c>
      <c r="F40" s="101"/>
    </row>
    <row r="41" s="2" customFormat="1" customHeight="1" spans="1:6">
      <c r="A41" s="78" t="s">
        <v>58</v>
      </c>
      <c r="B41" s="99">
        <v>291209</v>
      </c>
      <c r="C41" s="79">
        <v>177</v>
      </c>
      <c r="D41" s="100">
        <f t="shared" si="0"/>
        <v>6.07810884965781</v>
      </c>
      <c r="F41" s="101"/>
    </row>
    <row r="42" s="2" customFormat="1" customHeight="1" spans="1:6">
      <c r="A42" s="78" t="s">
        <v>59</v>
      </c>
      <c r="B42" s="99">
        <v>309203</v>
      </c>
      <c r="C42" s="79">
        <v>67</v>
      </c>
      <c r="D42" s="100">
        <f t="shared" si="0"/>
        <v>2.16686125296326</v>
      </c>
      <c r="F42" s="101"/>
    </row>
    <row r="43" s="2" customFormat="1" customHeight="1" spans="1:6">
      <c r="A43" s="78" t="s">
        <v>60</v>
      </c>
      <c r="B43" s="99">
        <v>237526</v>
      </c>
      <c r="C43" s="79">
        <v>31</v>
      </c>
      <c r="D43" s="100">
        <f t="shared" si="0"/>
        <v>1.30512028156918</v>
      </c>
      <c r="F43" s="101"/>
    </row>
    <row r="44" s="2" customFormat="1" customHeight="1" spans="1:6">
      <c r="A44" s="78" t="s">
        <v>61</v>
      </c>
      <c r="B44" s="99">
        <v>1006142</v>
      </c>
      <c r="C44" s="79">
        <v>367</v>
      </c>
      <c r="D44" s="100">
        <f t="shared" si="0"/>
        <v>3.64759646252716</v>
      </c>
      <c r="F44" s="101"/>
    </row>
    <row r="45" s="2" customFormat="1" customHeight="1" spans="1:6">
      <c r="A45" s="78" t="s">
        <v>62</v>
      </c>
      <c r="B45" s="99">
        <v>2414978</v>
      </c>
      <c r="C45" s="79">
        <v>469</v>
      </c>
      <c r="D45" s="100">
        <f t="shared" si="0"/>
        <v>1.94204667702977</v>
      </c>
      <c r="F45" s="101"/>
    </row>
    <row r="46" s="2" customFormat="1" customHeight="1" spans="1:6">
      <c r="A46" s="78" t="s">
        <v>63</v>
      </c>
      <c r="B46" s="99" t="s">
        <v>51</v>
      </c>
      <c r="C46" s="79" t="s">
        <v>51</v>
      </c>
      <c r="D46" s="100" t="s">
        <v>51</v>
      </c>
      <c r="F46" s="101"/>
    </row>
    <row r="47" s="2" customFormat="1" customHeight="1" spans="1:6">
      <c r="A47" s="78" t="s">
        <v>64</v>
      </c>
      <c r="B47" s="99">
        <v>275161</v>
      </c>
      <c r="C47" s="79">
        <v>79</v>
      </c>
      <c r="D47" s="100">
        <f t="shared" si="0"/>
        <v>2.87104640555893</v>
      </c>
      <c r="F47" s="101"/>
    </row>
    <row r="48" s="2" customFormat="1" customHeight="1" spans="1:6">
      <c r="A48" s="78" t="s">
        <v>65</v>
      </c>
      <c r="B48" s="99">
        <v>247615</v>
      </c>
      <c r="C48" s="79">
        <v>99</v>
      </c>
      <c r="D48" s="100">
        <f t="shared" si="0"/>
        <v>3.99814227732569</v>
      </c>
      <c r="F48" s="101"/>
    </row>
    <row r="49" s="2" customFormat="1" customHeight="1" spans="1:6">
      <c r="A49" s="78" t="s">
        <v>66</v>
      </c>
      <c r="B49" s="99">
        <v>925142</v>
      </c>
      <c r="C49" s="79">
        <v>420</v>
      </c>
      <c r="D49" s="100">
        <f t="shared" si="0"/>
        <v>4.53984361319668</v>
      </c>
      <c r="F49" s="101"/>
    </row>
    <row r="50" s="2" customFormat="1" customHeight="1" spans="1:6">
      <c r="A50" s="78" t="s">
        <v>67</v>
      </c>
      <c r="B50" s="99">
        <v>280263</v>
      </c>
      <c r="C50" s="79">
        <v>71</v>
      </c>
      <c r="D50" s="100">
        <f t="shared" si="0"/>
        <v>2.53333476056418</v>
      </c>
      <c r="F50" s="101"/>
    </row>
    <row r="51" s="2" customFormat="1" customHeight="1" spans="1:6">
      <c r="A51" s="78" t="s">
        <v>68</v>
      </c>
      <c r="B51" s="99">
        <v>504761</v>
      </c>
      <c r="C51" s="79">
        <v>230</v>
      </c>
      <c r="D51" s="100">
        <f t="shared" si="0"/>
        <v>4.55661194109688</v>
      </c>
      <c r="F51" s="101"/>
    </row>
    <row r="52" s="2" customFormat="1" customHeight="1" spans="1:6">
      <c r="A52" s="78" t="s">
        <v>69</v>
      </c>
      <c r="B52" s="99">
        <v>268978</v>
      </c>
      <c r="C52" s="79">
        <v>88</v>
      </c>
      <c r="D52" s="100">
        <f t="shared" si="0"/>
        <v>3.27164303400278</v>
      </c>
      <c r="F52" s="101"/>
    </row>
    <row r="53" s="2" customFormat="1" customHeight="1" spans="1:6">
      <c r="A53" s="78" t="s">
        <v>70</v>
      </c>
      <c r="B53" s="99">
        <v>652183</v>
      </c>
      <c r="C53" s="79">
        <v>452</v>
      </c>
      <c r="D53" s="100">
        <f t="shared" si="0"/>
        <v>6.93057010072326</v>
      </c>
      <c r="F53" s="101"/>
    </row>
    <row r="54" s="2" customFormat="1" customHeight="1" spans="1:6">
      <c r="A54" s="78" t="s">
        <v>71</v>
      </c>
      <c r="B54" s="99">
        <v>325520</v>
      </c>
      <c r="C54" s="79">
        <v>103</v>
      </c>
      <c r="D54" s="100">
        <f t="shared" si="0"/>
        <v>3.16416810027034</v>
      </c>
      <c r="F54" s="101"/>
    </row>
    <row r="55" s="2" customFormat="1" customHeight="1" spans="1:6">
      <c r="A55" s="78" t="s">
        <v>72</v>
      </c>
      <c r="B55" s="99">
        <v>291693</v>
      </c>
      <c r="C55" s="79">
        <v>145</v>
      </c>
      <c r="D55" s="100">
        <f t="shared" si="0"/>
        <v>4.97097976296997</v>
      </c>
      <c r="F55" s="101"/>
    </row>
    <row r="56" s="2" customFormat="1" customHeight="1" spans="1:6">
      <c r="A56" s="78" t="s">
        <v>73</v>
      </c>
      <c r="B56" s="99">
        <v>478249</v>
      </c>
      <c r="C56" s="79">
        <v>169</v>
      </c>
      <c r="D56" s="100">
        <f t="shared" si="0"/>
        <v>3.53372406424269</v>
      </c>
      <c r="F56" s="101"/>
    </row>
    <row r="57" s="2" customFormat="1" customHeight="1" spans="1:6">
      <c r="A57" s="78" t="s">
        <v>74</v>
      </c>
      <c r="B57" s="99">
        <v>3992763</v>
      </c>
      <c r="C57" s="79">
        <v>566</v>
      </c>
      <c r="D57" s="100">
        <f t="shared" si="0"/>
        <v>1.41756472898592</v>
      </c>
      <c r="F57" s="101"/>
    </row>
    <row r="58" s="2" customFormat="1" customHeight="1" spans="1:6">
      <c r="A58" s="78" t="s">
        <v>75</v>
      </c>
      <c r="B58" s="99">
        <v>377998</v>
      </c>
      <c r="C58" s="79">
        <v>129</v>
      </c>
      <c r="D58" s="100">
        <f t="shared" si="0"/>
        <v>3.41271646939931</v>
      </c>
      <c r="F58" s="101"/>
    </row>
    <row r="59" s="2" customFormat="1" customHeight="1" spans="1:6">
      <c r="A59" s="78" t="s">
        <v>76</v>
      </c>
      <c r="B59" s="99">
        <v>263923</v>
      </c>
      <c r="C59" s="79">
        <v>81</v>
      </c>
      <c r="D59" s="100">
        <f t="shared" si="0"/>
        <v>3.06907696563013</v>
      </c>
      <c r="F59" s="101"/>
    </row>
    <row r="60" s="2" customFormat="1" customHeight="1" spans="1:6">
      <c r="A60" s="78" t="s">
        <v>77</v>
      </c>
      <c r="B60" s="99">
        <v>262418</v>
      </c>
      <c r="C60" s="79">
        <v>286</v>
      </c>
      <c r="D60" s="100">
        <f t="shared" si="0"/>
        <v>10.8986426236005</v>
      </c>
      <c r="F60" s="101"/>
    </row>
    <row r="61" s="2" customFormat="1" customHeight="1" spans="1:6">
      <c r="A61" s="78" t="s">
        <v>78</v>
      </c>
      <c r="B61" s="99">
        <v>655061</v>
      </c>
      <c r="C61" s="79">
        <v>204</v>
      </c>
      <c r="D61" s="100">
        <f t="shared" si="0"/>
        <v>3.11421379077674</v>
      </c>
      <c r="F61" s="101"/>
    </row>
    <row r="62" s="2" customFormat="1" customHeight="1" spans="1:6">
      <c r="A62" s="78" t="s">
        <v>79</v>
      </c>
      <c r="B62" s="99">
        <v>511334</v>
      </c>
      <c r="C62" s="79">
        <v>224</v>
      </c>
      <c r="D62" s="100">
        <f t="shared" si="0"/>
        <v>4.3806983302499</v>
      </c>
      <c r="F62" s="101"/>
    </row>
    <row r="63" s="2" customFormat="1" customHeight="1" spans="1:6">
      <c r="A63" s="78" t="s">
        <v>80</v>
      </c>
      <c r="B63" s="99">
        <v>458376</v>
      </c>
      <c r="C63" s="79">
        <v>153</v>
      </c>
      <c r="D63" s="100">
        <f t="shared" si="0"/>
        <v>3.33787109272737</v>
      </c>
      <c r="F63" s="101"/>
    </row>
    <row r="64" s="2" customFormat="1" customHeight="1" spans="1:6">
      <c r="A64" s="78" t="s">
        <v>81</v>
      </c>
      <c r="B64" s="99">
        <v>585612</v>
      </c>
      <c r="C64" s="79">
        <v>245</v>
      </c>
      <c r="D64" s="100">
        <f t="shared" si="0"/>
        <v>4.18365743871369</v>
      </c>
      <c r="F64" s="101"/>
    </row>
    <row r="65" s="2" customFormat="1" customHeight="1" spans="1:6">
      <c r="A65" s="78" t="s">
        <v>82</v>
      </c>
      <c r="B65" s="99">
        <v>421339</v>
      </c>
      <c r="C65" s="79">
        <v>180</v>
      </c>
      <c r="D65" s="100">
        <f t="shared" si="0"/>
        <v>4.27209444176779</v>
      </c>
      <c r="F65" s="101"/>
    </row>
    <row r="66" s="2" customFormat="1" customHeight="1" spans="1:6">
      <c r="A66" s="78" t="s">
        <v>83</v>
      </c>
      <c r="B66" s="99">
        <v>693994</v>
      </c>
      <c r="C66" s="79">
        <v>300</v>
      </c>
      <c r="D66" s="100">
        <f t="shared" si="0"/>
        <v>4.32280394354994</v>
      </c>
      <c r="F66" s="101"/>
    </row>
    <row r="67" s="2" customFormat="1" customHeight="1" spans="1:6">
      <c r="A67" s="78" t="s">
        <v>84</v>
      </c>
      <c r="B67" s="99">
        <v>386105</v>
      </c>
      <c r="C67" s="79">
        <v>240</v>
      </c>
      <c r="D67" s="100">
        <f t="shared" si="0"/>
        <v>6.21592571968765</v>
      </c>
      <c r="F67" s="101"/>
    </row>
    <row r="68" s="2" customFormat="1" customHeight="1" spans="1:6">
      <c r="A68" s="78" t="s">
        <v>85</v>
      </c>
      <c r="B68" s="99">
        <v>8627852</v>
      </c>
      <c r="C68" s="79">
        <v>4289</v>
      </c>
      <c r="D68" s="100">
        <f t="shared" si="0"/>
        <v>4.97110984286703</v>
      </c>
      <c r="F68" s="101"/>
    </row>
    <row r="69" s="2" customFormat="1" customHeight="1" spans="1:6">
      <c r="A69" s="78" t="s">
        <v>86</v>
      </c>
      <c r="B69" s="99">
        <v>284134</v>
      </c>
      <c r="C69" s="79">
        <v>96</v>
      </c>
      <c r="D69" s="100">
        <f t="shared" ref="D69:D103" si="1">C69/(B69/10000)</f>
        <v>3.37868752067686</v>
      </c>
      <c r="F69" s="101"/>
    </row>
    <row r="70" s="2" customFormat="1" customHeight="1" spans="1:6">
      <c r="A70" s="78" t="s">
        <v>87</v>
      </c>
      <c r="B70" s="99">
        <v>249865</v>
      </c>
      <c r="C70" s="79">
        <v>167</v>
      </c>
      <c r="D70" s="100">
        <f t="shared" si="1"/>
        <v>6.68360914894043</v>
      </c>
      <c r="F70" s="101"/>
    </row>
    <row r="71" s="2" customFormat="1" customHeight="1" spans="1:6">
      <c r="A71" s="78" t="s">
        <v>88</v>
      </c>
      <c r="B71" s="99">
        <v>248433</v>
      </c>
      <c r="C71" s="79">
        <v>34</v>
      </c>
      <c r="D71" s="100">
        <f t="shared" si="1"/>
        <v>1.36857824846136</v>
      </c>
      <c r="F71" s="101"/>
    </row>
    <row r="72" s="2" customFormat="1" customHeight="1" spans="1:6">
      <c r="A72" s="78" t="s">
        <v>89</v>
      </c>
      <c r="B72" s="99">
        <v>416712</v>
      </c>
      <c r="C72" s="79">
        <v>166</v>
      </c>
      <c r="D72" s="100">
        <f t="shared" si="1"/>
        <v>3.98356658795523</v>
      </c>
      <c r="F72" s="101"/>
    </row>
    <row r="73" s="2" customFormat="1" customHeight="1" spans="1:6">
      <c r="A73" s="78" t="s">
        <v>90</v>
      </c>
      <c r="B73" s="99">
        <v>671100</v>
      </c>
      <c r="C73" s="79">
        <v>176</v>
      </c>
      <c r="D73" s="100">
        <f t="shared" si="1"/>
        <v>2.62255997615855</v>
      </c>
      <c r="F73" s="101"/>
    </row>
    <row r="74" s="2" customFormat="1" customHeight="1" spans="1:6">
      <c r="A74" s="78" t="s">
        <v>91</v>
      </c>
      <c r="B74" s="99">
        <v>483455</v>
      </c>
      <c r="C74" s="79">
        <v>253</v>
      </c>
      <c r="D74" s="100">
        <f t="shared" si="1"/>
        <v>5.23316544456051</v>
      </c>
      <c r="F74" s="101"/>
    </row>
    <row r="75" s="2" customFormat="1" customHeight="1" spans="1:6">
      <c r="A75" s="78" t="s">
        <v>92</v>
      </c>
      <c r="B75" s="99">
        <v>294265</v>
      </c>
      <c r="C75" s="79">
        <v>124</v>
      </c>
      <c r="D75" s="100">
        <f t="shared" si="1"/>
        <v>4.21388884169031</v>
      </c>
      <c r="F75" s="101"/>
    </row>
    <row r="76" s="2" customFormat="1" customHeight="1" spans="1:6">
      <c r="A76" s="78" t="s">
        <v>93</v>
      </c>
      <c r="B76" s="99">
        <v>1598385</v>
      </c>
      <c r="C76" s="79">
        <v>414</v>
      </c>
      <c r="D76" s="100">
        <f t="shared" si="1"/>
        <v>2.59011439671919</v>
      </c>
      <c r="F76" s="101"/>
    </row>
    <row r="77" s="2" customFormat="1" customHeight="1" spans="1:6">
      <c r="A77" s="78" t="s">
        <v>94</v>
      </c>
      <c r="B77" s="99">
        <v>1628096</v>
      </c>
      <c r="C77" s="79">
        <v>233</v>
      </c>
      <c r="D77" s="100">
        <f t="shared" si="1"/>
        <v>1.43111954086246</v>
      </c>
      <c r="F77" s="101"/>
    </row>
    <row r="78" s="2" customFormat="1" customHeight="1" spans="1:6">
      <c r="A78" s="78" t="s">
        <v>95</v>
      </c>
      <c r="B78" s="99">
        <v>308882</v>
      </c>
      <c r="C78" s="79">
        <v>161</v>
      </c>
      <c r="D78" s="100">
        <f t="shared" si="1"/>
        <v>5.21234646240312</v>
      </c>
      <c r="F78" s="101"/>
    </row>
    <row r="79" s="2" customFormat="1" customHeight="1" spans="1:6">
      <c r="A79" s="78" t="s">
        <v>96</v>
      </c>
      <c r="B79" s="99">
        <v>302806</v>
      </c>
      <c r="C79" s="79">
        <v>85</v>
      </c>
      <c r="D79" s="100">
        <f t="shared" si="1"/>
        <v>2.80707779898681</v>
      </c>
      <c r="F79" s="101"/>
    </row>
    <row r="80" s="2" customFormat="1" customHeight="1" spans="1:6">
      <c r="A80" s="78" t="s">
        <v>97</v>
      </c>
      <c r="B80" s="99">
        <v>657424</v>
      </c>
      <c r="C80" s="79">
        <v>336</v>
      </c>
      <c r="D80" s="100">
        <f t="shared" si="1"/>
        <v>5.11085692034364</v>
      </c>
      <c r="F80" s="101"/>
    </row>
    <row r="81" s="2" customFormat="1" customHeight="1" spans="1:6">
      <c r="A81" s="78" t="s">
        <v>98</v>
      </c>
      <c r="B81" s="99">
        <v>471317</v>
      </c>
      <c r="C81" s="79">
        <v>170</v>
      </c>
      <c r="D81" s="100">
        <f t="shared" si="1"/>
        <v>3.60691424243131</v>
      </c>
      <c r="F81" s="101"/>
    </row>
    <row r="82" s="2" customFormat="1" customHeight="1" spans="1:6">
      <c r="A82" s="78" t="s">
        <v>99</v>
      </c>
      <c r="B82" s="99">
        <v>260427</v>
      </c>
      <c r="C82" s="79">
        <v>97</v>
      </c>
      <c r="D82" s="100">
        <f t="shared" si="1"/>
        <v>3.72465220580047</v>
      </c>
      <c r="F82" s="101"/>
    </row>
    <row r="83" s="2" customFormat="1" customHeight="1" spans="1:6">
      <c r="A83" s="78" t="s">
        <v>100</v>
      </c>
      <c r="B83" s="99">
        <v>323406</v>
      </c>
      <c r="C83" s="79">
        <v>67</v>
      </c>
      <c r="D83" s="100">
        <f t="shared" si="1"/>
        <v>2.07169935004298</v>
      </c>
      <c r="F83" s="101"/>
    </row>
    <row r="84" s="2" customFormat="1" customHeight="1" spans="1:6">
      <c r="A84" s="78" t="s">
        <v>101</v>
      </c>
      <c r="B84" s="99">
        <v>506514</v>
      </c>
      <c r="C84" s="79">
        <v>224</v>
      </c>
      <c r="D84" s="100">
        <f t="shared" si="1"/>
        <v>4.42238516605661</v>
      </c>
      <c r="F84" s="101"/>
    </row>
    <row r="85" s="2" customFormat="1" customHeight="1" spans="1:6">
      <c r="A85" s="78" t="s">
        <v>102</v>
      </c>
      <c r="B85" s="99">
        <v>1465079</v>
      </c>
      <c r="C85" s="79">
        <v>359</v>
      </c>
      <c r="D85" s="100">
        <f t="shared" si="1"/>
        <v>2.45037980887037</v>
      </c>
      <c r="F85" s="101"/>
    </row>
    <row r="86" s="2" customFormat="1" customHeight="1" spans="1:6">
      <c r="A86" s="78" t="s">
        <v>103</v>
      </c>
      <c r="B86" s="99">
        <v>1399844</v>
      </c>
      <c r="C86" s="79">
        <v>459</v>
      </c>
      <c r="D86" s="100">
        <f t="shared" si="1"/>
        <v>3.27893679581439</v>
      </c>
      <c r="F86" s="101"/>
    </row>
    <row r="87" s="2" customFormat="1" customHeight="1" spans="1:6">
      <c r="A87" s="78" t="s">
        <v>104</v>
      </c>
      <c r="B87" s="99">
        <v>884353</v>
      </c>
      <c r="C87" s="79">
        <v>261</v>
      </c>
      <c r="D87" s="100">
        <f t="shared" si="1"/>
        <v>2.95131016686776</v>
      </c>
      <c r="F87" s="101"/>
    </row>
    <row r="88" s="2" customFormat="1" customHeight="1" spans="1:6">
      <c r="A88" s="78" t="s">
        <v>105</v>
      </c>
      <c r="B88" s="99">
        <v>1032435</v>
      </c>
      <c r="C88" s="79">
        <v>219</v>
      </c>
      <c r="D88" s="100">
        <f t="shared" si="1"/>
        <v>2.12119891324878</v>
      </c>
      <c r="F88" s="101"/>
    </row>
    <row r="89" s="2" customFormat="1" customHeight="1" spans="1:6">
      <c r="A89" s="78" t="s">
        <v>106</v>
      </c>
      <c r="B89" s="99">
        <v>340599</v>
      </c>
      <c r="C89" s="79">
        <v>48</v>
      </c>
      <c r="D89" s="100">
        <f t="shared" si="1"/>
        <v>1.4092818828006</v>
      </c>
      <c r="F89" s="101"/>
    </row>
    <row r="90" s="2" customFormat="1" customHeight="1" spans="1:6">
      <c r="A90" s="78" t="s">
        <v>107</v>
      </c>
      <c r="B90" s="99">
        <v>251227</v>
      </c>
      <c r="C90" s="79">
        <v>42</v>
      </c>
      <c r="D90" s="100">
        <f t="shared" si="1"/>
        <v>1.6717948309696</v>
      </c>
      <c r="F90" s="101"/>
    </row>
    <row r="91" s="2" customFormat="1" customHeight="1" spans="1:6">
      <c r="A91" s="78" t="s">
        <v>108</v>
      </c>
      <c r="B91" s="99">
        <v>721685</v>
      </c>
      <c r="C91" s="79">
        <v>507</v>
      </c>
      <c r="D91" s="100">
        <f t="shared" si="1"/>
        <v>7.02522568710726</v>
      </c>
      <c r="F91" s="101"/>
    </row>
    <row r="92" s="2" customFormat="1" customHeight="1" spans="1:6">
      <c r="A92" s="78" t="s">
        <v>109</v>
      </c>
      <c r="B92" s="99">
        <v>310144</v>
      </c>
      <c r="C92" s="79">
        <v>113</v>
      </c>
      <c r="D92" s="100">
        <f t="shared" si="1"/>
        <v>3.64346884028064</v>
      </c>
      <c r="F92" s="101"/>
    </row>
    <row r="93" s="2" customFormat="1" customHeight="1" spans="1:6">
      <c r="A93" s="78" t="s">
        <v>110</v>
      </c>
      <c r="B93" s="99">
        <v>304624</v>
      </c>
      <c r="C93" s="79">
        <v>189</v>
      </c>
      <c r="D93" s="100">
        <f t="shared" si="1"/>
        <v>6.20436997741478</v>
      </c>
      <c r="F93" s="101"/>
    </row>
    <row r="94" s="2" customFormat="1" customHeight="1" spans="1:6">
      <c r="A94" s="78" t="s">
        <v>111</v>
      </c>
      <c r="B94" s="99">
        <v>263815</v>
      </c>
      <c r="C94" s="79">
        <v>207</v>
      </c>
      <c r="D94" s="100">
        <f t="shared" si="1"/>
        <v>7.84640752042151</v>
      </c>
      <c r="F94" s="101"/>
    </row>
    <row r="95" s="2" customFormat="1" customHeight="1" spans="1:6">
      <c r="A95" s="78" t="s">
        <v>112</v>
      </c>
      <c r="B95" s="99">
        <v>313110</v>
      </c>
      <c r="C95" s="79">
        <v>67</v>
      </c>
      <c r="D95" s="100">
        <f t="shared" si="1"/>
        <v>2.13982306537639</v>
      </c>
      <c r="F95" s="101"/>
    </row>
    <row r="96" s="2" customFormat="1" customHeight="1" spans="1:6">
      <c r="A96" s="78" t="s">
        <v>113</v>
      </c>
      <c r="B96" s="99">
        <v>386341</v>
      </c>
      <c r="C96" s="79">
        <v>194</v>
      </c>
      <c r="D96" s="100">
        <f t="shared" si="1"/>
        <v>5.02147066969335</v>
      </c>
      <c r="F96" s="101"/>
    </row>
    <row r="97" s="2" customFormat="1" customHeight="1" spans="1:6">
      <c r="A97" s="78" t="s">
        <v>114</v>
      </c>
      <c r="B97" s="99">
        <v>277467</v>
      </c>
      <c r="C97" s="79">
        <v>139</v>
      </c>
      <c r="D97" s="100">
        <f t="shared" si="1"/>
        <v>5.00960474578959</v>
      </c>
      <c r="F97" s="101"/>
    </row>
    <row r="98" s="2" customFormat="1" customHeight="1" spans="1:6">
      <c r="A98" s="78" t="s">
        <v>115</v>
      </c>
      <c r="B98" s="99">
        <v>551988</v>
      </c>
      <c r="C98" s="79">
        <v>162</v>
      </c>
      <c r="D98" s="100">
        <f t="shared" si="1"/>
        <v>2.93484640970456</v>
      </c>
      <c r="F98" s="101"/>
    </row>
    <row r="99" s="2" customFormat="1" customHeight="1" spans="1:6">
      <c r="A99" s="78" t="s">
        <v>116</v>
      </c>
      <c r="B99" s="99">
        <v>411490</v>
      </c>
      <c r="C99" s="79">
        <v>139</v>
      </c>
      <c r="D99" s="100">
        <f t="shared" si="1"/>
        <v>3.37796787285232</v>
      </c>
      <c r="F99" s="101"/>
    </row>
    <row r="100" s="2" customFormat="1" customHeight="1" spans="1:6">
      <c r="A100" s="78" t="s">
        <v>117</v>
      </c>
      <c r="B100" s="99">
        <v>457832</v>
      </c>
      <c r="C100" s="79">
        <v>301</v>
      </c>
      <c r="D100" s="100">
        <f t="shared" si="1"/>
        <v>6.57446399552674</v>
      </c>
      <c r="F100" s="101"/>
    </row>
    <row r="101" s="2" customFormat="1" customHeight="1" spans="1:6">
      <c r="A101" s="78" t="s">
        <v>118</v>
      </c>
      <c r="B101" s="99">
        <v>702321</v>
      </c>
      <c r="C101" s="79">
        <v>378</v>
      </c>
      <c r="D101" s="100">
        <f t="shared" si="1"/>
        <v>5.38215431405298</v>
      </c>
      <c r="F101" s="101"/>
    </row>
    <row r="102" s="2" customFormat="1" customHeight="1" spans="1:6">
      <c r="A102" s="78" t="s">
        <v>119</v>
      </c>
      <c r="B102" s="99">
        <v>400193</v>
      </c>
      <c r="C102" s="79">
        <v>144</v>
      </c>
      <c r="D102" s="100">
        <f t="shared" si="1"/>
        <v>3.59826383769831</v>
      </c>
      <c r="F102" s="101"/>
    </row>
    <row r="103" s="2" customFormat="1" customHeight="1" spans="1:6">
      <c r="A103" s="78" t="s">
        <v>120</v>
      </c>
      <c r="B103" s="99">
        <v>248839</v>
      </c>
      <c r="C103" s="79">
        <v>83</v>
      </c>
      <c r="D103" s="100">
        <f t="shared" si="1"/>
        <v>3.3354900156326</v>
      </c>
      <c r="F103" s="101"/>
    </row>
    <row r="104" customHeight="1" spans="1:3">
      <c r="A104" s="102" t="s">
        <v>394</v>
      </c>
      <c r="B104" s="97"/>
      <c r="C104" s="103">
        <f>SUM(C4:C103)</f>
        <v>24100</v>
      </c>
    </row>
    <row r="105" customHeight="1" spans="1:4">
      <c r="A105" s="102" t="s">
        <v>420</v>
      </c>
      <c r="B105" s="97"/>
      <c r="C105" s="79"/>
      <c r="D105" s="104">
        <f>MEDIAN(D4:D103)</f>
        <v>3.60258904006481</v>
      </c>
    </row>
  </sheetData>
  <sortState ref="A5:D104">
    <sortCondition ref="D5:D104" descending="1"/>
  </sortState>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4"/>
  <sheetViews>
    <sheetView workbookViewId="0">
      <selection activeCell="A1" sqref="A1"/>
    </sheetView>
  </sheetViews>
  <sheetFormatPr defaultColWidth="9" defaultRowHeight="12.75" outlineLevelCol="1"/>
  <cols>
    <col min="1" max="1" width="19.5663716814159" style="72" customWidth="1"/>
    <col min="2" max="2" width="34.7079646017699" style="72" customWidth="1"/>
    <col min="3" max="16384" width="9.14159292035398" style="72"/>
  </cols>
  <sheetData>
    <row r="1" s="70" customFormat="1" ht="13.85" spans="1:1">
      <c r="A1" s="80" t="s">
        <v>529</v>
      </c>
    </row>
    <row r="2" spans="1:2">
      <c r="A2" s="71" t="s">
        <v>530</v>
      </c>
      <c r="B2" s="71" t="s">
        <v>531</v>
      </c>
    </row>
    <row r="3" ht="13.85" spans="1:2">
      <c r="A3" s="78" t="s">
        <v>20</v>
      </c>
      <c r="B3" s="81">
        <v>0.87134</v>
      </c>
    </row>
    <row r="4" ht="13.85" spans="1:2">
      <c r="A4" s="78" t="s">
        <v>21</v>
      </c>
      <c r="B4" s="81">
        <v>0.66966</v>
      </c>
    </row>
    <row r="5" ht="13.85" spans="1:2">
      <c r="A5" s="78" t="s">
        <v>22</v>
      </c>
      <c r="B5" s="81">
        <v>0.75091</v>
      </c>
    </row>
    <row r="6" ht="13.85" spans="1:2">
      <c r="A6" s="78" t="s">
        <v>23</v>
      </c>
      <c r="B6" s="82">
        <v>0.57782</v>
      </c>
    </row>
    <row r="7" ht="13.85" spans="1:2">
      <c r="A7" s="78" t="s">
        <v>24</v>
      </c>
      <c r="B7" s="81">
        <v>0.99004</v>
      </c>
    </row>
    <row r="8" ht="13.85" spans="1:2">
      <c r="A8" s="78" t="s">
        <v>25</v>
      </c>
      <c r="B8" s="83">
        <v>0.72447</v>
      </c>
    </row>
    <row r="9" ht="13.85" spans="1:2">
      <c r="A9" s="78" t="s">
        <v>26</v>
      </c>
      <c r="B9" s="81">
        <v>0.87767</v>
      </c>
    </row>
    <row r="10" ht="13.85" spans="1:2">
      <c r="A10" s="78" t="s">
        <v>27</v>
      </c>
      <c r="B10" s="83">
        <v>0.59845</v>
      </c>
    </row>
    <row r="11" ht="13.85" spans="1:2">
      <c r="A11" s="78" t="s">
        <v>28</v>
      </c>
      <c r="B11" s="81">
        <v>0.46442</v>
      </c>
    </row>
    <row r="12" ht="13.85" spans="1:2">
      <c r="A12" s="78" t="s">
        <v>29</v>
      </c>
      <c r="B12" s="81">
        <v>0.87369</v>
      </c>
    </row>
    <row r="13" ht="13.85" spans="1:2">
      <c r="A13" s="78" t="s">
        <v>30</v>
      </c>
      <c r="B13" s="81">
        <v>0.54075</v>
      </c>
    </row>
    <row r="14" ht="13.85" spans="1:2">
      <c r="A14" s="78" t="s">
        <v>31</v>
      </c>
      <c r="B14" s="81">
        <v>0.69058</v>
      </c>
    </row>
    <row r="15" ht="13.85" spans="1:2">
      <c r="A15" s="78" t="s">
        <v>32</v>
      </c>
      <c r="B15" s="83">
        <v>0.9979</v>
      </c>
    </row>
    <row r="16" ht="13.85" spans="1:2">
      <c r="A16" s="78" t="s">
        <v>33</v>
      </c>
      <c r="B16" s="81">
        <v>0.89524</v>
      </c>
    </row>
    <row r="17" ht="13.85" spans="1:2">
      <c r="A17" s="78" t="s">
        <v>34</v>
      </c>
      <c r="B17" s="81">
        <v>0.6218</v>
      </c>
    </row>
    <row r="18" ht="13.85" spans="1:2">
      <c r="A18" s="78" t="s">
        <v>35</v>
      </c>
      <c r="B18" s="83">
        <v>0.36658</v>
      </c>
    </row>
    <row r="19" ht="13.85" spans="1:2">
      <c r="A19" s="78" t="s">
        <v>36</v>
      </c>
      <c r="B19" s="83">
        <v>0.42969</v>
      </c>
    </row>
    <row r="20" ht="13.85" spans="1:2">
      <c r="A20" s="78" t="s">
        <v>37</v>
      </c>
      <c r="B20" s="83">
        <v>0.9822</v>
      </c>
    </row>
    <row r="21" ht="13.85" spans="1:2">
      <c r="A21" s="78" t="s">
        <v>38</v>
      </c>
      <c r="B21" s="81">
        <v>0.66925</v>
      </c>
    </row>
    <row r="22" ht="13.85" spans="1:2">
      <c r="A22" s="78" t="s">
        <v>39</v>
      </c>
      <c r="B22" s="81">
        <v>0.8231</v>
      </c>
    </row>
    <row r="23" ht="13.85" spans="1:2">
      <c r="A23" s="78" t="s">
        <v>40</v>
      </c>
      <c r="B23" s="83">
        <v>0.83408</v>
      </c>
    </row>
    <row r="24" ht="13.85" spans="1:2">
      <c r="A24" s="78" t="s">
        <v>41</v>
      </c>
      <c r="B24" s="81">
        <v>0.74267</v>
      </c>
    </row>
    <row r="25" ht="13.85" spans="1:2">
      <c r="A25" s="78" t="s">
        <v>42</v>
      </c>
      <c r="B25" s="83">
        <v>0.6769</v>
      </c>
    </row>
    <row r="26" ht="13.85" spans="1:2">
      <c r="A26" s="78" t="s">
        <v>43</v>
      </c>
      <c r="B26" s="81">
        <v>0.75257</v>
      </c>
    </row>
    <row r="27" ht="13.85" spans="1:2">
      <c r="A27" s="78" t="s">
        <v>44</v>
      </c>
      <c r="B27" s="83">
        <v>0.70911</v>
      </c>
    </row>
    <row r="28" ht="13.85" spans="1:2">
      <c r="A28" s="78" t="s">
        <v>45</v>
      </c>
      <c r="B28" s="81">
        <v>0.90588</v>
      </c>
    </row>
    <row r="29" ht="13.85" spans="1:2">
      <c r="A29" s="78" t="s">
        <v>46</v>
      </c>
      <c r="B29" s="81">
        <v>0.70252</v>
      </c>
    </row>
    <row r="30" ht="13.85" spans="1:2">
      <c r="A30" s="78" t="s">
        <v>47</v>
      </c>
      <c r="B30" s="81">
        <v>0.79997</v>
      </c>
    </row>
    <row r="31" ht="13.85" spans="1:2">
      <c r="A31" s="78" t="s">
        <v>48</v>
      </c>
      <c r="B31" s="81">
        <v>0.51166</v>
      </c>
    </row>
    <row r="32" ht="13.85" spans="1:2">
      <c r="A32" s="78" t="s">
        <v>49</v>
      </c>
      <c r="B32" s="81">
        <v>0.59304</v>
      </c>
    </row>
    <row r="33" ht="13.85" spans="1:2">
      <c r="A33" s="78" t="s">
        <v>50</v>
      </c>
      <c r="B33" s="83" t="s">
        <v>51</v>
      </c>
    </row>
    <row r="34" ht="13.85" spans="1:2">
      <c r="A34" s="78" t="s">
        <v>52</v>
      </c>
      <c r="B34" s="84">
        <v>0.60699</v>
      </c>
    </row>
    <row r="35" ht="13.85" spans="1:2">
      <c r="A35" s="78" t="s">
        <v>53</v>
      </c>
      <c r="B35" s="83">
        <v>0.69676</v>
      </c>
    </row>
    <row r="36" ht="13.85" spans="1:2">
      <c r="A36" s="78" t="s">
        <v>54</v>
      </c>
      <c r="B36" s="83">
        <v>0.67487</v>
      </c>
    </row>
    <row r="37" ht="13.85" spans="1:2">
      <c r="A37" s="78" t="s">
        <v>55</v>
      </c>
      <c r="B37" s="83">
        <v>0.62622</v>
      </c>
    </row>
    <row r="38" ht="13.85" spans="1:2">
      <c r="A38" s="78" t="s">
        <v>56</v>
      </c>
      <c r="B38" s="83" t="s">
        <v>51</v>
      </c>
    </row>
    <row r="39" ht="13.85" spans="1:2">
      <c r="A39" s="78" t="s">
        <v>57</v>
      </c>
      <c r="B39" s="83">
        <v>0.74845</v>
      </c>
    </row>
    <row r="40" ht="13.85" spans="1:2">
      <c r="A40" s="78" t="s">
        <v>58</v>
      </c>
      <c r="B40" s="83">
        <v>0.62919</v>
      </c>
    </row>
    <row r="41" ht="13.85" spans="1:2">
      <c r="A41" s="78" t="s">
        <v>59</v>
      </c>
      <c r="B41" s="81">
        <v>0.595</v>
      </c>
    </row>
    <row r="42" ht="13.85" spans="1:2">
      <c r="A42" s="78" t="s">
        <v>60</v>
      </c>
      <c r="B42" s="81">
        <v>0.68627</v>
      </c>
    </row>
    <row r="43" ht="13.85" spans="1:2">
      <c r="A43" s="78" t="s">
        <v>61</v>
      </c>
      <c r="B43" s="81">
        <v>0.79242</v>
      </c>
    </row>
    <row r="44" ht="13.85" spans="1:2">
      <c r="A44" s="78" t="s">
        <v>62</v>
      </c>
      <c r="B44" s="81">
        <v>0.6074</v>
      </c>
    </row>
    <row r="45" ht="13.85" spans="1:2">
      <c r="A45" s="78" t="s">
        <v>63</v>
      </c>
      <c r="B45" s="81" t="s">
        <v>51</v>
      </c>
    </row>
    <row r="46" ht="13.85" spans="1:2">
      <c r="A46" s="78" t="s">
        <v>64</v>
      </c>
      <c r="B46" s="83">
        <v>0.82229</v>
      </c>
    </row>
    <row r="47" ht="13.85" spans="1:2">
      <c r="A47" s="78" t="s">
        <v>65</v>
      </c>
      <c r="B47" s="84">
        <v>0.63862</v>
      </c>
    </row>
    <row r="48" ht="13.85" spans="1:2">
      <c r="A48" s="78" t="s">
        <v>66</v>
      </c>
      <c r="B48" s="83">
        <v>0.34806</v>
      </c>
    </row>
    <row r="49" ht="13.85" spans="1:2">
      <c r="A49" s="78" t="s">
        <v>67</v>
      </c>
      <c r="B49" s="81">
        <v>0.93756</v>
      </c>
    </row>
    <row r="50" ht="13.85" spans="1:2">
      <c r="A50" s="78" t="s">
        <v>68</v>
      </c>
      <c r="B50" s="81">
        <v>0.69682</v>
      </c>
    </row>
    <row r="51" ht="13.85" spans="1:2">
      <c r="A51" s="78" t="s">
        <v>69</v>
      </c>
      <c r="B51" s="83">
        <v>0.54349</v>
      </c>
    </row>
    <row r="52" ht="13.85" spans="1:2">
      <c r="A52" s="78" t="s">
        <v>70</v>
      </c>
      <c r="B52" s="83">
        <v>0.74648</v>
      </c>
    </row>
    <row r="53" ht="13.85" spans="1:2">
      <c r="A53" s="78" t="s">
        <v>71</v>
      </c>
      <c r="B53" s="81">
        <v>0.53631</v>
      </c>
    </row>
    <row r="54" ht="13.85" spans="1:2">
      <c r="A54" s="78" t="s">
        <v>72</v>
      </c>
      <c r="B54" s="81">
        <v>0.91572</v>
      </c>
    </row>
    <row r="55" ht="13.85" spans="1:2">
      <c r="A55" s="78" t="s">
        <v>73</v>
      </c>
      <c r="B55" s="81">
        <v>0.83602</v>
      </c>
    </row>
    <row r="56" ht="13.85" spans="1:2">
      <c r="A56" s="78" t="s">
        <v>74</v>
      </c>
      <c r="B56" s="83">
        <v>0.61715</v>
      </c>
    </row>
    <row r="57" ht="13.85" spans="1:2">
      <c r="A57" s="78" t="s">
        <v>75</v>
      </c>
      <c r="B57" s="83">
        <v>0.38211</v>
      </c>
    </row>
    <row r="58" ht="13.85" spans="1:2">
      <c r="A58" s="78" t="s">
        <v>76</v>
      </c>
      <c r="B58" s="83">
        <v>0.55863</v>
      </c>
    </row>
    <row r="59" ht="13.85" spans="1:2">
      <c r="A59" s="78" t="s">
        <v>77</v>
      </c>
      <c r="B59" s="83">
        <v>0.94849</v>
      </c>
    </row>
    <row r="60" ht="13.85" spans="1:2">
      <c r="A60" s="78" t="s">
        <v>78</v>
      </c>
      <c r="B60" s="85">
        <v>0.45845</v>
      </c>
    </row>
    <row r="61" ht="13.85" spans="1:2">
      <c r="A61" s="78" t="s">
        <v>79</v>
      </c>
      <c r="B61" s="81">
        <v>0.65795</v>
      </c>
    </row>
    <row r="62" ht="13.85" spans="1:2">
      <c r="A62" s="78" t="s">
        <v>80</v>
      </c>
      <c r="B62" s="81">
        <v>0.87055</v>
      </c>
    </row>
    <row r="63" ht="13.85" spans="1:2">
      <c r="A63" s="78" t="s">
        <v>81</v>
      </c>
      <c r="B63" s="81">
        <v>0.904</v>
      </c>
    </row>
    <row r="64" ht="13.85" spans="1:2">
      <c r="A64" s="78" t="s">
        <v>82</v>
      </c>
      <c r="B64" s="81">
        <v>0.98141</v>
      </c>
    </row>
    <row r="65" ht="13.85" spans="1:2">
      <c r="A65" s="78" t="s">
        <v>83</v>
      </c>
      <c r="B65" s="81">
        <v>0.43159</v>
      </c>
    </row>
    <row r="66" ht="13.85" spans="1:2">
      <c r="A66" s="78" t="s">
        <v>84</v>
      </c>
      <c r="B66" s="83">
        <v>0.79952</v>
      </c>
    </row>
    <row r="67" ht="13.85" spans="1:2">
      <c r="A67" s="78" t="s">
        <v>85</v>
      </c>
      <c r="B67" s="83">
        <v>0.98976</v>
      </c>
    </row>
    <row r="68" ht="13.85" spans="1:2">
      <c r="A68" s="78" t="s">
        <v>86</v>
      </c>
      <c r="B68" s="83">
        <v>0.93687</v>
      </c>
    </row>
    <row r="69" ht="13.85" spans="1:2">
      <c r="A69" s="78" t="s">
        <v>87</v>
      </c>
      <c r="B69" s="81">
        <v>0.75349</v>
      </c>
    </row>
    <row r="70" ht="13.85" spans="1:2">
      <c r="A70" s="78" t="s">
        <v>88</v>
      </c>
      <c r="B70" s="81">
        <v>0.63556</v>
      </c>
    </row>
    <row r="71" ht="13.85" spans="1:2">
      <c r="A71" s="78" t="s">
        <v>89</v>
      </c>
      <c r="B71" s="81">
        <v>0.88573</v>
      </c>
    </row>
    <row r="72" ht="13.85" spans="1:2">
      <c r="A72" s="78" t="s">
        <v>90</v>
      </c>
      <c r="B72" s="83">
        <v>0.37622</v>
      </c>
    </row>
    <row r="73" ht="13.85" spans="1:2">
      <c r="A73" s="78" t="s">
        <v>91</v>
      </c>
      <c r="B73" s="81">
        <v>0.81494</v>
      </c>
    </row>
    <row r="74" ht="13.85" spans="1:2">
      <c r="A74" s="78" t="s">
        <v>92</v>
      </c>
      <c r="B74" s="83">
        <v>0.6376</v>
      </c>
    </row>
    <row r="75" ht="13.85" spans="1:2">
      <c r="A75" s="78" t="s">
        <v>93</v>
      </c>
      <c r="B75" s="83">
        <v>0.947</v>
      </c>
    </row>
    <row r="76" ht="13.85" spans="1:2">
      <c r="A76" s="78" t="s">
        <v>94</v>
      </c>
      <c r="B76" s="83">
        <v>0.48823</v>
      </c>
    </row>
    <row r="77" ht="13.85" spans="1:2">
      <c r="A77" s="78" t="s">
        <v>95</v>
      </c>
      <c r="B77" s="83">
        <v>0.92042</v>
      </c>
    </row>
    <row r="78" ht="13.85" spans="1:2">
      <c r="A78" s="78" t="s">
        <v>96</v>
      </c>
      <c r="B78" s="81">
        <v>0.75267</v>
      </c>
    </row>
    <row r="79" ht="13.85" spans="1:2">
      <c r="A79" s="78" t="s">
        <v>97</v>
      </c>
      <c r="B79" s="81">
        <v>0.89641</v>
      </c>
    </row>
    <row r="80" ht="13.85" spans="1:2">
      <c r="A80" s="78" t="s">
        <v>98</v>
      </c>
      <c r="B80" s="83">
        <v>0.58109</v>
      </c>
    </row>
    <row r="81" ht="13.85" spans="1:2">
      <c r="A81" s="78" t="s">
        <v>99</v>
      </c>
      <c r="B81" s="81">
        <v>0.75767</v>
      </c>
    </row>
    <row r="82" ht="13.85" spans="1:2">
      <c r="A82" s="78" t="s">
        <v>100</v>
      </c>
      <c r="B82" s="81">
        <v>0.51286</v>
      </c>
    </row>
    <row r="83" ht="13.85" spans="1:2">
      <c r="A83" s="78" t="s">
        <v>101</v>
      </c>
      <c r="B83" s="81">
        <v>0.83011</v>
      </c>
    </row>
    <row r="84" ht="13.85" spans="1:2">
      <c r="A84" s="78" t="s">
        <v>102</v>
      </c>
      <c r="B84" s="83">
        <v>0.42982</v>
      </c>
    </row>
    <row r="85" ht="13.85" spans="1:2">
      <c r="A85" s="78" t="s">
        <v>103</v>
      </c>
      <c r="B85" s="85">
        <v>0.80532</v>
      </c>
    </row>
    <row r="86" ht="13.85" spans="1:2">
      <c r="A86" s="78" t="s">
        <v>104</v>
      </c>
      <c r="B86" s="85">
        <v>0.99851</v>
      </c>
    </row>
    <row r="87" ht="13.85" spans="1:2">
      <c r="A87" s="78" t="s">
        <v>105</v>
      </c>
      <c r="B87" s="81">
        <v>0.8246</v>
      </c>
    </row>
    <row r="88" ht="13.85" spans="1:2">
      <c r="A88" s="78" t="s">
        <v>106</v>
      </c>
      <c r="B88" s="83">
        <v>0.75199</v>
      </c>
    </row>
    <row r="89" ht="13.85" spans="1:2">
      <c r="A89" s="78" t="s">
        <v>107</v>
      </c>
      <c r="B89" s="83">
        <v>0.40078</v>
      </c>
    </row>
    <row r="90" ht="13.85" spans="1:2">
      <c r="A90" s="78" t="s">
        <v>108</v>
      </c>
      <c r="B90" s="81">
        <v>0.96476</v>
      </c>
    </row>
    <row r="91" ht="13.85" spans="1:2">
      <c r="A91" s="78" t="s">
        <v>109</v>
      </c>
      <c r="B91" s="81">
        <v>0.97811</v>
      </c>
    </row>
    <row r="92" ht="13.85" spans="1:2">
      <c r="A92" s="78" t="s">
        <v>110</v>
      </c>
      <c r="B92" s="83">
        <v>0.989</v>
      </c>
    </row>
    <row r="93" ht="13.85" spans="1:2">
      <c r="A93" s="78" t="s">
        <v>111</v>
      </c>
      <c r="B93" s="85">
        <v>0.75337</v>
      </c>
    </row>
    <row r="94" ht="13.85" spans="1:2">
      <c r="A94" s="78" t="s">
        <v>112</v>
      </c>
      <c r="B94" s="81">
        <v>0.73664</v>
      </c>
    </row>
    <row r="95" ht="13.85" spans="1:2">
      <c r="A95" s="78" t="s">
        <v>113</v>
      </c>
      <c r="B95" s="81">
        <v>0.62755</v>
      </c>
    </row>
    <row r="96" ht="13.85" spans="1:2">
      <c r="A96" s="78" t="s">
        <v>114</v>
      </c>
      <c r="B96" s="81">
        <v>0.81163</v>
      </c>
    </row>
    <row r="97" ht="13.85" spans="1:2">
      <c r="A97" s="78" t="s">
        <v>115</v>
      </c>
      <c r="B97" s="81">
        <v>0.62858</v>
      </c>
    </row>
    <row r="98" ht="13.85" spans="1:2">
      <c r="A98" s="78" t="s">
        <v>116</v>
      </c>
      <c r="B98" s="81">
        <v>0.60034</v>
      </c>
    </row>
    <row r="99" ht="13.85" spans="1:2">
      <c r="A99" s="78" t="s">
        <v>117</v>
      </c>
      <c r="B99" s="81">
        <v>0.67508</v>
      </c>
    </row>
    <row r="100" ht="13.85" spans="1:2">
      <c r="A100" s="78" t="s">
        <v>118</v>
      </c>
      <c r="B100" s="81">
        <v>0.9827</v>
      </c>
    </row>
    <row r="101" ht="13.85" spans="1:2">
      <c r="A101" s="78" t="s">
        <v>119</v>
      </c>
      <c r="B101" s="81">
        <v>0.53611</v>
      </c>
    </row>
    <row r="102" ht="13.85" spans="1:2">
      <c r="A102" s="78" t="s">
        <v>120</v>
      </c>
      <c r="B102" s="83">
        <v>0.37079</v>
      </c>
    </row>
    <row r="103" ht="13.85" spans="1:2">
      <c r="A103" s="78"/>
      <c r="B103" s="81"/>
    </row>
    <row r="104" ht="13.85" spans="2:2">
      <c r="B104" s="86"/>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3"/>
  <sheetViews>
    <sheetView zoomScale="110" zoomScaleNormal="110" workbookViewId="0">
      <selection activeCell="A1" sqref="A1"/>
    </sheetView>
  </sheetViews>
  <sheetFormatPr defaultColWidth="9" defaultRowHeight="12.75" outlineLevelCol="2"/>
  <cols>
    <col min="1" max="1" width="35.5663716814159" style="72" customWidth="1"/>
    <col min="2" max="2" width="26.4247787610619" style="72" customWidth="1"/>
    <col min="3" max="3" width="19.858407079646" style="73" customWidth="1"/>
    <col min="4" max="256" width="9.14159292035398" style="72"/>
    <col min="257" max="257" width="67.4247787610619" style="72" customWidth="1"/>
    <col min="258" max="258" width="34.5663716814159" style="72" customWidth="1"/>
    <col min="259" max="259" width="14" style="72" customWidth="1"/>
    <col min="260" max="512" width="9.14159292035398" style="72"/>
    <col min="513" max="513" width="67.4247787610619" style="72" customWidth="1"/>
    <col min="514" max="514" width="34.5663716814159" style="72" customWidth="1"/>
    <col min="515" max="515" width="14" style="72" customWidth="1"/>
    <col min="516" max="768" width="9.14159292035398" style="72"/>
    <col min="769" max="769" width="67.4247787610619" style="72" customWidth="1"/>
    <col min="770" max="770" width="34.5663716814159" style="72" customWidth="1"/>
    <col min="771" max="771" width="14" style="72" customWidth="1"/>
    <col min="772" max="1024" width="9.14159292035398" style="72"/>
    <col min="1025" max="1025" width="67.4247787610619" style="72" customWidth="1"/>
    <col min="1026" max="1026" width="34.5663716814159" style="72" customWidth="1"/>
    <col min="1027" max="1027" width="14" style="72" customWidth="1"/>
    <col min="1028" max="1280" width="9.14159292035398" style="72"/>
    <col min="1281" max="1281" width="67.4247787610619" style="72" customWidth="1"/>
    <col min="1282" max="1282" width="34.5663716814159" style="72" customWidth="1"/>
    <col min="1283" max="1283" width="14" style="72" customWidth="1"/>
    <col min="1284" max="1536" width="9.14159292035398" style="72"/>
    <col min="1537" max="1537" width="67.4247787610619" style="72" customWidth="1"/>
    <col min="1538" max="1538" width="34.5663716814159" style="72" customWidth="1"/>
    <col min="1539" max="1539" width="14" style="72" customWidth="1"/>
    <col min="1540" max="1792" width="9.14159292035398" style="72"/>
    <col min="1793" max="1793" width="67.4247787610619" style="72" customWidth="1"/>
    <col min="1794" max="1794" width="34.5663716814159" style="72" customWidth="1"/>
    <col min="1795" max="1795" width="14" style="72" customWidth="1"/>
    <col min="1796" max="2048" width="9.14159292035398" style="72"/>
    <col min="2049" max="2049" width="67.4247787610619" style="72" customWidth="1"/>
    <col min="2050" max="2050" width="34.5663716814159" style="72" customWidth="1"/>
    <col min="2051" max="2051" width="14" style="72" customWidth="1"/>
    <col min="2052" max="2304" width="9.14159292035398" style="72"/>
    <col min="2305" max="2305" width="67.4247787610619" style="72" customWidth="1"/>
    <col min="2306" max="2306" width="34.5663716814159" style="72" customWidth="1"/>
    <col min="2307" max="2307" width="14" style="72" customWidth="1"/>
    <col min="2308" max="2560" width="9.14159292035398" style="72"/>
    <col min="2561" max="2561" width="67.4247787610619" style="72" customWidth="1"/>
    <col min="2562" max="2562" width="34.5663716814159" style="72" customWidth="1"/>
    <col min="2563" max="2563" width="14" style="72" customWidth="1"/>
    <col min="2564" max="2816" width="9.14159292035398" style="72"/>
    <col min="2817" max="2817" width="67.4247787610619" style="72" customWidth="1"/>
    <col min="2818" max="2818" width="34.5663716814159" style="72" customWidth="1"/>
    <col min="2819" max="2819" width="14" style="72" customWidth="1"/>
    <col min="2820" max="3072" width="9.14159292035398" style="72"/>
    <col min="3073" max="3073" width="67.4247787610619" style="72" customWidth="1"/>
    <col min="3074" max="3074" width="34.5663716814159" style="72" customWidth="1"/>
    <col min="3075" max="3075" width="14" style="72" customWidth="1"/>
    <col min="3076" max="3328" width="9.14159292035398" style="72"/>
    <col min="3329" max="3329" width="67.4247787610619" style="72" customWidth="1"/>
    <col min="3330" max="3330" width="34.5663716814159" style="72" customWidth="1"/>
    <col min="3331" max="3331" width="14" style="72" customWidth="1"/>
    <col min="3332" max="3584" width="9.14159292035398" style="72"/>
    <col min="3585" max="3585" width="67.4247787610619" style="72" customWidth="1"/>
    <col min="3586" max="3586" width="34.5663716814159" style="72" customWidth="1"/>
    <col min="3587" max="3587" width="14" style="72" customWidth="1"/>
    <col min="3588" max="3840" width="9.14159292035398" style="72"/>
    <col min="3841" max="3841" width="67.4247787610619" style="72" customWidth="1"/>
    <col min="3842" max="3842" width="34.5663716814159" style="72" customWidth="1"/>
    <col min="3843" max="3843" width="14" style="72" customWidth="1"/>
    <col min="3844" max="4096" width="9.14159292035398" style="72"/>
    <col min="4097" max="4097" width="67.4247787610619" style="72" customWidth="1"/>
    <col min="4098" max="4098" width="34.5663716814159" style="72" customWidth="1"/>
    <col min="4099" max="4099" width="14" style="72" customWidth="1"/>
    <col min="4100" max="4352" width="9.14159292035398" style="72"/>
    <col min="4353" max="4353" width="67.4247787610619" style="72" customWidth="1"/>
    <col min="4354" max="4354" width="34.5663716814159" style="72" customWidth="1"/>
    <col min="4355" max="4355" width="14" style="72" customWidth="1"/>
    <col min="4356" max="4608" width="9.14159292035398" style="72"/>
    <col min="4609" max="4609" width="67.4247787610619" style="72" customWidth="1"/>
    <col min="4610" max="4610" width="34.5663716814159" style="72" customWidth="1"/>
    <col min="4611" max="4611" width="14" style="72" customWidth="1"/>
    <col min="4612" max="4864" width="9.14159292035398" style="72"/>
    <col min="4865" max="4865" width="67.4247787610619" style="72" customWidth="1"/>
    <col min="4866" max="4866" width="34.5663716814159" style="72" customWidth="1"/>
    <col min="4867" max="4867" width="14" style="72" customWidth="1"/>
    <col min="4868" max="5120" width="9.14159292035398" style="72"/>
    <col min="5121" max="5121" width="67.4247787610619" style="72" customWidth="1"/>
    <col min="5122" max="5122" width="34.5663716814159" style="72" customWidth="1"/>
    <col min="5123" max="5123" width="14" style="72" customWidth="1"/>
    <col min="5124" max="5376" width="9.14159292035398" style="72"/>
    <col min="5377" max="5377" width="67.4247787610619" style="72" customWidth="1"/>
    <col min="5378" max="5378" width="34.5663716814159" style="72" customWidth="1"/>
    <col min="5379" max="5379" width="14" style="72" customWidth="1"/>
    <col min="5380" max="5632" width="9.14159292035398" style="72"/>
    <col min="5633" max="5633" width="67.4247787610619" style="72" customWidth="1"/>
    <col min="5634" max="5634" width="34.5663716814159" style="72" customWidth="1"/>
    <col min="5635" max="5635" width="14" style="72" customWidth="1"/>
    <col min="5636" max="5888" width="9.14159292035398" style="72"/>
    <col min="5889" max="5889" width="67.4247787610619" style="72" customWidth="1"/>
    <col min="5890" max="5890" width="34.5663716814159" style="72" customWidth="1"/>
    <col min="5891" max="5891" width="14" style="72" customWidth="1"/>
    <col min="5892" max="6144" width="9.14159292035398" style="72"/>
    <col min="6145" max="6145" width="67.4247787610619" style="72" customWidth="1"/>
    <col min="6146" max="6146" width="34.5663716814159" style="72" customWidth="1"/>
    <col min="6147" max="6147" width="14" style="72" customWidth="1"/>
    <col min="6148" max="6400" width="9.14159292035398" style="72"/>
    <col min="6401" max="6401" width="67.4247787610619" style="72" customWidth="1"/>
    <col min="6402" max="6402" width="34.5663716814159" style="72" customWidth="1"/>
    <col min="6403" max="6403" width="14" style="72" customWidth="1"/>
    <col min="6404" max="6656" width="9.14159292035398" style="72"/>
    <col min="6657" max="6657" width="67.4247787610619" style="72" customWidth="1"/>
    <col min="6658" max="6658" width="34.5663716814159" style="72" customWidth="1"/>
    <col min="6659" max="6659" width="14" style="72" customWidth="1"/>
    <col min="6660" max="6912" width="9.14159292035398" style="72"/>
    <col min="6913" max="6913" width="67.4247787610619" style="72" customWidth="1"/>
    <col min="6914" max="6914" width="34.5663716814159" style="72" customWidth="1"/>
    <col min="6915" max="6915" width="14" style="72" customWidth="1"/>
    <col min="6916" max="7168" width="9.14159292035398" style="72"/>
    <col min="7169" max="7169" width="67.4247787610619" style="72" customWidth="1"/>
    <col min="7170" max="7170" width="34.5663716814159" style="72" customWidth="1"/>
    <col min="7171" max="7171" width="14" style="72" customWidth="1"/>
    <col min="7172" max="7424" width="9.14159292035398" style="72"/>
    <col min="7425" max="7425" width="67.4247787610619" style="72" customWidth="1"/>
    <col min="7426" max="7426" width="34.5663716814159" style="72" customWidth="1"/>
    <col min="7427" max="7427" width="14" style="72" customWidth="1"/>
    <col min="7428" max="7680" width="9.14159292035398" style="72"/>
    <col min="7681" max="7681" width="67.4247787610619" style="72" customWidth="1"/>
    <col min="7682" max="7682" width="34.5663716814159" style="72" customWidth="1"/>
    <col min="7683" max="7683" width="14" style="72" customWidth="1"/>
    <col min="7684" max="7936" width="9.14159292035398" style="72"/>
    <col min="7937" max="7937" width="67.4247787610619" style="72" customWidth="1"/>
    <col min="7938" max="7938" width="34.5663716814159" style="72" customWidth="1"/>
    <col min="7939" max="7939" width="14" style="72" customWidth="1"/>
    <col min="7940" max="8192" width="9.14159292035398" style="72"/>
    <col min="8193" max="8193" width="67.4247787610619" style="72" customWidth="1"/>
    <col min="8194" max="8194" width="34.5663716814159" style="72" customWidth="1"/>
    <col min="8195" max="8195" width="14" style="72" customWidth="1"/>
    <col min="8196" max="8448" width="9.14159292035398" style="72"/>
    <col min="8449" max="8449" width="67.4247787610619" style="72" customWidth="1"/>
    <col min="8450" max="8450" width="34.5663716814159" style="72" customWidth="1"/>
    <col min="8451" max="8451" width="14" style="72" customWidth="1"/>
    <col min="8452" max="8704" width="9.14159292035398" style="72"/>
    <col min="8705" max="8705" width="67.4247787610619" style="72" customWidth="1"/>
    <col min="8706" max="8706" width="34.5663716814159" style="72" customWidth="1"/>
    <col min="8707" max="8707" width="14" style="72" customWidth="1"/>
    <col min="8708" max="8960" width="9.14159292035398" style="72"/>
    <col min="8961" max="8961" width="67.4247787610619" style="72" customWidth="1"/>
    <col min="8962" max="8962" width="34.5663716814159" style="72" customWidth="1"/>
    <col min="8963" max="8963" width="14" style="72" customWidth="1"/>
    <col min="8964" max="9216" width="9.14159292035398" style="72"/>
    <col min="9217" max="9217" width="67.4247787610619" style="72" customWidth="1"/>
    <col min="9218" max="9218" width="34.5663716814159" style="72" customWidth="1"/>
    <col min="9219" max="9219" width="14" style="72" customWidth="1"/>
    <col min="9220" max="9472" width="9.14159292035398" style="72"/>
    <col min="9473" max="9473" width="67.4247787610619" style="72" customWidth="1"/>
    <col min="9474" max="9474" width="34.5663716814159" style="72" customWidth="1"/>
    <col min="9475" max="9475" width="14" style="72" customWidth="1"/>
    <col min="9476" max="9728" width="9.14159292035398" style="72"/>
    <col min="9729" max="9729" width="67.4247787610619" style="72" customWidth="1"/>
    <col min="9730" max="9730" width="34.5663716814159" style="72" customWidth="1"/>
    <col min="9731" max="9731" width="14" style="72" customWidth="1"/>
    <col min="9732" max="9984" width="9.14159292035398" style="72"/>
    <col min="9985" max="9985" width="67.4247787610619" style="72" customWidth="1"/>
    <col min="9986" max="9986" width="34.5663716814159" style="72" customWidth="1"/>
    <col min="9987" max="9987" width="14" style="72" customWidth="1"/>
    <col min="9988" max="10240" width="9.14159292035398" style="72"/>
    <col min="10241" max="10241" width="67.4247787610619" style="72" customWidth="1"/>
    <col min="10242" max="10242" width="34.5663716814159" style="72" customWidth="1"/>
    <col min="10243" max="10243" width="14" style="72" customWidth="1"/>
    <col min="10244" max="10496" width="9.14159292035398" style="72"/>
    <col min="10497" max="10497" width="67.4247787610619" style="72" customWidth="1"/>
    <col min="10498" max="10498" width="34.5663716814159" style="72" customWidth="1"/>
    <col min="10499" max="10499" width="14" style="72" customWidth="1"/>
    <col min="10500" max="10752" width="9.14159292035398" style="72"/>
    <col min="10753" max="10753" width="67.4247787610619" style="72" customWidth="1"/>
    <col min="10754" max="10754" width="34.5663716814159" style="72" customWidth="1"/>
    <col min="10755" max="10755" width="14" style="72" customWidth="1"/>
    <col min="10756" max="11008" width="9.14159292035398" style="72"/>
    <col min="11009" max="11009" width="67.4247787610619" style="72" customWidth="1"/>
    <col min="11010" max="11010" width="34.5663716814159" style="72" customWidth="1"/>
    <col min="11011" max="11011" width="14" style="72" customWidth="1"/>
    <col min="11012" max="11264" width="9.14159292035398" style="72"/>
    <col min="11265" max="11265" width="67.4247787610619" style="72" customWidth="1"/>
    <col min="11266" max="11266" width="34.5663716814159" style="72" customWidth="1"/>
    <col min="11267" max="11267" width="14" style="72" customWidth="1"/>
    <col min="11268" max="11520" width="9.14159292035398" style="72"/>
    <col min="11521" max="11521" width="67.4247787610619" style="72" customWidth="1"/>
    <col min="11522" max="11522" width="34.5663716814159" style="72" customWidth="1"/>
    <col min="11523" max="11523" width="14" style="72" customWidth="1"/>
    <col min="11524" max="11776" width="9.14159292035398" style="72"/>
    <col min="11777" max="11777" width="67.4247787610619" style="72" customWidth="1"/>
    <col min="11778" max="11778" width="34.5663716814159" style="72" customWidth="1"/>
    <col min="11779" max="11779" width="14" style="72" customWidth="1"/>
    <col min="11780" max="12032" width="9.14159292035398" style="72"/>
    <col min="12033" max="12033" width="67.4247787610619" style="72" customWidth="1"/>
    <col min="12034" max="12034" width="34.5663716814159" style="72" customWidth="1"/>
    <col min="12035" max="12035" width="14" style="72" customWidth="1"/>
    <col min="12036" max="12288" width="9.14159292035398" style="72"/>
    <col min="12289" max="12289" width="67.4247787610619" style="72" customWidth="1"/>
    <col min="12290" max="12290" width="34.5663716814159" style="72" customWidth="1"/>
    <col min="12291" max="12291" width="14" style="72" customWidth="1"/>
    <col min="12292" max="12544" width="9.14159292035398" style="72"/>
    <col min="12545" max="12545" width="67.4247787610619" style="72" customWidth="1"/>
    <col min="12546" max="12546" width="34.5663716814159" style="72" customWidth="1"/>
    <col min="12547" max="12547" width="14" style="72" customWidth="1"/>
    <col min="12548" max="12800" width="9.14159292035398" style="72"/>
    <col min="12801" max="12801" width="67.4247787610619" style="72" customWidth="1"/>
    <col min="12802" max="12802" width="34.5663716814159" style="72" customWidth="1"/>
    <col min="12803" max="12803" width="14" style="72" customWidth="1"/>
    <col min="12804" max="13056" width="9.14159292035398" style="72"/>
    <col min="13057" max="13057" width="67.4247787610619" style="72" customWidth="1"/>
    <col min="13058" max="13058" width="34.5663716814159" style="72" customWidth="1"/>
    <col min="13059" max="13059" width="14" style="72" customWidth="1"/>
    <col min="13060" max="13312" width="9.14159292035398" style="72"/>
    <col min="13313" max="13313" width="67.4247787610619" style="72" customWidth="1"/>
    <col min="13314" max="13314" width="34.5663716814159" style="72" customWidth="1"/>
    <col min="13315" max="13315" width="14" style="72" customWidth="1"/>
    <col min="13316" max="13568" width="9.14159292035398" style="72"/>
    <col min="13569" max="13569" width="67.4247787610619" style="72" customWidth="1"/>
    <col min="13570" max="13570" width="34.5663716814159" style="72" customWidth="1"/>
    <col min="13571" max="13571" width="14" style="72" customWidth="1"/>
    <col min="13572" max="13824" width="9.14159292035398" style="72"/>
    <col min="13825" max="13825" width="67.4247787610619" style="72" customWidth="1"/>
    <col min="13826" max="13826" width="34.5663716814159" style="72" customWidth="1"/>
    <col min="13827" max="13827" width="14" style="72" customWidth="1"/>
    <col min="13828" max="14080" width="9.14159292035398" style="72"/>
    <col min="14081" max="14081" width="67.4247787610619" style="72" customWidth="1"/>
    <col min="14082" max="14082" width="34.5663716814159" style="72" customWidth="1"/>
    <col min="14083" max="14083" width="14" style="72" customWidth="1"/>
    <col min="14084" max="14336" width="9.14159292035398" style="72"/>
    <col min="14337" max="14337" width="67.4247787610619" style="72" customWidth="1"/>
    <col min="14338" max="14338" width="34.5663716814159" style="72" customWidth="1"/>
    <col min="14339" max="14339" width="14" style="72" customWidth="1"/>
    <col min="14340" max="14592" width="9.14159292035398" style="72"/>
    <col min="14593" max="14593" width="67.4247787610619" style="72" customWidth="1"/>
    <col min="14594" max="14594" width="34.5663716814159" style="72" customWidth="1"/>
    <col min="14595" max="14595" width="14" style="72" customWidth="1"/>
    <col min="14596" max="14848" width="9.14159292035398" style="72"/>
    <col min="14849" max="14849" width="67.4247787610619" style="72" customWidth="1"/>
    <col min="14850" max="14850" width="34.5663716814159" style="72" customWidth="1"/>
    <col min="14851" max="14851" width="14" style="72" customWidth="1"/>
    <col min="14852" max="15104" width="9.14159292035398" style="72"/>
    <col min="15105" max="15105" width="67.4247787610619" style="72" customWidth="1"/>
    <col min="15106" max="15106" width="34.5663716814159" style="72" customWidth="1"/>
    <col min="15107" max="15107" width="14" style="72" customWidth="1"/>
    <col min="15108" max="15360" width="9.14159292035398" style="72"/>
    <col min="15361" max="15361" width="67.4247787610619" style="72" customWidth="1"/>
    <col min="15362" max="15362" width="34.5663716814159" style="72" customWidth="1"/>
    <col min="15363" max="15363" width="14" style="72" customWidth="1"/>
    <col min="15364" max="15616" width="9.14159292035398" style="72"/>
    <col min="15617" max="15617" width="67.4247787610619" style="72" customWidth="1"/>
    <col min="15618" max="15618" width="34.5663716814159" style="72" customWidth="1"/>
    <col min="15619" max="15619" width="14" style="72" customWidth="1"/>
    <col min="15620" max="15872" width="9.14159292035398" style="72"/>
    <col min="15873" max="15873" width="67.4247787610619" style="72" customWidth="1"/>
    <col min="15874" max="15874" width="34.5663716814159" style="72" customWidth="1"/>
    <col min="15875" max="15875" width="14" style="72" customWidth="1"/>
    <col min="15876" max="16128" width="9.14159292035398" style="72"/>
    <col min="16129" max="16129" width="67.4247787610619" style="72" customWidth="1"/>
    <col min="16130" max="16130" width="34.5663716814159" style="72" customWidth="1"/>
    <col min="16131" max="16131" width="14" style="72" customWidth="1"/>
    <col min="16132" max="16384" width="9.14159292035398" style="72"/>
  </cols>
  <sheetData>
    <row r="1" s="70" customFormat="1" ht="13.85" spans="1:3">
      <c r="A1" s="74" t="s">
        <v>532</v>
      </c>
      <c r="C1" s="75"/>
    </row>
    <row r="2" s="71" customFormat="1" spans="1:3">
      <c r="A2" s="76" t="s">
        <v>533</v>
      </c>
      <c r="B2" s="76" t="s">
        <v>534</v>
      </c>
      <c r="C2" s="77" t="s">
        <v>535</v>
      </c>
    </row>
    <row r="3" spans="1:3">
      <c r="A3" s="78" t="s">
        <v>295</v>
      </c>
      <c r="B3" s="78" t="s">
        <v>536</v>
      </c>
      <c r="C3" s="79">
        <v>42000000</v>
      </c>
    </row>
    <row r="4" spans="1:3">
      <c r="A4" s="78" t="s">
        <v>349</v>
      </c>
      <c r="B4" s="78" t="s">
        <v>537</v>
      </c>
      <c r="C4" s="79">
        <v>24000000</v>
      </c>
    </row>
    <row r="5" spans="1:3">
      <c r="A5" s="78" t="s">
        <v>163</v>
      </c>
      <c r="B5" s="78" t="s">
        <v>538</v>
      </c>
      <c r="C5" s="79">
        <v>20000000</v>
      </c>
    </row>
    <row r="6" spans="1:3">
      <c r="A6" s="78" t="s">
        <v>343</v>
      </c>
      <c r="B6" s="78" t="s">
        <v>539</v>
      </c>
      <c r="C6" s="79">
        <v>17000000</v>
      </c>
    </row>
    <row r="7" spans="1:3">
      <c r="A7" s="78" t="s">
        <v>363</v>
      </c>
      <c r="B7" s="78" t="s">
        <v>540</v>
      </c>
      <c r="C7" s="79">
        <v>15000000</v>
      </c>
    </row>
    <row r="8" spans="1:3">
      <c r="A8" s="78" t="s">
        <v>338</v>
      </c>
      <c r="B8" s="78" t="s">
        <v>541</v>
      </c>
      <c r="C8" s="79">
        <v>14000000</v>
      </c>
    </row>
    <row r="9" spans="1:3">
      <c r="A9" s="78" t="s">
        <v>287</v>
      </c>
      <c r="B9" s="78" t="s">
        <v>542</v>
      </c>
      <c r="C9" s="79">
        <v>12000000</v>
      </c>
    </row>
    <row r="10" spans="1:3">
      <c r="A10" s="78" t="s">
        <v>253</v>
      </c>
      <c r="B10" s="78" t="s">
        <v>543</v>
      </c>
      <c r="C10" s="79">
        <v>10000000</v>
      </c>
    </row>
    <row r="11" spans="1:3">
      <c r="A11" s="78" t="s">
        <v>319</v>
      </c>
      <c r="B11" s="78" t="s">
        <v>544</v>
      </c>
      <c r="C11" s="79">
        <v>9500000</v>
      </c>
    </row>
    <row r="12" spans="1:3">
      <c r="A12" s="78" t="s">
        <v>389</v>
      </c>
      <c r="B12" s="78" t="s">
        <v>545</v>
      </c>
      <c r="C12" s="79">
        <v>7804683</v>
      </c>
    </row>
    <row r="13" spans="1:3">
      <c r="A13" s="78" t="s">
        <v>281</v>
      </c>
      <c r="B13" s="78" t="s">
        <v>546</v>
      </c>
      <c r="C13" s="79">
        <v>7300000</v>
      </c>
    </row>
    <row r="14" spans="1:3">
      <c r="A14" s="78" t="s">
        <v>223</v>
      </c>
      <c r="B14" s="78" t="s">
        <v>547</v>
      </c>
      <c r="C14" s="79">
        <v>6000000</v>
      </c>
    </row>
    <row r="15" spans="1:3">
      <c r="A15" s="78" t="s">
        <v>176</v>
      </c>
      <c r="B15" s="78" t="s">
        <v>548</v>
      </c>
      <c r="C15" s="79">
        <v>5800000</v>
      </c>
    </row>
    <row r="16" spans="1:3">
      <c r="A16" s="78" t="s">
        <v>306</v>
      </c>
      <c r="B16" s="78" t="s">
        <v>549</v>
      </c>
      <c r="C16" s="79">
        <v>5000000</v>
      </c>
    </row>
    <row r="17" spans="1:3">
      <c r="A17" s="78" t="s">
        <v>367</v>
      </c>
      <c r="B17" s="78" t="s">
        <v>550</v>
      </c>
      <c r="C17" s="79">
        <v>4950374</v>
      </c>
    </row>
    <row r="18" spans="1:3">
      <c r="A18" s="78" t="s">
        <v>551</v>
      </c>
      <c r="B18" s="78" t="s">
        <v>552</v>
      </c>
      <c r="C18" s="79">
        <v>4000000</v>
      </c>
    </row>
    <row r="19" spans="1:3">
      <c r="A19" s="78" t="s">
        <v>361</v>
      </c>
      <c r="B19" s="78" t="s">
        <v>553</v>
      </c>
      <c r="C19" s="79">
        <v>3650000</v>
      </c>
    </row>
    <row r="20" spans="1:3">
      <c r="A20" s="78" t="s">
        <v>184</v>
      </c>
      <c r="B20" s="78" t="s">
        <v>554</v>
      </c>
      <c r="C20" s="79">
        <v>3242685</v>
      </c>
    </row>
    <row r="21" spans="1:3">
      <c r="A21" s="72" t="s">
        <v>555</v>
      </c>
      <c r="B21" s="72" t="s">
        <v>556</v>
      </c>
      <c r="C21" s="73">
        <v>3200000</v>
      </c>
    </row>
    <row r="22" spans="1:3">
      <c r="A22" s="72" t="s">
        <v>557</v>
      </c>
      <c r="B22" s="72" t="s">
        <v>558</v>
      </c>
      <c r="C22" s="73">
        <v>3077990</v>
      </c>
    </row>
    <row r="23" spans="1:3">
      <c r="A23" s="78" t="s">
        <v>152</v>
      </c>
      <c r="B23" s="78" t="s">
        <v>559</v>
      </c>
      <c r="C23" s="79">
        <v>3050400</v>
      </c>
    </row>
    <row r="24" spans="1:3">
      <c r="A24" s="78" t="s">
        <v>149</v>
      </c>
      <c r="B24" s="78" t="s">
        <v>560</v>
      </c>
      <c r="C24" s="79">
        <v>2737500</v>
      </c>
    </row>
    <row r="25" spans="1:3">
      <c r="A25" s="78" t="s">
        <v>191</v>
      </c>
      <c r="B25" s="78" t="s">
        <v>561</v>
      </c>
      <c r="C25" s="79">
        <v>2600000</v>
      </c>
    </row>
    <row r="26" spans="1:3">
      <c r="A26" s="78" t="s">
        <v>235</v>
      </c>
      <c r="B26" s="78" t="s">
        <v>562</v>
      </c>
      <c r="C26" s="79">
        <v>2500000</v>
      </c>
    </row>
    <row r="27" spans="1:3">
      <c r="A27" s="78" t="s">
        <v>312</v>
      </c>
      <c r="B27" s="78" t="s">
        <v>563</v>
      </c>
      <c r="C27" s="79">
        <v>2390000</v>
      </c>
    </row>
    <row r="28" spans="1:3">
      <c r="A28" s="78" t="s">
        <v>321</v>
      </c>
      <c r="B28" s="78" t="s">
        <v>564</v>
      </c>
      <c r="C28" s="79">
        <v>2250000</v>
      </c>
    </row>
    <row r="29" spans="1:3">
      <c r="A29" s="78" t="s">
        <v>243</v>
      </c>
      <c r="B29" s="78" t="s">
        <v>565</v>
      </c>
      <c r="C29" s="79">
        <v>2189026</v>
      </c>
    </row>
    <row r="30" spans="1:3">
      <c r="A30" s="78" t="s">
        <v>185</v>
      </c>
      <c r="B30" s="78" t="s">
        <v>542</v>
      </c>
      <c r="C30" s="79">
        <v>2000000</v>
      </c>
    </row>
    <row r="31" spans="1:3">
      <c r="A31" s="78" t="s">
        <v>141</v>
      </c>
      <c r="B31" s="78" t="s">
        <v>566</v>
      </c>
      <c r="C31" s="79">
        <v>1751600</v>
      </c>
    </row>
    <row r="32" spans="1:3">
      <c r="A32" s="78" t="s">
        <v>260</v>
      </c>
      <c r="B32" s="78" t="s">
        <v>567</v>
      </c>
      <c r="C32" s="79">
        <v>1600000</v>
      </c>
    </row>
    <row r="33" spans="1:3">
      <c r="A33" s="78" t="s">
        <v>162</v>
      </c>
      <c r="B33" s="78" t="s">
        <v>568</v>
      </c>
      <c r="C33" s="79">
        <v>1500000</v>
      </c>
    </row>
    <row r="34" spans="1:3">
      <c r="A34" s="78" t="s">
        <v>569</v>
      </c>
      <c r="B34" s="78" t="s">
        <v>570</v>
      </c>
      <c r="C34" s="79">
        <v>1500000</v>
      </c>
    </row>
    <row r="35" spans="1:3">
      <c r="A35" s="78" t="s">
        <v>170</v>
      </c>
      <c r="B35" s="78" t="s">
        <v>571</v>
      </c>
      <c r="C35" s="79">
        <v>1500000</v>
      </c>
    </row>
    <row r="36" spans="1:3">
      <c r="A36" s="78" t="s">
        <v>231</v>
      </c>
      <c r="B36" s="78" t="s">
        <v>572</v>
      </c>
      <c r="C36" s="79">
        <v>1480000</v>
      </c>
    </row>
    <row r="37" spans="1:3">
      <c r="A37" s="72" t="s">
        <v>122</v>
      </c>
      <c r="B37" s="72" t="s">
        <v>573</v>
      </c>
      <c r="C37" s="73">
        <v>1300000</v>
      </c>
    </row>
    <row r="38" spans="1:3">
      <c r="A38" s="78" t="s">
        <v>212</v>
      </c>
      <c r="B38" s="78" t="s">
        <v>574</v>
      </c>
      <c r="C38" s="79">
        <v>1273524</v>
      </c>
    </row>
    <row r="39" spans="1:3">
      <c r="A39" s="78" t="s">
        <v>151</v>
      </c>
      <c r="B39" s="78" t="s">
        <v>575</v>
      </c>
      <c r="C39" s="79">
        <v>1100000</v>
      </c>
    </row>
    <row r="40" spans="1:3">
      <c r="A40" s="78" t="s">
        <v>229</v>
      </c>
      <c r="B40" s="78" t="s">
        <v>576</v>
      </c>
      <c r="C40" s="79">
        <v>1068710</v>
      </c>
    </row>
    <row r="41" spans="1:3">
      <c r="A41" s="78" t="s">
        <v>252</v>
      </c>
      <c r="B41" s="78" t="s">
        <v>577</v>
      </c>
      <c r="C41" s="79">
        <v>1037729</v>
      </c>
    </row>
    <row r="42" spans="1:3">
      <c r="A42" s="78" t="s">
        <v>204</v>
      </c>
      <c r="B42" s="78" t="s">
        <v>578</v>
      </c>
      <c r="C42" s="79">
        <v>1010958</v>
      </c>
    </row>
    <row r="43" spans="1:3">
      <c r="A43" s="78" t="s">
        <v>373</v>
      </c>
      <c r="B43" s="78" t="s">
        <v>579</v>
      </c>
      <c r="C43" s="79">
        <v>1000000</v>
      </c>
    </row>
    <row r="44" spans="1:3">
      <c r="A44" s="78" t="s">
        <v>282</v>
      </c>
      <c r="B44" s="78" t="s">
        <v>580</v>
      </c>
      <c r="C44" s="79">
        <v>1000000</v>
      </c>
    </row>
    <row r="45" spans="1:3">
      <c r="A45" s="78" t="s">
        <v>289</v>
      </c>
      <c r="B45" s="78" t="s">
        <v>581</v>
      </c>
      <c r="C45" s="79">
        <v>1000000</v>
      </c>
    </row>
    <row r="46" spans="1:3">
      <c r="A46" s="78" t="s">
        <v>268</v>
      </c>
      <c r="B46" s="78" t="s">
        <v>582</v>
      </c>
      <c r="C46" s="79">
        <v>1000000</v>
      </c>
    </row>
    <row r="47" spans="1:3">
      <c r="A47" s="78" t="s">
        <v>358</v>
      </c>
      <c r="B47" s="78" t="s">
        <v>583</v>
      </c>
      <c r="C47" s="79">
        <v>998950</v>
      </c>
    </row>
    <row r="48" spans="1:3">
      <c r="A48" s="78" t="s">
        <v>360</v>
      </c>
      <c r="B48" s="78" t="s">
        <v>584</v>
      </c>
      <c r="C48" s="79">
        <v>892581</v>
      </c>
    </row>
    <row r="49" spans="1:3">
      <c r="A49" s="78" t="s">
        <v>384</v>
      </c>
      <c r="B49" s="78" t="s">
        <v>585</v>
      </c>
      <c r="C49" s="79">
        <v>886992</v>
      </c>
    </row>
    <row r="50" spans="1:3">
      <c r="A50" s="78" t="s">
        <v>159</v>
      </c>
      <c r="B50" s="78" t="s">
        <v>586</v>
      </c>
      <c r="C50" s="79">
        <v>844609</v>
      </c>
    </row>
    <row r="51" spans="1:3">
      <c r="A51" s="78" t="s">
        <v>133</v>
      </c>
      <c r="B51" s="78" t="s">
        <v>587</v>
      </c>
      <c r="C51" s="79">
        <v>800000</v>
      </c>
    </row>
    <row r="52" spans="1:3">
      <c r="A52" s="78" t="s">
        <v>199</v>
      </c>
      <c r="B52" s="78" t="s">
        <v>588</v>
      </c>
      <c r="C52" s="79">
        <v>750000</v>
      </c>
    </row>
    <row r="53" spans="1:3">
      <c r="A53" s="78" t="s">
        <v>327</v>
      </c>
      <c r="B53" s="78" t="s">
        <v>589</v>
      </c>
      <c r="C53" s="79">
        <v>716008</v>
      </c>
    </row>
    <row r="54" spans="1:3">
      <c r="A54" s="78" t="s">
        <v>251</v>
      </c>
      <c r="B54" s="78" t="s">
        <v>590</v>
      </c>
      <c r="C54" s="79">
        <v>582130</v>
      </c>
    </row>
    <row r="55" spans="1:3">
      <c r="A55" s="78" t="s">
        <v>140</v>
      </c>
      <c r="B55" s="78" t="s">
        <v>591</v>
      </c>
      <c r="C55" s="79">
        <v>501000</v>
      </c>
    </row>
    <row r="56" spans="1:3">
      <c r="A56" s="78" t="s">
        <v>305</v>
      </c>
      <c r="B56" s="78" t="s">
        <v>592</v>
      </c>
      <c r="C56" s="79">
        <v>500000</v>
      </c>
    </row>
    <row r="57" spans="1:3">
      <c r="A57" s="78" t="s">
        <v>381</v>
      </c>
      <c r="B57" s="78" t="s">
        <v>593</v>
      </c>
      <c r="C57" s="79">
        <v>500000</v>
      </c>
    </row>
    <row r="58" spans="1:3">
      <c r="A58" s="78" t="s">
        <v>167</v>
      </c>
      <c r="B58" s="78" t="s">
        <v>594</v>
      </c>
      <c r="C58" s="79">
        <v>500000</v>
      </c>
    </row>
    <row r="59" spans="1:3">
      <c r="A59" s="78" t="s">
        <v>595</v>
      </c>
      <c r="B59" s="78" t="s">
        <v>596</v>
      </c>
      <c r="C59" s="79">
        <v>500000</v>
      </c>
    </row>
    <row r="60" spans="1:3">
      <c r="A60" s="78" t="s">
        <v>265</v>
      </c>
      <c r="B60" s="78" t="s">
        <v>597</v>
      </c>
      <c r="C60" s="79">
        <v>500000</v>
      </c>
    </row>
    <row r="61" spans="1:3">
      <c r="A61" s="78" t="s">
        <v>357</v>
      </c>
      <c r="B61" s="78" t="s">
        <v>598</v>
      </c>
      <c r="C61" s="79">
        <v>470813</v>
      </c>
    </row>
    <row r="62" spans="1:3">
      <c r="A62" s="78" t="s">
        <v>335</v>
      </c>
      <c r="B62" s="78" t="s">
        <v>599</v>
      </c>
      <c r="C62" s="79">
        <v>447540</v>
      </c>
    </row>
    <row r="63" spans="1:3">
      <c r="A63" s="78" t="s">
        <v>137</v>
      </c>
      <c r="B63" s="78" t="s">
        <v>600</v>
      </c>
      <c r="C63" s="79">
        <v>400000</v>
      </c>
    </row>
    <row r="64" spans="1:3">
      <c r="A64" s="78" t="s">
        <v>392</v>
      </c>
      <c r="B64" s="78" t="s">
        <v>601</v>
      </c>
      <c r="C64" s="79">
        <v>392000</v>
      </c>
    </row>
    <row r="65" spans="1:3">
      <c r="A65" s="78" t="s">
        <v>303</v>
      </c>
      <c r="B65" s="78" t="s">
        <v>602</v>
      </c>
      <c r="C65" s="79">
        <v>360000</v>
      </c>
    </row>
    <row r="66" spans="1:3">
      <c r="A66" s="78" t="s">
        <v>211</v>
      </c>
      <c r="B66" s="78" t="s">
        <v>603</v>
      </c>
      <c r="C66" s="79">
        <v>281000</v>
      </c>
    </row>
    <row r="67" spans="1:3">
      <c r="A67" s="78" t="s">
        <v>371</v>
      </c>
      <c r="B67" s="78" t="s">
        <v>604</v>
      </c>
      <c r="C67" s="79">
        <v>271990</v>
      </c>
    </row>
    <row r="68" spans="1:3">
      <c r="A68" s="78" t="s">
        <v>208</v>
      </c>
      <c r="B68" s="78" t="s">
        <v>605</v>
      </c>
      <c r="C68" s="79">
        <v>260000</v>
      </c>
    </row>
    <row r="69" spans="1:3">
      <c r="A69" s="78" t="s">
        <v>210</v>
      </c>
      <c r="B69" s="78" t="s">
        <v>606</v>
      </c>
      <c r="C69" s="79">
        <v>250000</v>
      </c>
    </row>
    <row r="70" spans="1:3">
      <c r="A70" s="78" t="s">
        <v>309</v>
      </c>
      <c r="B70" s="78" t="s">
        <v>310</v>
      </c>
      <c r="C70" s="79">
        <v>250000</v>
      </c>
    </row>
    <row r="71" spans="1:3">
      <c r="A71" s="78" t="s">
        <v>249</v>
      </c>
      <c r="B71" s="78" t="s">
        <v>607</v>
      </c>
      <c r="C71" s="79">
        <v>210319</v>
      </c>
    </row>
    <row r="72" spans="1:3">
      <c r="A72" s="78" t="s">
        <v>200</v>
      </c>
      <c r="B72" s="78" t="s">
        <v>608</v>
      </c>
      <c r="C72" s="79">
        <v>200000</v>
      </c>
    </row>
    <row r="73" spans="1:3">
      <c r="A73" s="78" t="s">
        <v>247</v>
      </c>
      <c r="B73" s="78" t="s">
        <v>609</v>
      </c>
      <c r="C73" s="79">
        <v>189425</v>
      </c>
    </row>
    <row r="74" spans="1:3">
      <c r="A74" s="78" t="s">
        <v>273</v>
      </c>
      <c r="B74" s="78" t="s">
        <v>610</v>
      </c>
      <c r="C74" s="79">
        <v>186000</v>
      </c>
    </row>
    <row r="75" spans="1:3">
      <c r="A75" s="78" t="s">
        <v>332</v>
      </c>
      <c r="B75" s="78" t="s">
        <v>611</v>
      </c>
      <c r="C75" s="79">
        <v>158000</v>
      </c>
    </row>
    <row r="76" spans="1:3">
      <c r="A76" s="78" t="s">
        <v>148</v>
      </c>
      <c r="B76" s="78" t="s">
        <v>612</v>
      </c>
      <c r="C76" s="79">
        <v>150000</v>
      </c>
    </row>
    <row r="77" spans="1:3">
      <c r="A77" s="78" t="s">
        <v>175</v>
      </c>
      <c r="B77" s="78" t="s">
        <v>613</v>
      </c>
      <c r="C77" s="79">
        <v>140000</v>
      </c>
    </row>
    <row r="78" spans="1:3">
      <c r="A78" s="78" t="s">
        <v>233</v>
      </c>
      <c r="B78" s="78" t="s">
        <v>614</v>
      </c>
      <c r="C78" s="79">
        <v>123000</v>
      </c>
    </row>
    <row r="79" spans="1:3">
      <c r="A79" s="78" t="s">
        <v>179</v>
      </c>
      <c r="B79" s="78" t="s">
        <v>615</v>
      </c>
      <c r="C79" s="79">
        <v>120000</v>
      </c>
    </row>
    <row r="80" spans="1:3">
      <c r="A80" s="78" t="s">
        <v>393</v>
      </c>
      <c r="B80" s="78" t="s">
        <v>616</v>
      </c>
      <c r="C80" s="79">
        <v>105000</v>
      </c>
    </row>
    <row r="81" spans="1:3">
      <c r="A81" s="78" t="s">
        <v>218</v>
      </c>
      <c r="B81" s="78" t="s">
        <v>617</v>
      </c>
      <c r="C81" s="79">
        <v>103015</v>
      </c>
    </row>
    <row r="82" spans="1:3">
      <c r="A82" s="78" t="s">
        <v>377</v>
      </c>
      <c r="B82" s="78" t="s">
        <v>618</v>
      </c>
      <c r="C82" s="79">
        <v>100000</v>
      </c>
    </row>
    <row r="83" spans="1:3">
      <c r="A83" s="78" t="s">
        <v>193</v>
      </c>
      <c r="B83" s="78" t="s">
        <v>619</v>
      </c>
      <c r="C83" s="79">
        <v>90000</v>
      </c>
    </row>
    <row r="84" spans="1:3">
      <c r="A84" s="78" t="s">
        <v>379</v>
      </c>
      <c r="B84" s="78" t="s">
        <v>620</v>
      </c>
      <c r="C84" s="79">
        <v>86749</v>
      </c>
    </row>
    <row r="85" spans="1:3">
      <c r="A85" s="78" t="s">
        <v>272</v>
      </c>
      <c r="B85" s="78" t="s">
        <v>621</v>
      </c>
      <c r="C85" s="79">
        <v>78000</v>
      </c>
    </row>
    <row r="86" spans="1:3">
      <c r="A86" s="78" t="s">
        <v>143</v>
      </c>
      <c r="B86" s="78" t="s">
        <v>622</v>
      </c>
      <c r="C86" s="79">
        <v>70860</v>
      </c>
    </row>
    <row r="87" spans="1:3">
      <c r="A87" s="78" t="s">
        <v>311</v>
      </c>
      <c r="B87" s="78" t="s">
        <v>623</v>
      </c>
      <c r="C87" s="79">
        <v>67000</v>
      </c>
    </row>
    <row r="88" spans="1:3">
      <c r="A88" s="78" t="s">
        <v>171</v>
      </c>
      <c r="B88" s="78" t="s">
        <v>624</v>
      </c>
      <c r="C88" s="79">
        <v>48253</v>
      </c>
    </row>
    <row r="89" spans="1:3">
      <c r="A89" s="78" t="s">
        <v>302</v>
      </c>
      <c r="B89" s="78" t="s">
        <v>538</v>
      </c>
      <c r="C89" s="79">
        <v>30000</v>
      </c>
    </row>
    <row r="90" spans="1:3">
      <c r="A90" s="78" t="s">
        <v>146</v>
      </c>
      <c r="B90" s="78" t="s">
        <v>625</v>
      </c>
      <c r="C90" s="79">
        <v>26000</v>
      </c>
    </row>
    <row r="91" spans="1:3">
      <c r="A91" s="78" t="s">
        <v>242</v>
      </c>
      <c r="B91" s="78" t="s">
        <v>626</v>
      </c>
      <c r="C91" s="79">
        <v>20000</v>
      </c>
    </row>
    <row r="92" spans="1:3">
      <c r="A92" s="78" t="s">
        <v>131</v>
      </c>
      <c r="B92" s="78" t="s">
        <v>627</v>
      </c>
      <c r="C92" s="79" t="s">
        <v>51</v>
      </c>
    </row>
    <row r="93" spans="1:3">
      <c r="A93" s="72" t="s">
        <v>126</v>
      </c>
      <c r="B93" s="72" t="s">
        <v>628</v>
      </c>
      <c r="C93" s="73" t="s">
        <v>51</v>
      </c>
    </row>
  </sheetData>
  <sortState ref="A3:C89">
    <sortCondition ref="C3:C89" descending="1"/>
  </sortState>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Trust for Public Land</Company>
  <Application>Microsoft Excel</Application>
  <HeadingPairs>
    <vt:vector size="2" baseType="variant">
      <vt:variant>
        <vt:lpstr>工作表</vt:lpstr>
      </vt:variant>
      <vt:variant>
        <vt:i4>12</vt:i4>
      </vt:variant>
    </vt:vector>
  </HeadingPairs>
  <TitlesOfParts>
    <vt:vector size="12" baseType="lpstr">
      <vt:lpstr>Table of Contents</vt:lpstr>
      <vt:lpstr>Population Density</vt:lpstr>
      <vt:lpstr>Parkland by City and Agency</vt:lpstr>
      <vt:lpstr>Parkland as % of City Area</vt:lpstr>
      <vt:lpstr>Designed and Natural Parkland</vt:lpstr>
      <vt:lpstr>Parkland per 1000 residents</vt:lpstr>
      <vt:lpstr>Park Units</vt:lpstr>
      <vt:lpstr>Walkable Park Access</vt:lpstr>
      <vt:lpstr>Most Visited Parks</vt:lpstr>
      <vt:lpstr>Oldest Parks by City</vt:lpstr>
      <vt:lpstr>Oldest Parks by Agency</vt:lpstr>
      <vt:lpstr>Largest Parks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Cameron</dc:creator>
  <cp:lastModifiedBy>13377870010</cp:lastModifiedBy>
  <dcterms:created xsi:type="dcterms:W3CDTF">2018-03-27T13:54:00Z</dcterms:created>
  <dcterms:modified xsi:type="dcterms:W3CDTF">2023-10-21T15:15:25Z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317CA6397818446EB9DB1CB2A61DBD57_12</vt:lpwstr>
  </property>
  <property fmtid="{D5CDD505-2E9C-101B-9397-08002B2CF9AE}" pid="3" name="KSOProductBuildVer">
    <vt:lpwstr>2052-12.1.0.15712</vt:lpwstr>
  </property>
</Properties>
</file>