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lliam.klein\Downloads\"/>
    </mc:Choice>
  </mc:AlternateContent>
  <bookViews>
    <workbookView xWindow="0" yWindow="0" windowWidth="23040" windowHeight="8616" tabRatio="907"/>
  </bookViews>
  <sheets>
    <sheet name="Table of Contents" sheetId="22" r:id="rId1"/>
    <sheet name="Athletic Fields" sheetId="3" r:id="rId2"/>
    <sheet name="Ball diamonds" sheetId="21" r:id="rId3"/>
    <sheet name="Basketball hoops" sheetId="1" r:id="rId4"/>
    <sheet name="Beaches" sheetId="20" r:id="rId5"/>
    <sheet name="Community gardens" sheetId="19" r:id="rId6"/>
    <sheet name="Disc golf" sheetId="18" r:id="rId7"/>
    <sheet name="Dog Parks" sheetId="17" r:id="rId8"/>
    <sheet name="Drinking fountains" sheetId="2" r:id="rId9"/>
    <sheet name="Golf Courses" sheetId="16" r:id="rId10"/>
    <sheet name="Nature centers" sheetId="14" r:id="rId11"/>
    <sheet name="Pickleball courts" sheetId="13" r:id="rId12"/>
    <sheet name="Playgrounds" sheetId="12" r:id="rId13"/>
    <sheet name="Recreation and senior centers" sheetId="11" r:id="rId14"/>
    <sheet name="Restrooms" sheetId="10" r:id="rId15"/>
    <sheet name="Skate parks" sheetId="9" r:id="rId16"/>
    <sheet name="Splashpads" sheetId="8" r:id="rId17"/>
    <sheet name="Swimming pools" sheetId="7" r:id="rId18"/>
    <sheet name="Tennis courts" sheetId="6" r:id="rId19"/>
    <sheet name="Trails" sheetId="4" r:id="rId20"/>
    <sheet name="Volleyball Nets" sheetId="5"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3" i="9" l="1"/>
  <c r="D104" i="9" a="1"/>
  <c r="D104" i="9" s="1"/>
  <c r="D105" i="9"/>
  <c r="D105" i="19"/>
  <c r="D104" i="19" s="1" a="1"/>
  <c r="D104" i="19" s="1"/>
  <c r="D103" i="19" s="1"/>
  <c r="D103" i="20"/>
  <c r="D104" i="20" a="1"/>
  <c r="D104" i="20" s="1"/>
  <c r="D105" i="20"/>
  <c r="D103" i="21"/>
  <c r="D104" i="21" a="1"/>
  <c r="D104" i="21" s="1"/>
  <c r="D105" i="21"/>
  <c r="D105" i="6"/>
  <c r="D104" i="6" a="1"/>
  <c r="D104" i="6" s="1"/>
  <c r="D103" i="6"/>
  <c r="D105" i="7"/>
  <c r="D104" i="7" a="1"/>
  <c r="D104" i="7" s="1"/>
  <c r="D103" i="7"/>
  <c r="D105" i="8"/>
  <c r="D104" i="8" a="1"/>
  <c r="D104" i="8" s="1"/>
  <c r="D103" i="8"/>
  <c r="D106" i="10"/>
  <c r="D105" i="10" a="1"/>
  <c r="D105" i="10" s="1"/>
  <c r="D104" i="10"/>
  <c r="D105" i="11"/>
  <c r="D104" i="11" a="1"/>
  <c r="D104" i="11" s="1"/>
  <c r="D103" i="11"/>
  <c r="F104" i="12"/>
  <c r="F105" i="12" a="1"/>
  <c r="F105" i="12" s="1"/>
  <c r="F106" i="12"/>
  <c r="D105" i="13"/>
  <c r="D104" i="13" a="1"/>
  <c r="D104" i="13" s="1"/>
  <c r="D103" i="13"/>
  <c r="D105" i="14"/>
  <c r="D104" i="14" a="1"/>
  <c r="D104" i="14" s="1"/>
  <c r="D103" i="14"/>
  <c r="D105" i="17"/>
  <c r="D104" i="17" a="1"/>
  <c r="D104" i="17" s="1"/>
  <c r="D103" i="17"/>
  <c r="D105" i="18"/>
  <c r="D104" i="18" a="1"/>
  <c r="D104" i="18" s="1"/>
  <c r="D103" i="18"/>
  <c r="F104" i="1"/>
  <c r="F105" i="1" a="1"/>
  <c r="F105" i="1" s="1"/>
  <c r="F106" i="1"/>
  <c r="D3" i="2"/>
  <c r="D103" i="2" s="1"/>
  <c r="D4" i="2"/>
  <c r="D5" i="2"/>
  <c r="D6" i="2"/>
  <c r="D7" i="2"/>
  <c r="D8" i="2"/>
  <c r="D9" i="2"/>
  <c r="D104" i="2" s="1" a="1"/>
  <c r="D104" i="2" s="1"/>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F4" i="4"/>
  <c r="F5" i="4"/>
  <c r="F6" i="4"/>
  <c r="F7" i="4"/>
  <c r="F8" i="4"/>
  <c r="F9" i="4"/>
  <c r="F10" i="4"/>
  <c r="F11" i="4"/>
  <c r="F12" i="4"/>
  <c r="F13" i="4"/>
  <c r="F14" i="4"/>
  <c r="F15" i="4"/>
  <c r="F16" i="4"/>
  <c r="F17" i="4"/>
  <c r="F18"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E5" i="4"/>
  <c r="E6" i="4"/>
  <c r="E7" i="4"/>
  <c r="E8" i="4"/>
  <c r="E9" i="4"/>
  <c r="E10" i="4"/>
  <c r="E11" i="4"/>
  <c r="E12" i="4"/>
  <c r="E13" i="4"/>
  <c r="E14" i="4"/>
  <c r="E15" i="4"/>
  <c r="E16" i="4"/>
  <c r="E17" i="4"/>
  <c r="E18" i="4"/>
  <c r="E19" i="4"/>
  <c r="F19" i="4" s="1"/>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103" i="5" s="1"/>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3" i="5"/>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E33" i="3"/>
  <c r="F33" i="3" s="1"/>
  <c r="E34" i="3"/>
  <c r="E35" i="3"/>
  <c r="F35" i="3" s="1"/>
  <c r="E36" i="3"/>
  <c r="E37" i="3"/>
  <c r="E38" i="3"/>
  <c r="E39" i="3"/>
  <c r="F39" i="3" s="1"/>
  <c r="E40" i="3"/>
  <c r="F40" i="3" s="1"/>
  <c r="E41" i="3"/>
  <c r="F41" i="3" s="1"/>
  <c r="E42" i="3"/>
  <c r="E43" i="3"/>
  <c r="F43" i="3" s="1"/>
  <c r="E44" i="3"/>
  <c r="E45" i="3"/>
  <c r="F45" i="3" s="1"/>
  <c r="E46" i="3"/>
  <c r="E47" i="3"/>
  <c r="F47" i="3" s="1"/>
  <c r="E48" i="3"/>
  <c r="F48" i="3" s="1"/>
  <c r="E49" i="3"/>
  <c r="F49" i="3" s="1"/>
  <c r="E50" i="3"/>
  <c r="E51" i="3"/>
  <c r="F51" i="3" s="1"/>
  <c r="E52" i="3"/>
  <c r="E53" i="3"/>
  <c r="F53" i="3" s="1"/>
  <c r="E54" i="3"/>
  <c r="E55" i="3"/>
  <c r="F55" i="3" s="1"/>
  <c r="E56" i="3"/>
  <c r="F56" i="3" s="1"/>
  <c r="E57" i="3"/>
  <c r="F57" i="3" s="1"/>
  <c r="E58" i="3"/>
  <c r="E59" i="3"/>
  <c r="E60" i="3"/>
  <c r="E61" i="3"/>
  <c r="E62" i="3"/>
  <c r="E63" i="3"/>
  <c r="F63" i="3" s="1"/>
  <c r="E64" i="3"/>
  <c r="F64" i="3" s="1"/>
  <c r="E65" i="3"/>
  <c r="F65" i="3" s="1"/>
  <c r="E66" i="3"/>
  <c r="E67" i="3"/>
  <c r="F67" i="3" s="1"/>
  <c r="E68" i="3"/>
  <c r="E69" i="3"/>
  <c r="E70" i="3"/>
  <c r="E71" i="3"/>
  <c r="F71" i="3" s="1"/>
  <c r="E72" i="3"/>
  <c r="F72" i="3" s="1"/>
  <c r="E73" i="3"/>
  <c r="F73" i="3" s="1"/>
  <c r="E74" i="3"/>
  <c r="E75" i="3"/>
  <c r="F75" i="3" s="1"/>
  <c r="E76" i="3"/>
  <c r="E77" i="3"/>
  <c r="F77" i="3" s="1"/>
  <c r="E78" i="3"/>
  <c r="E79" i="3"/>
  <c r="F79" i="3" s="1"/>
  <c r="E80" i="3"/>
  <c r="F80" i="3" s="1"/>
  <c r="E81" i="3"/>
  <c r="F81" i="3" s="1"/>
  <c r="E82" i="3"/>
  <c r="E83" i="3"/>
  <c r="F83" i="3" s="1"/>
  <c r="E84" i="3"/>
  <c r="E85" i="3"/>
  <c r="F85" i="3" s="1"/>
  <c r="E86" i="3"/>
  <c r="E87" i="3"/>
  <c r="F87" i="3" s="1"/>
  <c r="E88" i="3"/>
  <c r="F88" i="3" s="1"/>
  <c r="E89" i="3"/>
  <c r="F89" i="3" s="1"/>
  <c r="E90" i="3"/>
  <c r="E91" i="3"/>
  <c r="F91" i="3" s="1"/>
  <c r="E92" i="3"/>
  <c r="E93" i="3"/>
  <c r="F93" i="3" s="1"/>
  <c r="E94" i="3"/>
  <c r="E95" i="3"/>
  <c r="F95" i="3" s="1"/>
  <c r="E96" i="3"/>
  <c r="F96" i="3" s="1"/>
  <c r="E97" i="3"/>
  <c r="F97" i="3" s="1"/>
  <c r="E98" i="3"/>
  <c r="E99" i="3"/>
  <c r="F99" i="3" s="1"/>
  <c r="E100" i="3"/>
  <c r="E101" i="3"/>
  <c r="F101" i="3" s="1"/>
  <c r="F34" i="3"/>
  <c r="F36" i="3"/>
  <c r="F37" i="3"/>
  <c r="F38" i="3"/>
  <c r="F42" i="3"/>
  <c r="F44" i="3"/>
  <c r="F46" i="3"/>
  <c r="F50" i="3"/>
  <c r="F52" i="3"/>
  <c r="F54" i="3"/>
  <c r="F58" i="3"/>
  <c r="F59" i="3"/>
  <c r="F60" i="3"/>
  <c r="F61" i="3"/>
  <c r="F62" i="3"/>
  <c r="F66" i="3"/>
  <c r="F68" i="3"/>
  <c r="F69" i="3"/>
  <c r="F70" i="3"/>
  <c r="F74" i="3"/>
  <c r="F76" i="3"/>
  <c r="F78" i="3"/>
  <c r="F82" i="3"/>
  <c r="F84" i="3"/>
  <c r="F86" i="3"/>
  <c r="F90" i="3"/>
  <c r="F92" i="3"/>
  <c r="F94" i="3"/>
  <c r="F98" i="3"/>
  <c r="F100" i="3"/>
  <c r="D105" i="5" l="1"/>
  <c r="F106" i="4"/>
  <c r="F105" i="4" a="1"/>
  <c r="F105" i="4" s="1"/>
  <c r="F104" i="4"/>
  <c r="D104" i="5" a="1"/>
  <c r="D104" i="5" s="1"/>
  <c r="D105" i="2"/>
  <c r="D4" i="16"/>
  <c r="D5" i="16"/>
  <c r="D6" i="16"/>
  <c r="D3" i="16"/>
  <c r="D105" i="16" l="1"/>
  <c r="D104" i="16" a="1"/>
  <c r="D104" i="16" s="1"/>
  <c r="D103" i="16"/>
  <c r="E4" i="4"/>
  <c r="E4" i="3" l="1"/>
  <c r="F4" i="3" s="1"/>
  <c r="E5" i="3"/>
  <c r="F5" i="3" s="1"/>
  <c r="E6" i="3"/>
  <c r="F6" i="3" s="1"/>
  <c r="E7" i="3"/>
  <c r="F7" i="3" s="1"/>
  <c r="E8" i="3"/>
  <c r="F8" i="3" s="1"/>
  <c r="E9" i="3"/>
  <c r="F9" i="3" s="1"/>
  <c r="E10" i="3"/>
  <c r="F10" i="3" s="1"/>
  <c r="E11" i="3"/>
  <c r="F11" i="3" s="1"/>
  <c r="E12" i="3"/>
  <c r="F12" i="3" s="1"/>
  <c r="E13" i="3"/>
  <c r="F13" i="3" s="1"/>
  <c r="E14" i="3"/>
  <c r="F14" i="3" s="1"/>
  <c r="E15" i="3"/>
  <c r="F15" i="3" s="1"/>
  <c r="E16" i="3"/>
  <c r="F16" i="3" s="1"/>
  <c r="E17" i="3"/>
  <c r="F17" i="3" s="1"/>
  <c r="E18" i="3"/>
  <c r="F18" i="3" s="1"/>
  <c r="E19" i="3"/>
  <c r="F19" i="3" s="1"/>
  <c r="E20" i="3"/>
  <c r="F20" i="3" s="1"/>
  <c r="E21" i="3"/>
  <c r="F21" i="3" s="1"/>
  <c r="E22" i="3"/>
  <c r="F22" i="3" s="1"/>
  <c r="E23" i="3"/>
  <c r="F23" i="3" s="1"/>
  <c r="E24" i="3"/>
  <c r="F24" i="3" s="1"/>
  <c r="E25" i="3"/>
  <c r="F25" i="3" s="1"/>
  <c r="E26" i="3"/>
  <c r="F26" i="3" s="1"/>
  <c r="E27" i="3"/>
  <c r="F27" i="3" s="1"/>
  <c r="E28" i="3"/>
  <c r="F28" i="3" s="1"/>
  <c r="E29" i="3"/>
  <c r="F29" i="3" s="1"/>
  <c r="E30" i="3"/>
  <c r="F30" i="3" s="1"/>
  <c r="E31" i="3"/>
  <c r="F31" i="3" s="1"/>
  <c r="E32" i="3"/>
  <c r="F32" i="3" s="1"/>
  <c r="E3" i="3"/>
  <c r="F3" i="3" s="1"/>
  <c r="F104" i="3" l="1" a="1"/>
  <c r="F104" i="3" s="1"/>
  <c r="F103" i="3"/>
  <c r="F105" i="3"/>
</calcChain>
</file>

<file path=xl/sharedStrings.xml><?xml version="1.0" encoding="utf-8"?>
<sst xmlns="http://schemas.openxmlformats.org/spreadsheetml/2006/main" count="2202" uniqueCount="202">
  <si>
    <t>Place name</t>
  </si>
  <si>
    <t>City Population</t>
  </si>
  <si>
    <t>Basketball hoops</t>
  </si>
  <si>
    <t>Joint-use basketball hoops</t>
  </si>
  <si>
    <t>Total Basketball Hoops</t>
  </si>
  <si>
    <t>Basketball Hoops per 10,000</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</si>
  <si>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</si>
  <si>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</si>
  <si>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</si>
  <si>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</si>
  <si>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</si>
  <si>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</si>
  <si>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</si>
  <si>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</si>
  <si>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</si>
  <si>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</si>
  <si>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</si>
  <si>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</si>
  <si>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</si>
  <si>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</si>
  <si>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</si>
  <si>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</si>
  <si>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</si>
  <si>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</si>
  <si>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</si>
  <si>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</si>
  <si>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</si>
  <si>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</si>
  <si>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</si>
  <si>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</si>
  <si>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</si>
  <si>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</si>
  <si>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Des Moines, IA</t>
  </si>
  <si>
    <t>Detroit, MI</t>
  </si>
  <si>
    <t>Durham, NC</t>
  </si>
  <si>
    <t>El Paso, TX</t>
  </si>
  <si>
    <t>Fort Worth, TX</t>
  </si>
  <si>
    <t>Fremont, CA</t>
  </si>
  <si>
    <t>Fresno, CA</t>
  </si>
  <si>
    <t>Garland, TX</t>
  </si>
  <si>
    <t>Gilbert, AZ</t>
  </si>
  <si>
    <t>Glendale, AZ</t>
  </si>
  <si>
    <t>Greensboro, NC</t>
  </si>
  <si>
    <t>Henderson, NV</t>
  </si>
  <si>
    <t>Hialeah, FL</t>
  </si>
  <si>
    <t>Honolulu, HI</t>
  </si>
  <si>
    <t>Houston, TX</t>
  </si>
  <si>
    <t>Irvine, CA</t>
  </si>
  <si>
    <t>Irving, TX</t>
  </si>
  <si>
    <t>Jacksonville, FL</t>
  </si>
  <si>
    <t>Jersey City, NJ</t>
  </si>
  <si>
    <t>Kansas City, MO</t>
  </si>
  <si>
    <t>Laredo, TX</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</si>
  <si>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</si>
  <si>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</si>
  <si>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</si>
  <si>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</si>
  <si>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</si>
  <si>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</si>
  <si>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</si>
  <si>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</si>
  <si>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</si>
  <si>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</si>
  <si>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</si>
  <si>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</si>
  <si>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</si>
  <si>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Orleans, LA</t>
  </si>
  <si>
    <t>New York, NY</t>
  </si>
  <si>
    <t>Newark, NJ</t>
  </si>
  <si>
    <t>Norfolk, VA</t>
  </si>
  <si>
    <t>North Las Vegas, NV</t>
  </si>
  <si>
    <t>Oakland, CA</t>
  </si>
  <si>
    <t>Oklahoma City, OK</t>
  </si>
  <si>
    <t>Omaha, NE</t>
  </si>
  <si>
    <t>Orlando, FL</t>
  </si>
  <si>
    <t>Philadelphia, PA</t>
  </si>
  <si>
    <t>Phoenix, AZ</t>
  </si>
  <si>
    <t>Pittsburgh, PA</t>
  </si>
  <si>
    <t>Plano, TX</t>
  </si>
  <si>
    <t>Portland, OR</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</si>
  <si>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</si>
  <si>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</si>
  <si>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</si>
  <si>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</si>
  <si>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</si>
  <si>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</si>
  <si>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</si>
  <si>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</si>
  <si>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</si>
  <si>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</si>
  <si>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</si>
  <si>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</si>
  <si>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</si>
  <si>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</si>
  <si>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</si>
  <si>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</si>
  <si>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</si>
  <si>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</si>
  <si>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</si>
  <si>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</si>
  <si>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</si>
  <si>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</si>
  <si>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</si>
  <si>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Drinking fountains</t>
  </si>
  <si>
    <t>Total Fields</t>
  </si>
  <si>
    <t>Total Trails (miles)</t>
  </si>
  <si>
    <t>Improved Trail (miles)</t>
  </si>
  <si>
    <t>Natural Trails (miles)</t>
  </si>
  <si>
    <t>Volleyball Nets per 100,000</t>
  </si>
  <si>
    <t>Volleyball Nets</t>
  </si>
  <si>
    <t>Tennis courts per 10,000 residents</t>
  </si>
  <si>
    <t>Tennis courts</t>
  </si>
  <si>
    <t>Swimming pools per 100,000 residents</t>
  </si>
  <si>
    <t>Swimming pools</t>
  </si>
  <si>
    <t>Splashpads per 100,000</t>
  </si>
  <si>
    <t>Splashpads</t>
  </si>
  <si>
    <t>Skate parks per 100,000</t>
  </si>
  <si>
    <t>Skate parks</t>
  </si>
  <si>
    <t>Restrooms per 10,000</t>
  </si>
  <si>
    <t>Restrooms</t>
  </si>
  <si>
    <t>Recreation and senior centers per 20,000 residents</t>
  </si>
  <si>
    <t>Recreation and senior centers</t>
  </si>
  <si>
    <t>Playgrounds per 10,000</t>
  </si>
  <si>
    <t>Total Playgrounds</t>
  </si>
  <si>
    <t>After School Open Playgrounds</t>
  </si>
  <si>
    <t>Park Playgrounds</t>
  </si>
  <si>
    <t>Pickleball courts per 20,000 residents</t>
  </si>
  <si>
    <t>Pickleball courts</t>
  </si>
  <si>
    <t>Nature centers per 100,000 residents</t>
  </si>
  <si>
    <t>Nature centers</t>
  </si>
  <si>
    <t>Golf Courses per 100,000</t>
  </si>
  <si>
    <t>Golf Courses</t>
  </si>
  <si>
    <t>Dog parks per 100,000 residents</t>
  </si>
  <si>
    <t>Dog Parks</t>
  </si>
  <si>
    <t>Disc golf courses per 100,000 residents</t>
  </si>
  <si>
    <t>Disc golf courses</t>
  </si>
  <si>
    <t xml:space="preserve">Community garden plots per 1,000 residents </t>
  </si>
  <si>
    <t>Community garden plots</t>
  </si>
  <si>
    <t>Beaches</t>
  </si>
  <si>
    <t xml:space="preserve">Ball Diamonds per 10,000 Residents </t>
  </si>
  <si>
    <t>Ball diamonds</t>
  </si>
  <si>
    <t>Athletic Fields</t>
  </si>
  <si>
    <t>Ball Diamonds</t>
  </si>
  <si>
    <t>Basketball Hoops</t>
  </si>
  <si>
    <t>Community Gardens</t>
  </si>
  <si>
    <t>Disc Golf</t>
  </si>
  <si>
    <t>Drinking Fountains</t>
  </si>
  <si>
    <t>Nature Centers</t>
  </si>
  <si>
    <t>Pickleball Courts</t>
  </si>
  <si>
    <t>Playgrounds</t>
  </si>
  <si>
    <t>Recreation and Senior Centers</t>
  </si>
  <si>
    <t>Skate Parks</t>
  </si>
  <si>
    <t>Swimming Pools</t>
  </si>
  <si>
    <t>Tennis Courts</t>
  </si>
  <si>
    <t>Trails</t>
  </si>
  <si>
    <t>Tables contained as separate tabs in the file are:</t>
  </si>
  <si>
    <t>Athletic Fields by City</t>
  </si>
  <si>
    <t>Ball Diamonds by City</t>
  </si>
  <si>
    <t>Basketball Hoops by City</t>
  </si>
  <si>
    <t xml:space="preserve">Joint-use basketball hoops are hoops available at public school facilties for use by the public outside of school hours. </t>
  </si>
  <si>
    <t>Miles of Beaches by City</t>
  </si>
  <si>
    <t>Community Garden Plots by City</t>
  </si>
  <si>
    <t>Disc Golf Courses by City</t>
  </si>
  <si>
    <t>Off-leash Dog Parks by City</t>
  </si>
  <si>
    <t>Drinking Fountains by City</t>
  </si>
  <si>
    <t>Municipal Golf Courses by City</t>
  </si>
  <si>
    <t>Nature Centers by City</t>
  </si>
  <si>
    <t>Pickleball Courts by City</t>
  </si>
  <si>
    <t xml:space="preserve">Joint-use playgrounds are playgrounds available at public school facilties for use by the public outside of school hours. </t>
  </si>
  <si>
    <t>Playgrounds by City</t>
  </si>
  <si>
    <t>Recreation and Senior Centers by City</t>
  </si>
  <si>
    <t>Restrooms by City</t>
  </si>
  <si>
    <t>These numbers reflect permanent public restrooms maintained by the parks and recreation agencies in each city. They do not include the many temporary restrooms that are often also publically provided by parks agencies or others.</t>
  </si>
  <si>
    <t>Skate Parks by City</t>
  </si>
  <si>
    <t>Splashpads or Spraygrounds by City</t>
  </si>
  <si>
    <t>Swimming Pools by City</t>
  </si>
  <si>
    <t>Tennis Courts by City</t>
  </si>
  <si>
    <t>Miles of Trails by City</t>
  </si>
  <si>
    <t xml:space="preserve">Natural trail miles include unimproved trails that may be dirt or marked only with blazes or signs. Improved trails include any surfaced trails including paved, gravel, etc. All trail miles are considered multi-use trails. </t>
  </si>
  <si>
    <t>Volleyball Nets by City</t>
  </si>
  <si>
    <t>Richmond, VA</t>
  </si>
  <si>
    <t>Spokane, WA</t>
  </si>
  <si>
    <t>Fields Per 10,000</t>
  </si>
  <si>
    <t>Miles per 100,000</t>
  </si>
  <si>
    <t>Per 10,000</t>
  </si>
  <si>
    <t>Min</t>
  </si>
  <si>
    <t>Median</t>
  </si>
  <si>
    <t>Max</t>
  </si>
  <si>
    <t>per 10,000 residents</t>
  </si>
  <si>
    <t>per 100,000 residents</t>
  </si>
  <si>
    <t>plots per 1,000 residents</t>
  </si>
  <si>
    <t>per 20,000 residents</t>
  </si>
  <si>
    <t>miles per 100,000 residents</t>
  </si>
  <si>
    <t>City Park Facts 2021 - Facilities and Recreational Amenities Data</t>
  </si>
  <si>
    <t>Column1</t>
  </si>
  <si>
    <t>Min, Median, and Max values are calculated based on cities reporting data (i.e. exclude those with 0 reported).</t>
  </si>
  <si>
    <t>The per ____ resident values are adjusted based on frequency of the given amenity so that the median values are relatively similar across amenities.</t>
  </si>
  <si>
    <t>Practice or informal fields</t>
  </si>
  <si>
    <t>Reservation required or tournament fields</t>
  </si>
  <si>
    <t>Miles Beaches per 100,000 residents</t>
  </si>
  <si>
    <t>When using the data, please cite The Trust for Public Land.</t>
  </si>
  <si>
    <t xml:space="preserve">All information is collected directly from each agency included in this report. This is done via The Trust for Public Land's annual City Park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</si>
</sst>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15"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Narrow"/>
      <family val="2"/>
    </font>
    <font>
      <b/>
      <sz val="10"/>
      <color theme="1"/>
      <name val="Arial Narrow"/>
      <family val="2"/>
    </font>
    <font>
      <b/>
      <i/>
      <sz val="10"/>
      <color theme="1"/>
      <name val="Arial Narrow"/>
      <family val="2"/>
    </font>
    <font>
      <sz val="12"/>
      <color theme="1"/>
      <name val="Calibri"/>
      <family val="2"/>
      <scheme val="minor"/>
    </font>
    <font>
      <b/>
      <sz val="12"/>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u/>
      <sz val="10"/>
      <color theme="10"/>
      <name val="Arial Narrow"/>
      <family val="2"/>
    </font>
    <font>
      <i/>
      <sz val="10"/>
      <color theme="1"/>
      <name val="Arial Narrow"/>
      <family val="2"/>
    </font>
    <font>
      <b/>
      <sz val="12"/>
      <color theme="1"/>
      <name val="Arial"/>
      <family val="2"/>
    </font>
    <font>
      <b/>
      <sz val="12"/>
      <color theme="1"/>
      <name val="Arial Narrow"/>
      <family val="2"/>
    </font>
  </fonts>
  <fills count="2">
    <fill>
      <patternFill patternType="none"/>
    </fill>
    <fill>
      <patternFill patternType="gray125"/>
    </fill>
  </fills>
  <borders count="15">
    <border>
      <left/>
      <right/>
      <top/>
      <bottom/>
      <diagonal/>
    </border>
    <border>
      <left/>
      <right/>
      <top style="thin">
        <color theme="0" tint="-0.34998626667073579"/>
      </top>
      <bottom style="thin">
        <color theme="0" tint="-0.34998626667073579"/>
      </bottom>
      <diagonal/>
    </border>
    <border>
      <left/>
      <right/>
      <top/>
      <bottom style="thin">
        <color indexed="64"/>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right/>
      <top/>
      <bottom style="thin">
        <color theme="0" tint="-0.34998626667073579"/>
      </bottom>
      <diagonal/>
    </border>
    <border>
      <left/>
      <right/>
      <top style="thin">
        <color theme="0" tint="-0.34998626667073579"/>
      </top>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s>
  <cellStyleXfs count="3">
    <xf numFmtId="0" fontId="0" fillId="0" borderId="0"/>
    <xf numFmtId="0" fontId="1" fillId="0" borderId="0" applyNumberFormat="0" applyFill="0" applyBorder="0" applyAlignment="0" applyProtection="0"/>
    <xf numFmtId="43" fontId="10" fillId="0" borderId="1" applyNumberFormat="0" applyFont="0" applyFill="0" applyAlignment="0" applyProtection="0"/>
  </cellStyleXfs>
  <cellXfs count="123">
    <xf numFmtId="0" fontId="0" fillId="0" borderId="0" xfId="0"/>
    <xf numFmtId="0" fontId="3" fillId="0" borderId="0" xfId="0" applyFont="1"/>
    <xf numFmtId="0" fontId="4" fillId="0" borderId="0" xfId="0" applyFont="1" applyAlignment="1"/>
    <xf numFmtId="0" fontId="4" fillId="0" borderId="0" xfId="0" applyFont="1"/>
    <xf numFmtId="0" fontId="5" fillId="0" borderId="0" xfId="0" applyFont="1" applyAlignment="1"/>
    <xf numFmtId="0" fontId="2" fillId="0" borderId="0" xfId="0" applyFont="1"/>
    <xf numFmtId="0" fontId="6" fillId="0" borderId="0" xfId="0" applyFont="1"/>
    <xf numFmtId="0" fontId="7" fillId="0" borderId="0" xfId="0" applyFont="1"/>
    <xf numFmtId="3" fontId="8" fillId="0" borderId="0" xfId="0" applyNumberFormat="1" applyFont="1"/>
    <xf numFmtId="3" fontId="8" fillId="0" borderId="0" xfId="0" applyNumberFormat="1" applyFont="1" applyAlignment="1">
      <alignment horizontal="center"/>
    </xf>
    <xf numFmtId="0" fontId="8" fillId="0" borderId="0" xfId="0" applyFont="1"/>
    <xf numFmtId="3" fontId="6" fillId="0" borderId="0" xfId="0" applyNumberFormat="1" applyFont="1"/>
    <xf numFmtId="3" fontId="6" fillId="0" borderId="0" xfId="0" applyNumberFormat="1" applyFont="1" applyAlignment="1">
      <alignment horizontal="center"/>
    </xf>
    <xf numFmtId="0" fontId="0" fillId="0" borderId="0" xfId="0" applyFill="1"/>
    <xf numFmtId="0" fontId="2" fillId="0" borderId="0" xfId="0" applyFont="1" applyFill="1"/>
    <xf numFmtId="0" fontId="8" fillId="0" borderId="0" xfId="0" applyFont="1" applyFill="1"/>
    <xf numFmtId="0" fontId="7" fillId="0" borderId="0" xfId="0" applyFont="1" applyFill="1"/>
    <xf numFmtId="0" fontId="4" fillId="0" borderId="0" xfId="0" applyFont="1" applyAlignment="1">
      <alignment horizontal="center"/>
    </xf>
    <xf numFmtId="3" fontId="9" fillId="0" borderId="0" xfId="0" applyNumberFormat="1" applyFont="1" applyAlignment="1">
      <alignment horizontal="center"/>
    </xf>
    <xf numFmtId="164" fontId="9" fillId="0" borderId="0" xfId="0" applyNumberFormat="1" applyFont="1" applyAlignment="1">
      <alignment horizontal="center"/>
    </xf>
    <xf numFmtId="164" fontId="8" fillId="0" borderId="0" xfId="0" applyNumberFormat="1" applyFont="1" applyAlignment="1">
      <alignment horizontal="center"/>
    </xf>
    <xf numFmtId="0" fontId="11" fillId="0" borderId="0" xfId="1" applyFont="1"/>
    <xf numFmtId="43" fontId="3" fillId="0" borderId="1" xfId="2" applyFont="1"/>
    <xf numFmtId="0" fontId="12" fillId="0" borderId="0" xfId="0" applyFont="1"/>
    <xf numFmtId="3" fontId="3" fillId="0" borderId="0" xfId="0" applyNumberFormat="1" applyFont="1"/>
    <xf numFmtId="3" fontId="3" fillId="0" borderId="0" xfId="0" applyNumberFormat="1" applyFont="1" applyFill="1"/>
    <xf numFmtId="3" fontId="4" fillId="0" borderId="0" xfId="0" applyNumberFormat="1" applyFont="1"/>
    <xf numFmtId="0" fontId="4" fillId="0" borderId="2" xfId="0" applyFont="1" applyBorder="1"/>
    <xf numFmtId="3" fontId="4" fillId="0" borderId="2" xfId="0" applyNumberFormat="1" applyFont="1" applyBorder="1"/>
    <xf numFmtId="3" fontId="3" fillId="0" borderId="1" xfId="2" applyNumberFormat="1" applyFont="1"/>
    <xf numFmtId="3" fontId="3" fillId="0" borderId="1" xfId="2" applyNumberFormat="1" applyFont="1" applyFill="1"/>
    <xf numFmtId="0" fontId="4" fillId="0" borderId="0" xfId="0" applyFont="1" applyAlignment="1">
      <alignment horizontal="left"/>
    </xf>
    <xf numFmtId="0" fontId="4" fillId="0" borderId="1" xfId="2" applyNumberFormat="1" applyFont="1" applyAlignment="1">
      <alignment horizontal="left"/>
    </xf>
    <xf numFmtId="3" fontId="4" fillId="0" borderId="2" xfId="0" applyNumberFormat="1" applyFont="1" applyBorder="1" applyAlignment="1">
      <alignment horizontal="right"/>
    </xf>
    <xf numFmtId="3" fontId="3" fillId="0" borderId="1" xfId="2" applyNumberFormat="1" applyFont="1" applyAlignment="1">
      <alignment horizontal="right"/>
    </xf>
    <xf numFmtId="164" fontId="3" fillId="0" borderId="1" xfId="2" applyNumberFormat="1" applyFont="1" applyAlignment="1">
      <alignment horizontal="right"/>
    </xf>
    <xf numFmtId="3" fontId="3" fillId="0" borderId="1" xfId="2" applyNumberFormat="1" applyFont="1" applyFill="1" applyAlignment="1">
      <alignment horizontal="right"/>
    </xf>
    <xf numFmtId="0" fontId="4" fillId="0" borderId="2" xfId="0" applyFont="1" applyBorder="1" applyAlignment="1">
      <alignment horizontal="left"/>
    </xf>
    <xf numFmtId="0" fontId="13" fillId="0" borderId="0" xfId="0" applyFont="1"/>
    <xf numFmtId="0" fontId="3" fillId="0" borderId="1" xfId="2" applyNumberFormat="1" applyFont="1"/>
    <xf numFmtId="0" fontId="3" fillId="0" borderId="3" xfId="2" applyNumberFormat="1" applyFont="1" applyBorder="1"/>
    <xf numFmtId="3" fontId="3" fillId="0" borderId="4" xfId="2" applyNumberFormat="1" applyFont="1" applyBorder="1"/>
    <xf numFmtId="3" fontId="3" fillId="0" borderId="4" xfId="2" applyNumberFormat="1" applyFont="1" applyBorder="1" applyAlignment="1">
      <alignment horizontal="center"/>
    </xf>
    <xf numFmtId="164" fontId="3" fillId="0" borderId="5" xfId="2" applyNumberFormat="1" applyFont="1" applyBorder="1" applyAlignment="1">
      <alignment horizontal="center"/>
    </xf>
    <xf numFmtId="0" fontId="3" fillId="0" borderId="6" xfId="2" applyNumberFormat="1" applyFont="1" applyBorder="1"/>
    <xf numFmtId="3" fontId="3" fillId="0" borderId="1" xfId="2" applyNumberFormat="1" applyFont="1" applyBorder="1"/>
    <xf numFmtId="3" fontId="3" fillId="0" borderId="1" xfId="2" applyNumberFormat="1" applyFont="1" applyBorder="1" applyAlignment="1">
      <alignment horizontal="center"/>
    </xf>
    <xf numFmtId="3" fontId="3" fillId="0" borderId="7" xfId="2" applyNumberFormat="1" applyFont="1" applyBorder="1" applyAlignment="1">
      <alignment horizontal="center"/>
    </xf>
    <xf numFmtId="0" fontId="3" fillId="0" borderId="8" xfId="2" applyNumberFormat="1" applyFont="1" applyBorder="1"/>
    <xf numFmtId="3" fontId="3" fillId="0" borderId="9" xfId="2" applyNumberFormat="1" applyFont="1" applyBorder="1"/>
    <xf numFmtId="3" fontId="3" fillId="0" borderId="9" xfId="2" applyNumberFormat="1" applyFont="1" applyBorder="1" applyAlignment="1">
      <alignment horizontal="center"/>
    </xf>
    <xf numFmtId="3" fontId="3" fillId="0" borderId="10" xfId="2" applyNumberFormat="1" applyFont="1" applyBorder="1" applyAlignment="1">
      <alignment horizontal="center"/>
    </xf>
    <xf numFmtId="164" fontId="3" fillId="0" borderId="5" xfId="2" applyNumberFormat="1" applyFont="1" applyBorder="1" applyAlignment="1">
      <alignment horizontal="right"/>
    </xf>
    <xf numFmtId="3" fontId="3" fillId="0" borderId="7" xfId="2" applyNumberFormat="1" applyFont="1" applyBorder="1" applyAlignment="1">
      <alignment horizontal="right"/>
    </xf>
    <xf numFmtId="3" fontId="3" fillId="0" borderId="10" xfId="2" applyNumberFormat="1" applyFont="1" applyBorder="1" applyAlignment="1">
      <alignment horizontal="right"/>
    </xf>
    <xf numFmtId="3" fontId="3" fillId="0" borderId="11" xfId="2" applyNumberFormat="1" applyFont="1" applyBorder="1"/>
    <xf numFmtId="3" fontId="4" fillId="0" borderId="2" xfId="0" applyNumberFormat="1" applyFont="1" applyBorder="1" applyAlignment="1">
      <alignment horizontal="right" wrapText="1"/>
    </xf>
    <xf numFmtId="0" fontId="4" fillId="0" borderId="12" xfId="2" applyNumberFormat="1" applyFont="1" applyBorder="1" applyAlignment="1">
      <alignment horizontal="left"/>
    </xf>
    <xf numFmtId="3" fontId="3" fillId="0" borderId="12" xfId="2" applyNumberFormat="1" applyFont="1" applyBorder="1" applyAlignment="1">
      <alignment horizontal="right"/>
    </xf>
    <xf numFmtId="0" fontId="3" fillId="0" borderId="13" xfId="2" applyNumberFormat="1" applyFont="1" applyBorder="1"/>
    <xf numFmtId="3" fontId="3" fillId="0" borderId="12" xfId="2" applyNumberFormat="1" applyFont="1" applyBorder="1"/>
    <xf numFmtId="3" fontId="3" fillId="0" borderId="12" xfId="2" applyNumberFormat="1" applyFont="1" applyBorder="1" applyAlignment="1">
      <alignment horizontal="center"/>
    </xf>
    <xf numFmtId="3" fontId="3" fillId="0" borderId="11" xfId="2" applyNumberFormat="1" applyFont="1" applyBorder="1" applyAlignment="1">
      <alignment horizontal="right"/>
    </xf>
    <xf numFmtId="0" fontId="4" fillId="0" borderId="11" xfId="2" applyNumberFormat="1" applyFont="1" applyBorder="1"/>
    <xf numFmtId="0" fontId="4" fillId="0" borderId="1" xfId="2" applyNumberFormat="1" applyFont="1"/>
    <xf numFmtId="0" fontId="4" fillId="0" borderId="3" xfId="2" applyNumberFormat="1" applyFont="1" applyFill="1" applyBorder="1"/>
    <xf numFmtId="3" fontId="3" fillId="0" borderId="4" xfId="2" applyNumberFormat="1" applyFont="1" applyFill="1" applyBorder="1"/>
    <xf numFmtId="3" fontId="3" fillId="0" borderId="4" xfId="2" applyNumberFormat="1" applyFont="1" applyFill="1" applyBorder="1" applyAlignment="1">
      <alignment horizontal="right"/>
    </xf>
    <xf numFmtId="164" fontId="3" fillId="0" borderId="5" xfId="2" applyNumberFormat="1" applyFont="1" applyFill="1" applyBorder="1" applyAlignment="1">
      <alignment horizontal="right"/>
    </xf>
    <xf numFmtId="0" fontId="4" fillId="0" borderId="6" xfId="2" applyNumberFormat="1" applyFont="1" applyFill="1" applyBorder="1"/>
    <xf numFmtId="3" fontId="3" fillId="0" borderId="1" xfId="2" applyNumberFormat="1" applyFont="1" applyFill="1" applyBorder="1"/>
    <xf numFmtId="3" fontId="3" fillId="0" borderId="1" xfId="2" applyNumberFormat="1" applyFont="1" applyFill="1" applyBorder="1" applyAlignment="1">
      <alignment horizontal="right"/>
    </xf>
    <xf numFmtId="164" fontId="3" fillId="0" borderId="7" xfId="2" applyNumberFormat="1" applyFont="1" applyFill="1" applyBorder="1" applyAlignment="1">
      <alignment horizontal="right"/>
    </xf>
    <xf numFmtId="0" fontId="4" fillId="0" borderId="8" xfId="2" applyNumberFormat="1" applyFont="1" applyFill="1" applyBorder="1"/>
    <xf numFmtId="3" fontId="3" fillId="0" borderId="9" xfId="2" applyNumberFormat="1" applyFont="1" applyFill="1" applyBorder="1"/>
    <xf numFmtId="3" fontId="3" fillId="0" borderId="9" xfId="2" applyNumberFormat="1" applyFont="1" applyFill="1" applyBorder="1" applyAlignment="1">
      <alignment horizontal="right"/>
    </xf>
    <xf numFmtId="164" fontId="3" fillId="0" borderId="10" xfId="2" applyNumberFormat="1" applyFont="1" applyFill="1" applyBorder="1" applyAlignment="1">
      <alignment horizontal="right"/>
    </xf>
    <xf numFmtId="3" fontId="3" fillId="0" borderId="0" xfId="0" applyNumberFormat="1" applyFont="1" applyAlignment="1">
      <alignment horizontal="right"/>
    </xf>
    <xf numFmtId="0" fontId="4" fillId="0" borderId="2" xfId="0" applyFont="1" applyBorder="1" applyAlignment="1">
      <alignment horizontal="right" wrapText="1"/>
    </xf>
    <xf numFmtId="165" fontId="3" fillId="0" borderId="0" xfId="0" applyNumberFormat="1" applyFont="1"/>
    <xf numFmtId="165" fontId="4" fillId="0" borderId="2" xfId="0" applyNumberFormat="1" applyFont="1" applyBorder="1"/>
    <xf numFmtId="165" fontId="3" fillId="0" borderId="11" xfId="2" applyNumberFormat="1" applyFont="1" applyBorder="1"/>
    <xf numFmtId="165" fontId="3" fillId="0" borderId="1" xfId="2" applyNumberFormat="1" applyFont="1"/>
    <xf numFmtId="165" fontId="3" fillId="0" borderId="1" xfId="2" applyNumberFormat="1" applyFont="1" applyAlignment="1">
      <alignment horizontal="right"/>
    </xf>
    <xf numFmtId="0" fontId="12" fillId="0" borderId="0" xfId="0" applyFont="1" applyFill="1"/>
    <xf numFmtId="0" fontId="3" fillId="0" borderId="11" xfId="2" applyNumberFormat="1" applyFont="1" applyBorder="1"/>
    <xf numFmtId="0" fontId="3" fillId="0" borderId="3" xfId="2" applyNumberFormat="1" applyFont="1" applyFill="1" applyBorder="1"/>
    <xf numFmtId="0" fontId="3" fillId="0" borderId="6" xfId="2" applyNumberFormat="1" applyFont="1" applyFill="1" applyBorder="1"/>
    <xf numFmtId="0" fontId="3" fillId="0" borderId="8" xfId="2" applyNumberFormat="1" applyFont="1" applyFill="1" applyBorder="1"/>
    <xf numFmtId="165" fontId="4" fillId="0" borderId="0" xfId="0" applyNumberFormat="1" applyFont="1"/>
    <xf numFmtId="164" fontId="6" fillId="0" borderId="0" xfId="0" applyNumberFormat="1" applyFont="1" applyAlignment="1">
      <alignment horizontal="center"/>
    </xf>
    <xf numFmtId="164" fontId="4" fillId="0" borderId="2" xfId="0" applyNumberFormat="1" applyFont="1" applyBorder="1" applyAlignment="1">
      <alignment horizontal="right" wrapText="1"/>
    </xf>
    <xf numFmtId="164" fontId="3" fillId="0" borderId="12" xfId="2" applyNumberFormat="1" applyFont="1" applyBorder="1" applyAlignment="1">
      <alignment horizontal="right"/>
    </xf>
    <xf numFmtId="164" fontId="3" fillId="0" borderId="7" xfId="2" applyNumberFormat="1" applyFont="1" applyBorder="1" applyAlignment="1">
      <alignment horizontal="center"/>
    </xf>
    <xf numFmtId="164" fontId="3" fillId="0" borderId="10" xfId="2" applyNumberFormat="1" applyFont="1" applyBorder="1" applyAlignment="1">
      <alignment horizontal="center"/>
    </xf>
    <xf numFmtId="164" fontId="3" fillId="0" borderId="14" xfId="2" applyNumberFormat="1" applyFont="1" applyBorder="1" applyAlignment="1">
      <alignment horizontal="center"/>
    </xf>
    <xf numFmtId="0" fontId="14" fillId="0" borderId="0" xfId="0" applyFont="1" applyFill="1"/>
    <xf numFmtId="164" fontId="3" fillId="0" borderId="0" xfId="0" applyNumberFormat="1" applyFont="1" applyFill="1"/>
    <xf numFmtId="0" fontId="3" fillId="0" borderId="0" xfId="0" applyFont="1" applyFill="1"/>
    <xf numFmtId="3" fontId="3" fillId="0" borderId="11" xfId="2" applyNumberFormat="1" applyFont="1" applyFill="1" applyBorder="1"/>
    <xf numFmtId="164" fontId="3" fillId="0" borderId="11" xfId="2" applyNumberFormat="1" applyFont="1" applyFill="1" applyBorder="1"/>
    <xf numFmtId="164" fontId="3" fillId="0" borderId="1" xfId="2" applyNumberFormat="1" applyFont="1" applyFill="1"/>
    <xf numFmtId="3" fontId="3" fillId="0" borderId="0" xfId="0" applyNumberFormat="1" applyFont="1" applyFill="1" applyAlignment="1">
      <alignment horizontal="right"/>
    </xf>
    <xf numFmtId="164" fontId="3" fillId="0" borderId="4" xfId="2" applyNumberFormat="1" applyFont="1" applyBorder="1" applyAlignment="1">
      <alignment horizontal="center"/>
    </xf>
    <xf numFmtId="0" fontId="4" fillId="0" borderId="0" xfId="0" applyFont="1" applyFill="1"/>
    <xf numFmtId="0" fontId="4" fillId="0" borderId="2" xfId="0" applyFont="1" applyFill="1" applyBorder="1"/>
    <xf numFmtId="3" fontId="4" fillId="0" borderId="2" xfId="0" applyNumberFormat="1" applyFont="1" applyFill="1" applyBorder="1"/>
    <xf numFmtId="164" fontId="4" fillId="0" borderId="2" xfId="0" applyNumberFormat="1" applyFont="1" applyFill="1" applyBorder="1"/>
    <xf numFmtId="0" fontId="4" fillId="0" borderId="1" xfId="2" applyNumberFormat="1" applyFont="1" applyBorder="1" applyAlignment="1">
      <alignment horizontal="left"/>
    </xf>
    <xf numFmtId="3" fontId="3" fillId="0" borderId="1" xfId="2" applyNumberFormat="1" applyFont="1" applyBorder="1" applyAlignment="1">
      <alignment horizontal="right"/>
    </xf>
    <xf numFmtId="164" fontId="3" fillId="0" borderId="1" xfId="2" applyNumberFormat="1" applyFont="1" applyBorder="1" applyAlignment="1">
      <alignment horizontal="right"/>
    </xf>
    <xf numFmtId="0" fontId="4" fillId="0" borderId="0" xfId="0" applyFont="1" applyBorder="1" applyAlignment="1">
      <alignment horizontal="left"/>
    </xf>
    <xf numFmtId="0" fontId="8" fillId="0" borderId="0" xfId="0" applyFont="1" applyBorder="1"/>
    <xf numFmtId="3" fontId="8" fillId="0" borderId="0" xfId="0" applyNumberFormat="1" applyFont="1" applyBorder="1"/>
    <xf numFmtId="3" fontId="8" fillId="0" borderId="0" xfId="0" applyNumberFormat="1" applyFont="1" applyBorder="1" applyAlignment="1">
      <alignment horizontal="center"/>
    </xf>
    <xf numFmtId="164" fontId="8" fillId="0" borderId="0" xfId="0" applyNumberFormat="1" applyFont="1" applyBorder="1" applyAlignment="1">
      <alignment horizontal="center"/>
    </xf>
    <xf numFmtId="0" fontId="2" fillId="0" borderId="2" xfId="0" applyFont="1" applyFill="1" applyBorder="1"/>
    <xf numFmtId="43" fontId="3" fillId="0" borderId="12" xfId="2" applyFont="1" applyBorder="1"/>
    <xf numFmtId="0" fontId="3" fillId="0" borderId="0" xfId="0" applyFont="1" applyBorder="1"/>
    <xf numFmtId="43" fontId="3" fillId="0" borderId="0" xfId="2" applyFont="1" applyBorder="1"/>
    <xf numFmtId="0" fontId="12" fillId="0" borderId="0" xfId="0" applyFont="1" applyBorder="1"/>
    <xf numFmtId="0" fontId="5" fillId="0" borderId="0" xfId="0" applyFont="1" applyAlignment="1">
      <alignment horizontal="left"/>
    </xf>
    <xf numFmtId="0" fontId="12" fillId="0" borderId="0" xfId="0" applyFont="1" applyAlignment="1">
      <alignment horizontal="left" wrapText="1"/>
    </xf>
  </cellXfs>
  <cellStyles count="3">
    <cellStyle name="Hyperlink" xfId="1" builtinId="8"/>
    <cellStyle name="Normal" xfId="0" builtinId="0"/>
    <cellStyle name="Style 1" xfId="2"/>
  </cellStyles>
  <dxfs count="131">
    <dxf>
      <font>
        <sz val="10"/>
        <name val="Arial Narrow"/>
        <scheme val="none"/>
      </font>
      <numFmt numFmtId="164" formatCode="#,##0.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font>
        <sz val="10"/>
        <name val="Arial Narrow"/>
        <scheme val="none"/>
      </font>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dxf>
    <dxf>
      <font>
        <b/>
        <i val="0"/>
        <strike val="0"/>
        <condense val="0"/>
        <extend val="0"/>
        <outline val="0"/>
        <shadow val="0"/>
        <u val="none"/>
        <vertAlign val="baseline"/>
        <sz val="10"/>
        <color theme="1"/>
        <name val="Arial Narrow"/>
        <scheme val="none"/>
      </font>
    </dxf>
    <dxf>
      <font>
        <strike val="0"/>
        <outline val="0"/>
        <shadow val="0"/>
        <u val="none"/>
        <vertAlign val="baseline"/>
        <sz val="10"/>
        <color theme="1"/>
        <name val="Arial Narrow"/>
        <scheme val="none"/>
      </font>
    </dxf>
    <dxf>
      <border>
        <bottom style="thin">
          <color indexed="64"/>
        </bottom>
      </border>
    </dxf>
    <dxf>
      <font>
        <b/>
        <strike val="0"/>
        <outline val="0"/>
        <shadow val="0"/>
        <u val="none"/>
        <vertAlign val="baseline"/>
        <sz val="10"/>
        <color theme="1"/>
        <name val="Arial Narrow"/>
        <scheme val="none"/>
      </font>
    </dxf>
    <dxf>
      <font>
        <sz val="10"/>
        <name val="Arial Narrow"/>
        <scheme val="none"/>
      </font>
      <numFmt numFmtId="164" formatCode="#,##0.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font>
        <sz val="10"/>
        <name val="Arial Narrow"/>
        <scheme val="none"/>
      </font>
      <alignment horizontal="right" vertical="bottom" textRotation="0" wrapText="0" indent="0" justifyLastLine="0" shrinkToFit="0" readingOrder="0"/>
    </dxf>
    <dxf>
      <border outline="0">
        <bottom style="thin">
          <color indexed="64"/>
        </bottom>
      </border>
    </dxf>
    <dxf>
      <font>
        <sz val="10"/>
        <name val="Arial Narrow"/>
        <scheme val="none"/>
      </font>
      <numFmt numFmtId="164" formatCode="#,##0.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font>
        <sz val="10"/>
        <name val="Arial Narrow"/>
        <scheme val="none"/>
      </font>
      <alignment horizontal="right" vertical="bottom" textRotation="0" wrapText="0" indent="0" justifyLastLine="0" shrinkToFit="0" readingOrder="0"/>
    </dxf>
    <dxf>
      <border outline="0">
        <bottom style="thin">
          <color indexed="64"/>
        </bottom>
      </border>
    </dxf>
    <dxf>
      <font>
        <sz val="10"/>
        <name val="Arial Narrow"/>
        <scheme val="none"/>
      </font>
      <numFmt numFmtId="164" formatCode="#,##0.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font>
        <sz val="10"/>
        <name val="Arial Narrow"/>
        <scheme val="none"/>
      </font>
      <alignment horizontal="right" vertical="bottom" textRotation="0" wrapText="0" indent="0" justifyLastLine="0" shrinkToFit="0" readingOrder="0"/>
    </dxf>
    <dxf>
      <border outline="0">
        <bottom style="thin">
          <color indexed="64"/>
        </bottom>
      </border>
    </dxf>
    <dxf>
      <font>
        <sz val="10"/>
        <name val="Arial Narrow"/>
        <scheme val="none"/>
      </font>
      <numFmt numFmtId="164" formatCode="#,##0.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font>
        <sz val="10"/>
        <name val="Arial Narrow"/>
        <scheme val="none"/>
      </font>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Arial Narrow"/>
        <scheme val="none"/>
      </font>
      <numFmt numFmtId="165" formatCode="0.0"/>
    </dxf>
    <dxf>
      <font>
        <strike val="0"/>
        <outline val="0"/>
        <shadow val="0"/>
        <u val="none"/>
        <vertAlign val="baseline"/>
        <sz val="10"/>
        <color theme="1"/>
        <name val="Arial Narrow"/>
        <scheme val="none"/>
      </font>
      <numFmt numFmtId="3" formatCode="#,##0"/>
    </dxf>
    <dxf>
      <font>
        <strike val="0"/>
        <outline val="0"/>
        <shadow val="0"/>
        <u val="none"/>
        <vertAlign val="baseline"/>
        <sz val="10"/>
        <color theme="1"/>
        <name val="Arial Narrow"/>
        <scheme val="none"/>
      </font>
      <numFmt numFmtId="3" formatCode="#,##0"/>
    </dxf>
    <dxf>
      <font>
        <b/>
        <i val="0"/>
        <strike val="0"/>
        <condense val="0"/>
        <extend val="0"/>
        <outline val="0"/>
        <shadow val="0"/>
        <u val="none"/>
        <vertAlign val="baseline"/>
        <sz val="10"/>
        <color theme="1"/>
        <name val="Arial Narrow"/>
        <scheme val="none"/>
      </font>
    </dxf>
    <dxf>
      <font>
        <strike val="0"/>
        <outline val="0"/>
        <shadow val="0"/>
        <u val="none"/>
        <vertAlign val="baseline"/>
        <sz val="10"/>
        <color theme="1"/>
        <name val="Arial Narrow"/>
        <scheme val="none"/>
      </font>
    </dxf>
    <dxf>
      <border>
        <bottom style="thin">
          <color indexed="64"/>
        </bottom>
      </border>
    </dxf>
    <dxf>
      <font>
        <b/>
        <strike val="0"/>
        <outline val="0"/>
        <shadow val="0"/>
        <u val="none"/>
        <vertAlign val="baseline"/>
        <sz val="10"/>
        <color theme="1"/>
        <name val="Arial Narrow"/>
        <scheme val="none"/>
      </font>
    </dxf>
    <dxf>
      <font>
        <sz val="10"/>
        <name val="Arial Narrow"/>
        <scheme val="none"/>
      </font>
      <numFmt numFmtId="164" formatCode="#,##0.0"/>
      <fill>
        <patternFill patternType="none">
          <fgColor indexed="64"/>
          <bgColor auto="1"/>
        </patternFill>
      </fill>
      <alignment horizontal="right" vertical="bottom" textRotation="0" wrapText="0" indent="0" justifyLastLine="0" shrinkToFit="0" readingOrder="0"/>
    </dxf>
    <dxf>
      <font>
        <sz val="10"/>
        <name val="Arial Narrow"/>
        <scheme val="none"/>
      </font>
      <numFmt numFmtId="3" formatCode="#,##0"/>
      <fill>
        <patternFill patternType="none">
          <fgColor indexed="64"/>
          <bgColor auto="1"/>
        </patternFill>
      </fill>
      <alignment horizontal="right" vertical="bottom" textRotation="0" wrapText="0" indent="0" justifyLastLine="0" shrinkToFit="0" readingOrder="0"/>
    </dxf>
    <dxf>
      <font>
        <sz val="10"/>
        <name val="Arial Narrow"/>
        <scheme val="none"/>
      </font>
      <numFmt numFmtId="3" formatCode="#,##0"/>
      <fill>
        <patternFill patternType="none">
          <fgColor indexed="64"/>
          <bgColor auto="1"/>
        </patternFill>
      </fill>
      <alignment horizontal="right" vertical="bottom" textRotation="0" wrapText="0" indent="0" justifyLastLine="0" shrinkToFit="0" readingOrder="0"/>
    </dxf>
    <dxf>
      <font>
        <b/>
        <sz val="10"/>
        <name val="Arial Narrow"/>
        <scheme val="none"/>
      </font>
      <numFmt numFmtId="0" formatCode="General"/>
      <fill>
        <patternFill patternType="none">
          <fgColor indexed="64"/>
          <bgColor auto="1"/>
        </patternFill>
      </fill>
      <alignment horizontal="left" vertical="bottom" textRotation="0" wrapText="0" indent="0" justifyLastLine="0" shrinkToFit="0" readingOrder="0"/>
    </dxf>
    <dxf>
      <font>
        <sz val="10"/>
        <name val="Arial Narrow"/>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Arial Narrow"/>
        <scheme val="none"/>
      </font>
      <numFmt numFmtId="165" formatCode="0.0"/>
    </dxf>
    <dxf>
      <font>
        <strike val="0"/>
        <outline val="0"/>
        <shadow val="0"/>
        <u val="none"/>
        <vertAlign val="baseline"/>
        <sz val="10"/>
        <color theme="1"/>
        <name val="Arial Narrow"/>
        <scheme val="none"/>
      </font>
      <numFmt numFmtId="3" formatCode="#,##0"/>
    </dxf>
    <dxf>
      <font>
        <strike val="0"/>
        <outline val="0"/>
        <shadow val="0"/>
        <u val="none"/>
        <vertAlign val="baseline"/>
        <sz val="10"/>
        <color theme="1"/>
        <name val="Arial Narrow"/>
        <scheme val="none"/>
      </font>
      <numFmt numFmtId="3" formatCode="#,##0"/>
    </dxf>
    <dxf>
      <font>
        <strike val="0"/>
        <outline val="0"/>
        <shadow val="0"/>
        <u val="none"/>
        <vertAlign val="baseline"/>
        <sz val="10"/>
        <color theme="1"/>
        <name val="Arial Narrow"/>
        <scheme val="none"/>
      </font>
      <numFmt numFmtId="3" formatCode="#,##0"/>
    </dxf>
    <dxf>
      <font>
        <strike val="0"/>
        <outline val="0"/>
        <shadow val="0"/>
        <u val="none"/>
        <vertAlign val="baseline"/>
        <sz val="10"/>
        <color theme="1"/>
        <name val="Arial Narrow"/>
        <scheme val="none"/>
      </font>
      <numFmt numFmtId="3" formatCode="#,##0"/>
    </dxf>
    <dxf>
      <font>
        <b val="0"/>
        <i val="0"/>
        <strike val="0"/>
        <condense val="0"/>
        <extend val="0"/>
        <outline val="0"/>
        <shadow val="0"/>
        <u val="none"/>
        <vertAlign val="baseline"/>
        <sz val="10"/>
        <color theme="1"/>
        <name val="Arial Narrow"/>
        <scheme val="none"/>
      </font>
    </dxf>
    <dxf>
      <font>
        <strike val="0"/>
        <outline val="0"/>
        <shadow val="0"/>
        <u val="none"/>
        <vertAlign val="baseline"/>
        <sz val="10"/>
        <color theme="1"/>
        <name val="Arial Narrow"/>
        <scheme val="none"/>
      </font>
    </dxf>
    <dxf>
      <border>
        <bottom style="thin">
          <color indexed="64"/>
        </bottom>
      </border>
    </dxf>
    <dxf>
      <font>
        <b/>
        <strike val="0"/>
        <outline val="0"/>
        <shadow val="0"/>
        <u val="none"/>
        <vertAlign val="baseline"/>
        <sz val="10"/>
        <color theme="1"/>
        <name val="Arial Narrow"/>
        <scheme val="none"/>
      </font>
    </dxf>
    <dxf>
      <numFmt numFmtId="164"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font>
        <sz val="10"/>
      </font>
      <numFmt numFmtId="3" formatCode="#,##0"/>
    </dxf>
    <dxf>
      <font>
        <b val="0"/>
        <i val="0"/>
        <strike val="0"/>
        <condense val="0"/>
        <extend val="0"/>
        <outline val="0"/>
        <shadow val="0"/>
        <u val="none"/>
        <vertAlign val="baseline"/>
        <sz val="10"/>
        <color theme="1"/>
        <name val="Calibri"/>
        <scheme val="minor"/>
      </font>
    </dxf>
    <dxf>
      <border outline="0">
        <bottom style="thin">
          <color indexed="64"/>
        </bottom>
      </border>
    </dxf>
    <dxf>
      <numFmt numFmtId="164"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font>
        <sz val="10"/>
      </font>
      <numFmt numFmtId="3" formatCode="#,##0"/>
    </dxf>
    <dxf>
      <font>
        <b val="0"/>
        <i val="0"/>
        <strike val="0"/>
        <condense val="0"/>
        <extend val="0"/>
        <outline val="0"/>
        <shadow val="0"/>
        <u val="none"/>
        <vertAlign val="baseline"/>
        <sz val="10"/>
        <color theme="1"/>
        <name val="Calibri"/>
        <scheme val="minor"/>
      </font>
    </dxf>
    <dxf>
      <border outline="0">
        <bottom style="thin">
          <color indexed="64"/>
        </bottom>
      </border>
    </dxf>
    <dxf>
      <numFmt numFmtId="164" formatCode="#,##0.0"/>
      <fill>
        <patternFill patternType="none">
          <fgColor indexed="64"/>
          <bgColor auto="1"/>
        </patternFill>
      </fill>
    </dxf>
    <dxf>
      <numFmt numFmtId="3" formatCode="#,##0"/>
      <fill>
        <patternFill patternType="none">
          <fgColor indexed="64"/>
          <bgColor auto="1"/>
        </patternFill>
      </fill>
    </dxf>
    <dxf>
      <font>
        <sz val="10"/>
      </font>
      <numFmt numFmtId="3" formatCode="#,##0"/>
      <fill>
        <patternFill patternType="none">
          <fgColor indexed="64"/>
          <bgColor auto="1"/>
        </patternFill>
      </fill>
    </dxf>
    <dxf>
      <font>
        <sz val="10"/>
      </font>
      <fill>
        <patternFill patternType="none">
          <fgColor indexed="64"/>
          <bgColor auto="1"/>
        </patternFill>
      </fill>
    </dxf>
    <dxf>
      <border outline="0">
        <bottom style="thin">
          <color indexed="64"/>
        </bottom>
      </border>
    </dxf>
    <dxf>
      <font>
        <sz val="10"/>
        <name val="Arial Narrow"/>
        <scheme val="none"/>
      </font>
      <numFmt numFmtId="164" formatCode="#,##0.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sz val="10"/>
        <name val="Arial Narrow"/>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font>
        <sz val="10"/>
        <name val="Arial Narrow"/>
        <scheme val="none"/>
      </font>
      <alignment horizontal="right" vertical="bottom" textRotation="0" wrapText="0" indent="0" justifyLastLine="0" shrinkToFit="0" readingOrder="0"/>
    </dxf>
    <dxf>
      <border outline="0">
        <bottom style="thin">
          <color indexed="64"/>
        </bottom>
      </border>
    </dxf>
    <dxf>
      <numFmt numFmtId="164" formatCode="#,##0.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font>
        <sz val="10"/>
      </font>
      <numFmt numFmtId="3" formatCode="#,##0"/>
      <fill>
        <patternFill patternType="none">
          <fgColor indexed="64"/>
          <bgColor auto="1"/>
        </patternFill>
      </fill>
    </dxf>
    <dxf>
      <font>
        <sz val="10"/>
      </font>
      <fill>
        <patternFill patternType="none">
          <fgColor indexed="64"/>
          <bgColor auto="1"/>
        </patternFill>
      </fill>
    </dxf>
    <dxf>
      <border outline="0">
        <bottom style="thin">
          <color indexed="64"/>
        </bottom>
      </border>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border outline="0">
        <bottom style="medium">
          <color indexed="64"/>
        </bottom>
      </border>
    </dxf>
    <dxf>
      <border outline="0">
        <bottom style="thin">
          <color indexed="64"/>
        </bottom>
      </border>
    </dxf>
    <dxf>
      <font>
        <strike val="0"/>
        <outline val="0"/>
        <shadow val="0"/>
        <u val="none"/>
        <vertAlign val="baseline"/>
        <sz val="10"/>
        <color theme="1"/>
        <name val="Arial Narrow"/>
        <scheme val="none"/>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theme="1"/>
        <name val="Arial Narrow"/>
        <scheme val="none"/>
      </font>
      <numFmt numFmtId="0" formatCode="General"/>
      <fill>
        <patternFill patternType="none">
          <fgColor indexed="64"/>
          <bgColor auto="1"/>
        </patternFill>
      </fill>
      <alignment horizontal="left" vertical="bottom" textRotation="0" wrapText="0" indent="0" justifyLastLine="0" shrinkToFit="0" readingOrder="0"/>
    </dxf>
    <dxf>
      <border outline="0">
        <bottom style="thin">
          <color theme="0" tint="-0.34998626667073579"/>
        </bottom>
      </border>
    </dxf>
    <dxf>
      <font>
        <strike val="0"/>
        <outline val="0"/>
        <shadow val="0"/>
        <u val="none"/>
        <vertAlign val="baseline"/>
        <sz val="10"/>
        <color theme="1"/>
        <name val="Arial Narrow"/>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0"/>
        <color theme="1"/>
        <name val="Arial Narrow"/>
        <scheme val="none"/>
      </font>
      <numFmt numFmtId="164" formatCode="#,##0.0"/>
      <fill>
        <patternFill patternType="none">
          <fgColor indexed="64"/>
          <bgColor auto="1"/>
        </patternFill>
      </fill>
    </dxf>
    <dxf>
      <font>
        <strike val="0"/>
        <outline val="0"/>
        <shadow val="0"/>
        <u val="none"/>
        <vertAlign val="baseline"/>
        <sz val="10"/>
        <color theme="1"/>
        <name val="Arial Narrow"/>
        <scheme val="none"/>
      </font>
      <numFmt numFmtId="3" formatCode="#,##0"/>
      <fill>
        <patternFill patternType="none">
          <fgColor indexed="64"/>
          <bgColor auto="1"/>
        </patternFill>
      </fill>
    </dxf>
    <dxf>
      <font>
        <strike val="0"/>
        <outline val="0"/>
        <shadow val="0"/>
        <u val="none"/>
        <vertAlign val="baseline"/>
        <sz val="10"/>
        <color theme="1"/>
        <name val="Arial Narrow"/>
        <scheme val="none"/>
      </font>
      <numFmt numFmtId="3" formatCode="#,##0"/>
      <fill>
        <patternFill patternType="none">
          <fgColor indexed="64"/>
          <bgColor auto="1"/>
        </patternFill>
      </fill>
    </dxf>
    <dxf>
      <font>
        <strike val="0"/>
        <outline val="0"/>
        <shadow val="0"/>
        <u val="none"/>
        <vertAlign val="baseline"/>
        <sz val="10"/>
        <color theme="1"/>
        <name val="Arial Narrow"/>
        <scheme val="none"/>
      </font>
      <numFmt numFmtId="3" formatCode="#,##0"/>
      <fill>
        <patternFill patternType="none">
          <fgColor indexed="64"/>
          <bgColor auto="1"/>
        </patternFill>
      </fill>
    </dxf>
    <dxf>
      <font>
        <strike val="0"/>
        <outline val="0"/>
        <shadow val="0"/>
        <u val="none"/>
        <vertAlign val="baseline"/>
        <sz val="10"/>
        <color theme="1"/>
        <name val="Arial Narrow"/>
        <scheme val="none"/>
      </font>
      <numFmt numFmtId="3" formatCode="#,##0"/>
      <fill>
        <patternFill patternType="none">
          <fgColor indexed="64"/>
          <bgColor auto="1"/>
        </patternFill>
      </fill>
    </dxf>
    <dxf>
      <font>
        <strike val="0"/>
        <outline val="0"/>
        <shadow val="0"/>
        <u val="none"/>
        <vertAlign val="baseline"/>
        <sz val="10"/>
        <color theme="1"/>
        <name val="Arial Narrow"/>
        <scheme val="none"/>
      </font>
      <fill>
        <patternFill patternType="none">
          <fgColor indexed="64"/>
          <bgColor auto="1"/>
        </patternFill>
      </fill>
    </dxf>
    <dxf>
      <font>
        <strike val="0"/>
        <outline val="0"/>
        <shadow val="0"/>
        <u val="none"/>
        <vertAlign val="baseline"/>
        <sz val="10"/>
        <color theme="1"/>
        <name val="Arial Narrow"/>
        <scheme val="none"/>
      </font>
      <fill>
        <patternFill patternType="none">
          <fgColor indexed="64"/>
          <bgColor auto="1"/>
        </patternFill>
      </fill>
    </dxf>
    <dxf>
      <border>
        <bottom style="thin">
          <color indexed="64"/>
        </bottom>
      </border>
    </dxf>
    <dxf>
      <font>
        <b/>
        <strike val="0"/>
        <outline val="0"/>
        <shadow val="0"/>
        <u val="none"/>
        <vertAlign val="baseline"/>
        <sz val="10"/>
        <color theme="1"/>
        <name val="Arial Narrow"/>
        <scheme val="none"/>
      </font>
      <fill>
        <patternFill patternType="none">
          <fgColor indexed="64"/>
          <bgColor auto="1"/>
        </patternFill>
      </fill>
    </dxf>
    <dxf>
      <font>
        <strike val="0"/>
        <outline val="0"/>
        <shadow val="0"/>
        <u val="none"/>
        <vertAlign val="baseline"/>
        <sz val="10"/>
        <color theme="1"/>
        <name val="Arial Narrow"/>
        <scheme val="none"/>
      </font>
      <numFmt numFmtId="164" formatCode="#,##0.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theme="1"/>
        <name val="Arial Narrow"/>
        <scheme val="none"/>
      </font>
      <numFmt numFmtId="0" formatCode="General"/>
      <alignment horizontal="left" vertical="bottom" textRotation="0" wrapText="0" indent="0" justifyLastLine="0" shrinkToFit="0" readingOrder="0"/>
    </dxf>
    <dxf>
      <border outline="0">
        <bottom style="medium">
          <color indexed="64"/>
        </bottom>
      </border>
    </dxf>
    <dxf>
      <border outline="0">
        <bottom style="thin">
          <color indexed="64"/>
        </bottom>
      </border>
    </dxf>
    <dxf>
      <font>
        <b/>
        <i val="0"/>
        <strike val="0"/>
        <condense val="0"/>
        <extend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164" formatCode="#,##0.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strike val="0"/>
        <outline val="0"/>
        <shadow val="0"/>
        <u val="none"/>
        <vertAlign val="baseline"/>
        <sz val="10"/>
        <color theme="1"/>
        <name val="Arial Narrow"/>
        <scheme val="none"/>
      </font>
      <numFmt numFmtId="3" formatCode="#,##0"/>
      <alignment horizontal="right" vertical="bottom" textRotation="0" wrapText="0" indent="0" justifyLastLine="0" shrinkToFit="0" readingOrder="0"/>
    </dxf>
    <dxf>
      <font>
        <b/>
        <strike val="0"/>
        <outline val="0"/>
        <shadow val="0"/>
        <u val="none"/>
        <vertAlign val="baseline"/>
        <sz val="10"/>
        <color theme="1"/>
        <name val="Arial Narrow"/>
        <scheme val="none"/>
      </font>
      <alignment horizontal="left" vertical="bottom" textRotation="0" wrapText="0" indent="0" justifyLastLine="0" shrinkToFit="0" readingOrder="0"/>
    </dxf>
    <dxf>
      <font>
        <strike val="0"/>
        <outline val="0"/>
        <shadow val="0"/>
        <u val="none"/>
        <vertAlign val="baseline"/>
        <sz val="10"/>
        <color theme="1"/>
        <name val="Arial Narrow"/>
        <scheme val="none"/>
      </font>
    </dxf>
    <dxf>
      <border>
        <bottom style="thin">
          <color indexed="64"/>
        </bottom>
      </border>
    </dxf>
    <dxf>
      <font>
        <b/>
        <strike val="0"/>
        <outline val="0"/>
        <shadow val="0"/>
        <u val="none"/>
        <vertAlign val="baseline"/>
        <sz val="10"/>
        <color theme="1"/>
        <name val="Arial Narrow"/>
        <scheme val="none"/>
      </font>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id="2" name="Table2" displayName="Table2" ref="A2:F101" totalsRowShown="0" headerRowDxfId="130" dataDxfId="128" headerRowBorderDxfId="129">
  <sortState ref="A3:E102">
    <sortCondition ref="A3"/>
  </sortState>
  <tableColumns count="6">
    <tableColumn id="1" name="Place name" dataDxfId="127"/>
    <tableColumn id="2" name="City Population" dataDxfId="126" dataCellStyle="Style 1"/>
    <tableColumn id="3" name="Practice or informal fields" dataDxfId="125" dataCellStyle="Style 1"/>
    <tableColumn id="4" name="Reservation required or tournament fields" dataDxfId="124" dataCellStyle="Style 1"/>
    <tableColumn id="5" name="Total Fields" dataDxfId="123" dataCellStyle="Style 1">
      <calculatedColumnFormula>SUM(C3,D3)</calculatedColumnFormula>
    </tableColumn>
    <tableColumn id="6" name="Fields Per 10,000" dataDxfId="122" dataCellStyle="Style 1">
      <calculatedColumnFormula>Table2[[#This Row],[Total Fields]]/Table2[[#This Row],[City Population]]*10000</calculatedColumnFormula>
    </tableColumn>
  </tableColumns>
  <tableStyleInfo showFirstColumn="0" showLastColumn="0" showRowStripes="1" showColumnStripes="0"/>
</table>
</file>

<file path=xl/tables/table10.xml><?xml version="1.0" encoding="utf-8"?>
<table xmlns="http://schemas.openxmlformats.org/spreadsheetml/2006/main" id="13" name="Table13" displayName="Table13" ref="A2:D105" totalsRowShown="0" headerRowBorderDxfId="70">
  <autoFilter ref="A2:D105">
    <filterColumn colId="0" hiddenButton="1"/>
    <filterColumn colId="1" hiddenButton="1"/>
    <filterColumn colId="2" hiddenButton="1"/>
    <filterColumn colId="3" hiddenButton="1"/>
  </autoFilter>
  <sortState ref="A3:D102">
    <sortCondition ref="A3"/>
  </sortState>
  <tableColumns count="4">
    <tableColumn id="1" name="Place name" dataDxfId="69"/>
    <tableColumn id="2" name="City Population" dataDxfId="68"/>
    <tableColumn id="3" name="Nature centers" dataDxfId="67"/>
    <tableColumn id="4" name="Nature centers per 100,000 residents" dataDxfId="66"/>
  </tableColumns>
  <tableStyleInfo showFirstColumn="0" showLastColumn="0" showRowStripes="1" showColumnStripes="0"/>
</table>
</file>

<file path=xl/tables/table11.xml><?xml version="1.0" encoding="utf-8"?>
<table xmlns="http://schemas.openxmlformats.org/spreadsheetml/2006/main" id="12" name="Table12" displayName="Table12" ref="A2:D105" totalsRowShown="0" headerRowBorderDxfId="65">
  <autoFilter ref="A2:D105">
    <filterColumn colId="0" hiddenButton="1"/>
    <filterColumn colId="1" hiddenButton="1"/>
    <filterColumn colId="2" hiddenButton="1"/>
    <filterColumn colId="3" hiddenButton="1"/>
  </autoFilter>
  <sortState ref="A3:D102">
    <sortCondition ref="A3"/>
  </sortState>
  <tableColumns count="4">
    <tableColumn id="1" name="Place name" dataDxfId="64"/>
    <tableColumn id="2" name="City Population" dataDxfId="63"/>
    <tableColumn id="3" name="Pickleball courts" dataDxfId="62"/>
    <tableColumn id="4" name="Pickleball courts per 20,000 residents" dataDxfId="61"/>
  </tableColumns>
  <tableStyleInfo showFirstColumn="0" showLastColumn="0" showRowStripes="1" showColumnStripes="0"/>
</table>
</file>

<file path=xl/tables/table12.xml><?xml version="1.0" encoding="utf-8"?>
<table xmlns="http://schemas.openxmlformats.org/spreadsheetml/2006/main" id="11" name="Table11" displayName="Table11" ref="A3:F102" totalsRowShown="0" headerRowDxfId="60" dataDxfId="58" headerRowBorderDxfId="59" dataCellStyle="Style 1">
  <autoFilter ref="A3:F102">
    <filterColumn colId="0" hiddenButton="1"/>
    <filterColumn colId="1" hiddenButton="1"/>
    <filterColumn colId="2" hiddenButton="1"/>
    <filterColumn colId="3" hiddenButton="1"/>
    <filterColumn colId="4" hiddenButton="1"/>
    <filterColumn colId="5" hiddenButton="1"/>
  </autoFilter>
  <sortState ref="A4:F103">
    <sortCondition ref="A4"/>
  </sortState>
  <tableColumns count="6">
    <tableColumn id="1" name="Place name" dataDxfId="57" dataCellStyle="Style 1"/>
    <tableColumn id="2" name="City Population" dataDxfId="56" dataCellStyle="Style 1"/>
    <tableColumn id="3" name="Park Playgrounds" dataDxfId="55" dataCellStyle="Style 1"/>
    <tableColumn id="4" name="After School Open Playgrounds" dataDxfId="54" dataCellStyle="Style 1"/>
    <tableColumn id="5" name="Total Playgrounds" dataDxfId="53" dataCellStyle="Style 1"/>
    <tableColumn id="6" name="Playgrounds per 10,000" dataDxfId="52" dataCellStyle="Style 1"/>
  </tableColumns>
  <tableStyleInfo showFirstColumn="0" showLastColumn="0" showRowStripes="1" showColumnStripes="0"/>
</table>
</file>

<file path=xl/tables/table13.xml><?xml version="1.0" encoding="utf-8"?>
<table xmlns="http://schemas.openxmlformats.org/spreadsheetml/2006/main" id="10" name="Table10" displayName="Table10" ref="A2:D101" totalsRowShown="0" dataDxfId="50" headerRowBorderDxfId="51" dataCellStyle="Style 1">
  <autoFilter ref="A2:D101">
    <filterColumn colId="0" hiddenButton="1"/>
    <filterColumn colId="1" hiddenButton="1"/>
    <filterColumn colId="2" hiddenButton="1"/>
    <filterColumn colId="3" hiddenButton="1"/>
  </autoFilter>
  <sortState ref="A3:D102">
    <sortCondition ref="A3"/>
  </sortState>
  <tableColumns count="4">
    <tableColumn id="1" name="Place name" dataDxfId="49" dataCellStyle="Style 1"/>
    <tableColumn id="2" name="City Population" dataDxfId="48" dataCellStyle="Style 1"/>
    <tableColumn id="3" name="Recreation and senior centers" dataDxfId="47" dataCellStyle="Style 1"/>
    <tableColumn id="4" name="Recreation and senior centers per 20,000 residents" dataDxfId="46" dataCellStyle="Style 1"/>
  </tableColumns>
  <tableStyleInfo showFirstColumn="0" showLastColumn="0" showRowStripes="1" showColumnStripes="0"/>
</table>
</file>

<file path=xl/tables/table14.xml><?xml version="1.0" encoding="utf-8"?>
<table xmlns="http://schemas.openxmlformats.org/spreadsheetml/2006/main" id="9" name="Table9" displayName="Table9" ref="A3:D102" totalsRowShown="0" headerRowDxfId="45" dataDxfId="43" headerRowBorderDxfId="44" dataCellStyle="Style 1">
  <autoFilter ref="A3:D102">
    <filterColumn colId="0" hiddenButton="1"/>
    <filterColumn colId="1" hiddenButton="1"/>
    <filterColumn colId="2" hiddenButton="1"/>
    <filterColumn colId="3" hiddenButton="1"/>
  </autoFilter>
  <sortState ref="A4:D103">
    <sortCondition ref="A4"/>
  </sortState>
  <tableColumns count="4">
    <tableColumn id="1" name="Place name" dataDxfId="42" dataCellStyle="Style 1"/>
    <tableColumn id="2" name="City Population" dataDxfId="41" dataCellStyle="Style 1"/>
    <tableColumn id="3" name="Restrooms" dataDxfId="40" dataCellStyle="Style 1"/>
    <tableColumn id="4" name="Restrooms per 10,000" dataDxfId="39" dataCellStyle="Style 1"/>
  </tableColumns>
  <tableStyleInfo showFirstColumn="0" showLastColumn="0" showRowStripes="1" showColumnStripes="0"/>
</table>
</file>

<file path=xl/tables/table15.xml><?xml version="1.0" encoding="utf-8"?>
<table xmlns="http://schemas.openxmlformats.org/spreadsheetml/2006/main" id="8" name="Table8" displayName="Table8" ref="A2:D101" totalsRowShown="0" dataDxfId="37" headerRowBorderDxfId="38" dataCellStyle="Style 1">
  <autoFilter ref="A2:D101">
    <filterColumn colId="0" hiddenButton="1"/>
    <filterColumn colId="1" hiddenButton="1"/>
    <filterColumn colId="2" hiddenButton="1"/>
    <filterColumn colId="3" hiddenButton="1"/>
  </autoFilter>
  <sortState ref="A3:D102">
    <sortCondition ref="A3"/>
  </sortState>
  <tableColumns count="4">
    <tableColumn id="1" name="Place name" dataDxfId="36" dataCellStyle="Style 1"/>
    <tableColumn id="2" name="City Population" dataDxfId="35" dataCellStyle="Style 1"/>
    <tableColumn id="3" name="Skate parks" dataDxfId="34" dataCellStyle="Style 1"/>
    <tableColumn id="4" name="Skate parks per 100,000" dataDxfId="33" dataCellStyle="Style 1"/>
  </tableColumns>
  <tableStyleInfo showFirstColumn="0" showLastColumn="0" showRowStripes="1" showColumnStripes="0"/>
</table>
</file>

<file path=xl/tables/table16.xml><?xml version="1.0" encoding="utf-8"?>
<table xmlns="http://schemas.openxmlformats.org/spreadsheetml/2006/main" id="7" name="Table7" displayName="Table7" ref="A2:D101" totalsRowShown="0" dataDxfId="31" headerRowBorderDxfId="32" dataCellStyle="Style 1">
  <autoFilter ref="A2:D101">
    <filterColumn colId="0" hiddenButton="1"/>
    <filterColumn colId="1" hiddenButton="1"/>
    <filterColumn colId="2" hiddenButton="1"/>
    <filterColumn colId="3" hiddenButton="1"/>
  </autoFilter>
  <sortState ref="A3:D102">
    <sortCondition ref="A3"/>
  </sortState>
  <tableColumns count="4">
    <tableColumn id="1" name="Place name" dataDxfId="30" dataCellStyle="Style 1"/>
    <tableColumn id="2" name="City Population" dataDxfId="29" dataCellStyle="Style 1"/>
    <tableColumn id="3" name="Splashpads" dataDxfId="28" dataCellStyle="Style 1"/>
    <tableColumn id="4" name="Splashpads per 100,000" dataDxfId="27" dataCellStyle="Style 1"/>
  </tableColumns>
  <tableStyleInfo showFirstColumn="0" showLastColumn="0" showRowStripes="1" showColumnStripes="0"/>
</table>
</file>

<file path=xl/tables/table17.xml><?xml version="1.0" encoding="utf-8"?>
<table xmlns="http://schemas.openxmlformats.org/spreadsheetml/2006/main" id="6" name="Table6" displayName="Table6" ref="A2:D101" totalsRowShown="0" dataDxfId="25" headerRowBorderDxfId="26" dataCellStyle="Style 1">
  <autoFilter ref="A2:D101">
    <filterColumn colId="0" hiddenButton="1"/>
    <filterColumn colId="1" hiddenButton="1"/>
    <filterColumn colId="2" hiddenButton="1"/>
    <filterColumn colId="3" hiddenButton="1"/>
  </autoFilter>
  <sortState ref="A3:D102">
    <sortCondition ref="A3"/>
  </sortState>
  <tableColumns count="4">
    <tableColumn id="1" name="Place name" dataDxfId="24" dataCellStyle="Style 1"/>
    <tableColumn id="2" name="City Population" dataDxfId="23" dataCellStyle="Style 1"/>
    <tableColumn id="3" name="Swimming pools" dataDxfId="22" dataCellStyle="Style 1"/>
    <tableColumn id="4" name="Swimming pools per 100,000 residents" dataDxfId="21" dataCellStyle="Style 1"/>
  </tableColumns>
  <tableStyleInfo showFirstColumn="0" showLastColumn="0" showRowStripes="1" showColumnStripes="0"/>
</table>
</file>

<file path=xl/tables/table18.xml><?xml version="1.0" encoding="utf-8"?>
<table xmlns="http://schemas.openxmlformats.org/spreadsheetml/2006/main" id="5" name="Table5" displayName="Table5" ref="A2:D101" totalsRowShown="0" dataDxfId="19" headerRowBorderDxfId="20" dataCellStyle="Style 1">
  <autoFilter ref="A2:D101">
    <filterColumn colId="0" hiddenButton="1"/>
    <filterColumn colId="1" hiddenButton="1"/>
    <filterColumn colId="2" hiddenButton="1"/>
    <filterColumn colId="3" hiddenButton="1"/>
  </autoFilter>
  <sortState ref="A3:D102">
    <sortCondition ref="A3"/>
  </sortState>
  <tableColumns count="4">
    <tableColumn id="1" name="Place name" dataDxfId="18" dataCellStyle="Style 1"/>
    <tableColumn id="2" name="City Population" dataDxfId="17" dataCellStyle="Style 1"/>
    <tableColumn id="3" name="Tennis courts" dataDxfId="16" dataCellStyle="Style 1"/>
    <tableColumn id="4" name="Tennis courts per 10,000 residents" dataDxfId="15" dataCellStyle="Style 1"/>
  </tableColumns>
  <tableStyleInfo showFirstColumn="0" showLastColumn="0" showRowStripes="1" showColumnStripes="0"/>
</table>
</file>

<file path=xl/tables/table19.xml><?xml version="1.0" encoding="utf-8"?>
<table xmlns="http://schemas.openxmlformats.org/spreadsheetml/2006/main" id="3" name="Table3" displayName="Table3" ref="A3:F102" totalsRowShown="0" headerRowDxfId="14" dataDxfId="12" headerRowBorderDxfId="13" dataCellStyle="Style 1">
  <sortState ref="A4:E103">
    <sortCondition ref="A4"/>
  </sortState>
  <tableColumns count="6">
    <tableColumn id="1" name="Place name" dataDxfId="11" dataCellStyle="Style 1"/>
    <tableColumn id="2" name="City Population" dataDxfId="10" dataCellStyle="Style 1"/>
    <tableColumn id="3" name="Natural Trails (miles)" dataDxfId="9" dataCellStyle="Style 1"/>
    <tableColumn id="4" name="Improved Trail (miles)" dataDxfId="8" dataCellStyle="Style 1"/>
    <tableColumn id="5" name="Total Trails (miles)" dataDxfId="7" dataCellStyle="Style 1"/>
    <tableColumn id="6" name="Miles per 100,000" dataDxfId="6" dataCellStyle="Style 1">
      <calculatedColumnFormula>Table3[[#This Row],[Total Trails (miles)]]/Table3[[#This Row],[City Population]]*100000</calculatedColumnFormula>
    </tableColumn>
  </tableColumns>
  <tableStyleInfo showFirstColumn="0" showLastColumn="0" showRowStripes="1" showColumnStripes="0"/>
</table>
</file>

<file path=xl/tables/table2.xml><?xml version="1.0" encoding="utf-8"?>
<table xmlns="http://schemas.openxmlformats.org/spreadsheetml/2006/main" id="21" name="Table21" displayName="Table21" ref="A2:D102" totalsRowShown="0" headerRowDxfId="121" headerRowBorderDxfId="120" tableBorderDxfId="119">
  <autoFilter ref="A2:D102">
    <filterColumn colId="0" hiddenButton="1"/>
    <filterColumn colId="1" hiddenButton="1"/>
    <filterColumn colId="2" hiddenButton="1"/>
    <filterColumn colId="3" hiddenButton="1"/>
  </autoFilter>
  <sortState ref="A3:D102">
    <sortCondition ref="A3"/>
  </sortState>
  <tableColumns count="4">
    <tableColumn id="1" name="Place name" dataDxfId="118" dataCellStyle="Style 1"/>
    <tableColumn id="2" name="City Population" dataDxfId="117" dataCellStyle="Style 1"/>
    <tableColumn id="3" name="Ball diamonds" dataDxfId="116" dataCellStyle="Style 1"/>
    <tableColumn id="4" name="Ball Diamonds per 10,000 Residents " dataDxfId="115" dataCellStyle="Style 1"/>
  </tableColumns>
  <tableStyleInfo showFirstColumn="0" showLastColumn="0" showRowStripes="1" showColumnStripes="0"/>
</table>
</file>

<file path=xl/tables/table20.xml><?xml version="1.0" encoding="utf-8"?>
<table xmlns="http://schemas.openxmlformats.org/spreadsheetml/2006/main" id="4" name="Table4" displayName="Table4" ref="A2:D101" totalsRowShown="0" dataDxfId="4" headerRowBorderDxfId="5" dataCellStyle="Style 1">
  <autoFilter ref="A2:D101">
    <filterColumn colId="0" hiddenButton="1"/>
    <filterColumn colId="1" hiddenButton="1"/>
    <filterColumn colId="2" hiddenButton="1"/>
    <filterColumn colId="3" hiddenButton="1"/>
  </autoFilter>
  <sortState ref="A3:D102">
    <sortCondition ref="A3"/>
  </sortState>
  <tableColumns count="4">
    <tableColumn id="1" name="Place name" dataDxfId="3" dataCellStyle="Style 1"/>
    <tableColumn id="2" name="City Population" dataDxfId="2" dataCellStyle="Style 1"/>
    <tableColumn id="3" name="Volleyball Nets" dataDxfId="1" dataCellStyle="Style 1"/>
    <tableColumn id="4" name="Volleyball Nets per 100,000" dataDxfId="0" dataCellStyle="Style 1"/>
  </tableColumns>
  <tableStyleInfo showFirstColumn="0" showLastColumn="0" showRowStripes="1" showColumnStripes="0"/>
</table>
</file>

<file path=xl/tables/table3.xml><?xml version="1.0" encoding="utf-8"?>
<table xmlns="http://schemas.openxmlformats.org/spreadsheetml/2006/main" id="22" name="Table22" displayName="Table22" ref="A3:F102" totalsRowShown="0" headerRowDxfId="114" dataDxfId="112" headerRowBorderDxfId="113" dataCellStyle="Style 1">
  <sortState ref="A4:F103">
    <sortCondition ref="A4"/>
  </sortState>
  <tableColumns count="6">
    <tableColumn id="1" name="Place name" dataDxfId="111" dataCellStyle="Style 1"/>
    <tableColumn id="2" name="City Population" dataDxfId="110" dataCellStyle="Style 1"/>
    <tableColumn id="3" name="Basketball hoops" dataDxfId="109" dataCellStyle="Style 1"/>
    <tableColumn id="4" name="Joint-use basketball hoops" dataDxfId="108" dataCellStyle="Style 1"/>
    <tableColumn id="5" name="Total Basketball Hoops" dataDxfId="107" dataCellStyle="Style 1"/>
    <tableColumn id="6" name="Basketball Hoops per 10,000" dataDxfId="106" dataCellStyle="Style 1"/>
  </tableColumns>
  <tableStyleInfo showFirstColumn="0" showLastColumn="0" showRowStripes="1" showColumnStripes="0"/>
</table>
</file>

<file path=xl/tables/table4.xml><?xml version="1.0" encoding="utf-8"?>
<table xmlns="http://schemas.openxmlformats.org/spreadsheetml/2006/main" id="20" name="Table20" displayName="Table20" ref="A2:D101" totalsRowShown="0" dataDxfId="104" headerRowBorderDxfId="105" tableBorderDxfId="103" dataCellStyle="Style 1">
  <autoFilter ref="A2:D101">
    <filterColumn colId="0" hiddenButton="1"/>
    <filterColumn colId="1" hiddenButton="1"/>
    <filterColumn colId="2" hiddenButton="1"/>
    <filterColumn colId="3" hiddenButton="1"/>
  </autoFilter>
  <sortState ref="A3:D109">
    <sortCondition ref="A3"/>
  </sortState>
  <tableColumns count="4">
    <tableColumn id="1" name="Place name" dataDxfId="102" dataCellStyle="Style 1"/>
    <tableColumn id="2" name="City Population" dataDxfId="101" dataCellStyle="Style 1"/>
    <tableColumn id="3" name="Beaches" dataDxfId="100" dataCellStyle="Style 1"/>
    <tableColumn id="4" name="Miles Beaches per 100,000 residents" dataDxfId="99" dataCellStyle="Style 1"/>
  </tableColumns>
  <tableStyleInfo showFirstColumn="0" showLastColumn="0" showRowStripes="1" showColumnStripes="0"/>
</table>
</file>

<file path=xl/tables/table5.xml><?xml version="1.0" encoding="utf-8"?>
<table xmlns="http://schemas.openxmlformats.org/spreadsheetml/2006/main" id="19" name="Table19" displayName="Table19" ref="A2:E105" totalsRowShown="0" headerRowBorderDxfId="98" tableBorderDxfId="97">
  <autoFilter ref="A2:E105"/>
  <sortState ref="A3:D105">
    <sortCondition ref="A3"/>
  </sortState>
  <tableColumns count="5">
    <tableColumn id="1" name="Place name" dataDxfId="96"/>
    <tableColumn id="2" name="City Population" dataDxfId="95"/>
    <tableColumn id="3" name="Community garden plots" dataDxfId="94"/>
    <tableColumn id="4" name="Community garden plots per 1,000 residents " dataDxfId="93"/>
    <tableColumn id="5" name="Column1" dataDxfId="92"/>
  </tableColumns>
  <tableStyleInfo showFirstColumn="0" showLastColumn="0" showRowStripes="1" showColumnStripes="0"/>
</table>
</file>

<file path=xl/tables/table6.xml><?xml version="1.0" encoding="utf-8"?>
<table xmlns="http://schemas.openxmlformats.org/spreadsheetml/2006/main" id="18" name="Table18" displayName="Table18" ref="A2:D105" totalsRowShown="0" headerRowBorderDxfId="91">
  <autoFilter ref="A2:D105">
    <filterColumn colId="0" hiddenButton="1"/>
    <filterColumn colId="1" hiddenButton="1"/>
    <filterColumn colId="2" hiddenButton="1"/>
    <filterColumn colId="3" hiddenButton="1"/>
  </autoFilter>
  <sortState ref="A3:D102">
    <sortCondition ref="A3"/>
  </sortState>
  <tableColumns count="4">
    <tableColumn id="1" name="Place name" dataDxfId="90"/>
    <tableColumn id="2" name="City Population" dataDxfId="89"/>
    <tableColumn id="3" name="Disc golf courses" dataDxfId="88"/>
    <tableColumn id="4" name="Disc golf courses per 100,000 residents" dataDxfId="87"/>
  </tableColumns>
  <tableStyleInfo showFirstColumn="0" showLastColumn="0" showRowStripes="1" showColumnStripes="0"/>
</table>
</file>

<file path=xl/tables/table7.xml><?xml version="1.0" encoding="utf-8"?>
<table xmlns="http://schemas.openxmlformats.org/spreadsheetml/2006/main" id="17" name="Table17" displayName="Table17" ref="A2:D105" totalsRowShown="0" headerRowBorderDxfId="86">
  <autoFilter ref="A2:D105">
    <filterColumn colId="0" hiddenButton="1"/>
    <filterColumn colId="1" hiddenButton="1"/>
    <filterColumn colId="2" hiddenButton="1"/>
    <filterColumn colId="3" hiddenButton="1"/>
  </autoFilter>
  <sortState ref="A3:D102">
    <sortCondition ref="A3"/>
  </sortState>
  <tableColumns count="4">
    <tableColumn id="1" name="Place name" dataDxfId="85"/>
    <tableColumn id="2" name="City Population" dataDxfId="84"/>
    <tableColumn id="3" name="Dog Parks" dataDxfId="83"/>
    <tableColumn id="4" name="Dog parks per 100,000 residents" dataDxfId="82"/>
  </tableColumns>
  <tableStyleInfo showFirstColumn="0" showLastColumn="0" showRowStripes="1" showColumnStripes="0"/>
</table>
</file>

<file path=xl/tables/table8.xml><?xml version="1.0" encoding="utf-8"?>
<table xmlns="http://schemas.openxmlformats.org/spreadsheetml/2006/main" id="1" name="Table1" displayName="Table1" ref="A2:D101" totalsRowShown="0" dataDxfId="80" headerRowBorderDxfId="81" dataCellStyle="Style 1">
  <sortState ref="A3:C102">
    <sortCondition ref="A3"/>
  </sortState>
  <tableColumns count="4">
    <tableColumn id="1" name="Place name" dataDxfId="79" dataCellStyle="Style 1"/>
    <tableColumn id="2" name="City Population" dataDxfId="78" dataCellStyle="Style 1"/>
    <tableColumn id="3" name="Drinking fountains" dataDxfId="77" dataCellStyle="Style 1"/>
    <tableColumn id="4" name="Per 10,000" dataDxfId="76" dataCellStyle="Style 1">
      <calculatedColumnFormula>Table1[[#This Row],[Drinking fountains]]/Table1[[#This Row],[City Population]]*10000</calculatedColumnFormula>
    </tableColumn>
  </tableColumns>
  <tableStyleInfo showFirstColumn="0" showLastColumn="0" showRowStripes="1" showColumnStripes="0"/>
</table>
</file>

<file path=xl/tables/table9.xml><?xml version="1.0" encoding="utf-8"?>
<table xmlns="http://schemas.openxmlformats.org/spreadsheetml/2006/main" id="15" name="Table15" displayName="Table15" ref="A2:D105" totalsRowShown="0" headerRowBorderDxfId="75">
  <autoFilter ref="A2:D105">
    <filterColumn colId="0" hiddenButton="1"/>
    <filterColumn colId="1" hiddenButton="1"/>
    <filterColumn colId="2" hiddenButton="1"/>
    <filterColumn colId="3" hiddenButton="1"/>
  </autoFilter>
  <sortState ref="A3:D102">
    <sortCondition ref="A3"/>
  </sortState>
  <tableColumns count="4">
    <tableColumn id="1" name="Place name" dataDxfId="74"/>
    <tableColumn id="2" name="City Population" dataDxfId="73"/>
    <tableColumn id="3" name="Golf Courses" dataDxfId="72"/>
    <tableColumn id="4" name="Golf Courses per 100,000" dataDxfId="71">
      <calculatedColumnFormula>(Table15[[#This Row],[Golf Courses]]/Table15[[#This Row],[City Population]])*100000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tabSelected="1" zoomScaleNormal="100" workbookViewId="0"/>
  </sheetViews>
  <sheetFormatPr defaultRowHeight="13.8" x14ac:dyDescent="0.3"/>
  <cols>
    <col min="1" max="1" width="5.6640625" style="1" customWidth="1"/>
    <col min="2" max="2" width="23" style="1" customWidth="1"/>
    <col min="3" max="3" width="3.33203125" style="1" customWidth="1"/>
    <col min="4" max="5" width="9.5546875" style="1" bestFit="1" customWidth="1"/>
    <col min="6" max="6" width="10.5546875" style="1" bestFit="1" customWidth="1"/>
    <col min="7" max="16384" width="8.88671875" style="1"/>
  </cols>
  <sheetData>
    <row r="1" spans="1:7" x14ac:dyDescent="0.3">
      <c r="A1" s="3" t="s">
        <v>193</v>
      </c>
    </row>
    <row r="3" spans="1:7" x14ac:dyDescent="0.3">
      <c r="A3" s="2" t="s">
        <v>155</v>
      </c>
      <c r="B3" s="2"/>
      <c r="C3" s="2"/>
    </row>
    <row r="4" spans="1:7" x14ac:dyDescent="0.3">
      <c r="A4" s="17"/>
      <c r="B4" s="17"/>
      <c r="C4" s="17"/>
      <c r="D4" s="2" t="s">
        <v>185</v>
      </c>
      <c r="E4" s="2" t="s">
        <v>186</v>
      </c>
      <c r="F4" s="2" t="s">
        <v>187</v>
      </c>
    </row>
    <row r="5" spans="1:7" x14ac:dyDescent="0.3">
      <c r="B5" s="21" t="s">
        <v>141</v>
      </c>
      <c r="D5" s="22">
        <v>0.41325860769996153</v>
      </c>
      <c r="E5" s="22">
        <v>2.4305153684628231</v>
      </c>
      <c r="F5" s="22">
        <v>18.765839570931806</v>
      </c>
      <c r="G5" s="23" t="s">
        <v>188</v>
      </c>
    </row>
    <row r="6" spans="1:7" x14ac:dyDescent="0.3">
      <c r="B6" s="21" t="s">
        <v>142</v>
      </c>
      <c r="D6" s="22">
        <v>0.4</v>
      </c>
      <c r="E6" s="22">
        <v>1.6</v>
      </c>
      <c r="F6" s="22">
        <v>5.2</v>
      </c>
      <c r="G6" s="23" t="s">
        <v>188</v>
      </c>
    </row>
    <row r="7" spans="1:7" x14ac:dyDescent="0.3">
      <c r="B7" s="21" t="s">
        <v>143</v>
      </c>
      <c r="D7" s="22">
        <v>0.8</v>
      </c>
      <c r="E7" s="22">
        <v>3.3</v>
      </c>
      <c r="F7" s="22">
        <v>17.2</v>
      </c>
      <c r="G7" s="23" t="s">
        <v>188</v>
      </c>
    </row>
    <row r="8" spans="1:7" x14ac:dyDescent="0.3">
      <c r="B8" s="21" t="s">
        <v>138</v>
      </c>
      <c r="D8" s="22">
        <v>0.1</v>
      </c>
      <c r="E8" s="22">
        <v>0.4</v>
      </c>
      <c r="F8" s="22">
        <v>9.9</v>
      </c>
      <c r="G8" s="23" t="s">
        <v>189</v>
      </c>
    </row>
    <row r="9" spans="1:7" x14ac:dyDescent="0.3">
      <c r="B9" s="21" t="s">
        <v>144</v>
      </c>
      <c r="D9" s="22">
        <v>0.1</v>
      </c>
      <c r="E9" s="22">
        <v>0.2</v>
      </c>
      <c r="F9" s="22">
        <v>4</v>
      </c>
      <c r="G9" s="23" t="s">
        <v>190</v>
      </c>
    </row>
    <row r="10" spans="1:7" x14ac:dyDescent="0.3">
      <c r="B10" s="21" t="s">
        <v>145</v>
      </c>
      <c r="D10" s="22">
        <v>0.1</v>
      </c>
      <c r="E10" s="22">
        <v>0.4</v>
      </c>
      <c r="F10" s="22">
        <v>4.5999999999999996</v>
      </c>
      <c r="G10" s="23" t="s">
        <v>189</v>
      </c>
    </row>
    <row r="11" spans="1:7" x14ac:dyDescent="0.3">
      <c r="B11" s="21" t="s">
        <v>133</v>
      </c>
      <c r="D11" s="22">
        <v>0.3</v>
      </c>
      <c r="E11" s="22">
        <v>1.3</v>
      </c>
      <c r="F11" s="22">
        <v>6.3</v>
      </c>
      <c r="G11" s="23" t="s">
        <v>189</v>
      </c>
    </row>
    <row r="12" spans="1:7" x14ac:dyDescent="0.3">
      <c r="B12" s="21" t="s">
        <v>146</v>
      </c>
      <c r="D12" s="22">
        <v>3.1107972662313625E-2</v>
      </c>
      <c r="E12" s="22">
        <v>2.2301161253325263</v>
      </c>
      <c r="F12" s="22">
        <v>8.4039196146819464</v>
      </c>
      <c r="G12" s="23" t="s">
        <v>188</v>
      </c>
    </row>
    <row r="13" spans="1:7" x14ac:dyDescent="0.3">
      <c r="B13" s="21" t="s">
        <v>131</v>
      </c>
      <c r="D13" s="22">
        <v>0.14243533079893403</v>
      </c>
      <c r="E13" s="22">
        <v>0.65268612976705631</v>
      </c>
      <c r="F13" s="22">
        <v>2.6609686458064465</v>
      </c>
      <c r="G13" s="23" t="s">
        <v>189</v>
      </c>
    </row>
    <row r="14" spans="1:7" x14ac:dyDescent="0.3">
      <c r="B14" s="21" t="s">
        <v>147</v>
      </c>
      <c r="D14" s="22">
        <v>0.1</v>
      </c>
      <c r="E14" s="22">
        <v>0.4</v>
      </c>
      <c r="F14" s="22">
        <v>2.2999999999999998</v>
      </c>
      <c r="G14" s="23" t="s">
        <v>189</v>
      </c>
    </row>
    <row r="15" spans="1:7" x14ac:dyDescent="0.3">
      <c r="B15" s="21" t="s">
        <v>148</v>
      </c>
      <c r="D15" s="22">
        <v>0.1</v>
      </c>
      <c r="E15" s="22">
        <v>0.7</v>
      </c>
      <c r="F15" s="22">
        <v>3</v>
      </c>
      <c r="G15" s="23" t="s">
        <v>191</v>
      </c>
    </row>
    <row r="16" spans="1:7" x14ac:dyDescent="0.3">
      <c r="B16" s="21" t="s">
        <v>149</v>
      </c>
      <c r="D16" s="22">
        <v>1</v>
      </c>
      <c r="E16" s="22">
        <v>2.8</v>
      </c>
      <c r="F16" s="22">
        <v>7.1</v>
      </c>
      <c r="G16" s="23" t="s">
        <v>188</v>
      </c>
    </row>
    <row r="17" spans="1:9" x14ac:dyDescent="0.3">
      <c r="B17" s="21" t="s">
        <v>150</v>
      </c>
      <c r="D17" s="22">
        <v>0.1</v>
      </c>
      <c r="E17" s="22">
        <v>0.8</v>
      </c>
      <c r="F17" s="22">
        <v>2.9</v>
      </c>
      <c r="G17" s="23" t="s">
        <v>191</v>
      </c>
    </row>
    <row r="18" spans="1:9" x14ac:dyDescent="0.3">
      <c r="B18" s="21" t="s">
        <v>119</v>
      </c>
      <c r="D18" s="22">
        <v>0.1</v>
      </c>
      <c r="E18" s="22">
        <v>1.6</v>
      </c>
      <c r="F18" s="22">
        <v>6.1</v>
      </c>
      <c r="G18" s="23" t="s">
        <v>188</v>
      </c>
    </row>
    <row r="19" spans="1:9" x14ac:dyDescent="0.3">
      <c r="B19" s="21" t="s">
        <v>151</v>
      </c>
      <c r="D19" s="22">
        <v>0.1</v>
      </c>
      <c r="E19" s="22">
        <v>0.6</v>
      </c>
      <c r="F19" s="22">
        <v>3.3</v>
      </c>
      <c r="G19" s="23" t="s">
        <v>189</v>
      </c>
    </row>
    <row r="20" spans="1:9" x14ac:dyDescent="0.3">
      <c r="B20" s="21" t="s">
        <v>115</v>
      </c>
      <c r="D20" s="22">
        <v>0.1</v>
      </c>
      <c r="E20" s="22">
        <v>1.3</v>
      </c>
      <c r="F20" s="22">
        <v>11.3</v>
      </c>
      <c r="G20" s="23" t="s">
        <v>189</v>
      </c>
    </row>
    <row r="21" spans="1:9" x14ac:dyDescent="0.3">
      <c r="B21" s="21" t="s">
        <v>152</v>
      </c>
      <c r="D21" s="22">
        <v>0.3</v>
      </c>
      <c r="E21" s="22">
        <v>1.85</v>
      </c>
      <c r="F21" s="22">
        <v>10.9</v>
      </c>
      <c r="G21" s="23" t="s">
        <v>189</v>
      </c>
    </row>
    <row r="22" spans="1:9" x14ac:dyDescent="0.3">
      <c r="B22" s="21" t="s">
        <v>153</v>
      </c>
      <c r="D22" s="22">
        <v>0.2</v>
      </c>
      <c r="E22" s="22">
        <v>1.7</v>
      </c>
      <c r="F22" s="22">
        <v>6</v>
      </c>
      <c r="G22" s="23" t="s">
        <v>188</v>
      </c>
    </row>
    <row r="23" spans="1:9" x14ac:dyDescent="0.3">
      <c r="B23" s="21" t="s">
        <v>154</v>
      </c>
      <c r="D23" s="22">
        <v>0.2860195093907355</v>
      </c>
      <c r="E23" s="22">
        <v>15.058999006823161</v>
      </c>
      <c r="F23" s="22">
        <v>237.06447898920467</v>
      </c>
      <c r="G23" s="23" t="s">
        <v>192</v>
      </c>
    </row>
    <row r="24" spans="1:9" x14ac:dyDescent="0.3">
      <c r="B24" s="21" t="s">
        <v>109</v>
      </c>
      <c r="D24" s="22">
        <v>0.31858801790464664</v>
      </c>
      <c r="E24" s="22">
        <v>3.4021667265826028</v>
      </c>
      <c r="F24" s="22">
        <v>18.889707219585816</v>
      </c>
      <c r="G24" s="23" t="s">
        <v>189</v>
      </c>
    </row>
    <row r="25" spans="1:9" x14ac:dyDescent="0.3">
      <c r="B25" s="21"/>
      <c r="D25" s="117"/>
      <c r="E25" s="117"/>
      <c r="F25" s="117"/>
      <c r="G25" s="23"/>
    </row>
    <row r="26" spans="1:9" x14ac:dyDescent="0.3">
      <c r="B26" s="23" t="s">
        <v>195</v>
      </c>
      <c r="C26" s="118"/>
      <c r="D26" s="119"/>
      <c r="E26" s="119"/>
      <c r="F26" s="119"/>
      <c r="G26" s="120"/>
    </row>
    <row r="27" spans="1:9" x14ac:dyDescent="0.3">
      <c r="B27" s="23" t="s">
        <v>196</v>
      </c>
      <c r="C27" s="118"/>
      <c r="D27" s="119"/>
      <c r="E27" s="119"/>
      <c r="F27" s="119"/>
      <c r="G27" s="120"/>
    </row>
    <row r="29" spans="1:9" x14ac:dyDescent="0.3">
      <c r="A29" s="3" t="s">
        <v>201</v>
      </c>
    </row>
    <row r="31" spans="1:9" x14ac:dyDescent="0.3">
      <c r="A31" s="121" t="s">
        <v>200</v>
      </c>
      <c r="B31" s="121"/>
      <c r="C31" s="121"/>
      <c r="D31" s="121"/>
      <c r="E31" s="121"/>
      <c r="F31" s="121"/>
      <c r="G31" s="121"/>
      <c r="H31" s="121"/>
      <c r="I31" s="4"/>
    </row>
  </sheetData>
  <sortState ref="B1:B21">
    <sortCondition ref="B1"/>
  </sortState>
  <mergeCells count="1">
    <mergeCell ref="A31:H31"/>
  </mergeCells>
  <hyperlinks>
    <hyperlink ref="B5" location="'Athletic Fields'!A1" display="Athletic Fields"/>
    <hyperlink ref="B6" location="'Ball diamonds'!A1" display="Ball Diamonds"/>
    <hyperlink ref="B7" location="'Basketball hoops'!A1" display="Basketball Hoops"/>
    <hyperlink ref="B8" location="Beaches!A1" display="Beaches"/>
    <hyperlink ref="B9" location="'Community gardens'!A1" display="Community Gardens"/>
    <hyperlink ref="B10" location="'Disc golf'!A1" display="Disc Golf"/>
    <hyperlink ref="B11" location="'Dog Parks'!A1" display="Dog Parks "/>
    <hyperlink ref="B12" location="'Drinking fountains'!A1" display="Drinking Fountains"/>
    <hyperlink ref="B13" location="'Golf Courses'!A1" display="Golf Courses"/>
    <hyperlink ref="B14" location="'Nature centers'!A1" display="Nature Centers"/>
    <hyperlink ref="B15" location="'Pickleball courts'!A1" display="Pickleball Courts"/>
    <hyperlink ref="B16" location="Playgrounds!A1" display="Playgrounds"/>
    <hyperlink ref="B17" location="'Recreation and senior centers'!A1" display="Recreation and Senior Centers"/>
    <hyperlink ref="B18" location="Restrooms!A1" display="Restrooms"/>
    <hyperlink ref="B19" location="'Skate parks'!A1" display="Skate Parks"/>
    <hyperlink ref="B20" location="Splashpads!A1" display="Splashpads"/>
    <hyperlink ref="B21" location="'Swimming pools'!A1" display="Swimming Pools"/>
    <hyperlink ref="B22" location="'Tennis courts'!A1" display="Tennis Courts"/>
    <hyperlink ref="B23" location="'Trails '!A1" display="Trails"/>
    <hyperlink ref="B24" location="'Volleyball Nets'!A1" display="Volleyball Nets"/>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ColWidth="9.109375" defaultRowHeight="14.4"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3"/>
  </cols>
  <sheetData>
    <row r="1" spans="1:4" s="16" customFormat="1" ht="15.6" x14ac:dyDescent="0.3">
      <c r="A1" s="38" t="s">
        <v>165</v>
      </c>
      <c r="B1" s="11"/>
      <c r="C1" s="12"/>
      <c r="D1" s="90"/>
    </row>
    <row r="2" spans="1:4" s="14" customFormat="1" ht="27.6" x14ac:dyDescent="0.3">
      <c r="A2" s="27" t="s">
        <v>0</v>
      </c>
      <c r="B2" s="33" t="s">
        <v>1</v>
      </c>
      <c r="C2" s="56" t="s">
        <v>131</v>
      </c>
      <c r="D2" s="91" t="s">
        <v>130</v>
      </c>
    </row>
    <row r="3" spans="1:4" x14ac:dyDescent="0.3">
      <c r="A3" s="31" t="s">
        <v>6</v>
      </c>
      <c r="B3" s="34">
        <v>572101</v>
      </c>
      <c r="C3" s="34">
        <v>5</v>
      </c>
      <c r="D3" s="35">
        <f>(Table15[[#This Row],[Golf Courses]]/Table15[[#This Row],[City Population]])*100000</f>
        <v>0.87397155397386128</v>
      </c>
    </row>
    <row r="4" spans="1:4" x14ac:dyDescent="0.3">
      <c r="A4" s="32" t="s">
        <v>7</v>
      </c>
      <c r="B4" s="34">
        <v>358436</v>
      </c>
      <c r="C4" s="34">
        <v>2</v>
      </c>
      <c r="D4" s="35">
        <f>(Table15[[#This Row],[Golf Courses]]/Table15[[#This Row],[City Population]])*100000</f>
        <v>0.55797966722092651</v>
      </c>
    </row>
    <row r="5" spans="1:4" x14ac:dyDescent="0.3">
      <c r="A5" s="32" t="s">
        <v>8</v>
      </c>
      <c r="B5" s="34">
        <v>301209</v>
      </c>
      <c r="C5" s="34">
        <v>2</v>
      </c>
      <c r="D5" s="35">
        <f>(Table15[[#This Row],[Golf Courses]]/Table15[[#This Row],[City Population]])*100000</f>
        <v>0.66399078380792076</v>
      </c>
    </row>
    <row r="6" spans="1:4" x14ac:dyDescent="0.3">
      <c r="A6" s="32" t="s">
        <v>9</v>
      </c>
      <c r="B6" s="34">
        <v>393408</v>
      </c>
      <c r="C6" s="34">
        <v>4</v>
      </c>
      <c r="D6" s="35">
        <f>(Table15[[#This Row],[Golf Courses]]/Table15[[#This Row],[City Population]])*100000</f>
        <v>1.0167561412070929</v>
      </c>
    </row>
    <row r="7" spans="1:4" x14ac:dyDescent="0.3">
      <c r="A7" s="32" t="s">
        <v>10</v>
      </c>
      <c r="B7" s="34">
        <v>232588</v>
      </c>
      <c r="C7" s="34">
        <v>0</v>
      </c>
      <c r="D7" s="35">
        <f>(Table15[[#This Row],[Golf Courses]]/Table15[[#This Row],[City Population]])*100000</f>
        <v>0</v>
      </c>
    </row>
    <row r="8" spans="1:4" x14ac:dyDescent="0.3">
      <c r="A8" s="32" t="s">
        <v>11</v>
      </c>
      <c r="B8" s="34">
        <v>503991</v>
      </c>
      <c r="C8" s="34">
        <v>5</v>
      </c>
      <c r="D8" s="35">
        <f>(Table15[[#This Row],[Golf Courses]]/Table15[[#This Row],[City Population]])*100000</f>
        <v>0.99208120779934561</v>
      </c>
    </row>
    <row r="9" spans="1:4" x14ac:dyDescent="0.3">
      <c r="A9" s="32" t="s">
        <v>12</v>
      </c>
      <c r="B9" s="34">
        <v>375803</v>
      </c>
      <c r="C9" s="34">
        <v>10</v>
      </c>
      <c r="D9" s="35">
        <f>(Table15[[#This Row],[Golf Courses]]/Table15[[#This Row],[City Population]])*100000</f>
        <v>2.6609686458064465</v>
      </c>
    </row>
    <row r="10" spans="1:4" x14ac:dyDescent="0.3">
      <c r="A10" s="32" t="s">
        <v>13</v>
      </c>
      <c r="B10" s="34">
        <v>985370</v>
      </c>
      <c r="C10" s="34">
        <v>6</v>
      </c>
      <c r="D10" s="35">
        <f>(Table15[[#This Row],[Golf Courses]]/Table15[[#This Row],[City Population]])*100000</f>
        <v>0.60890832885109147</v>
      </c>
    </row>
    <row r="11" spans="1:4" x14ac:dyDescent="0.3">
      <c r="A11" s="32" t="s">
        <v>14</v>
      </c>
      <c r="B11" s="34">
        <v>388817</v>
      </c>
      <c r="C11" s="34"/>
      <c r="D11" s="35">
        <f>(Table15[[#This Row],[Golf Courses]]/Table15[[#This Row],[City Population]])*100000</f>
        <v>0</v>
      </c>
    </row>
    <row r="12" spans="1:4" x14ac:dyDescent="0.3">
      <c r="A12" s="32" t="s">
        <v>15</v>
      </c>
      <c r="B12" s="34">
        <v>609422</v>
      </c>
      <c r="C12" s="34">
        <v>5</v>
      </c>
      <c r="D12" s="35">
        <f>(Table15[[#This Row],[Golf Courses]]/Table15[[#This Row],[City Population]])*100000</f>
        <v>0.8204495407123471</v>
      </c>
    </row>
    <row r="13" spans="1:4" x14ac:dyDescent="0.3">
      <c r="A13" s="32" t="s">
        <v>16</v>
      </c>
      <c r="B13" s="34">
        <v>235833</v>
      </c>
      <c r="C13" s="34">
        <v>2</v>
      </c>
      <c r="D13" s="35">
        <f>(Table15[[#This Row],[Golf Courses]]/Table15[[#This Row],[City Population]])*100000</f>
        <v>0.84805773577065136</v>
      </c>
    </row>
    <row r="14" spans="1:4" x14ac:dyDescent="0.3">
      <c r="A14" s="32" t="s">
        <v>17</v>
      </c>
      <c r="B14" s="34">
        <v>239077</v>
      </c>
      <c r="C14" s="34">
        <v>2</v>
      </c>
      <c r="D14" s="35">
        <f>(Table15[[#This Row],[Golf Courses]]/Table15[[#This Row],[City Population]])*100000</f>
        <v>0.83655056739042244</v>
      </c>
    </row>
    <row r="15" spans="1:4" x14ac:dyDescent="0.3">
      <c r="A15" s="32" t="s">
        <v>18</v>
      </c>
      <c r="B15" s="34">
        <v>699253</v>
      </c>
      <c r="C15" s="34">
        <v>2</v>
      </c>
      <c r="D15" s="35">
        <f>(Table15[[#This Row],[Golf Courses]]/Table15[[#This Row],[City Population]])*100000</f>
        <v>0.2860195093907355</v>
      </c>
    </row>
    <row r="16" spans="1:4" x14ac:dyDescent="0.3">
      <c r="A16" s="32" t="s">
        <v>19</v>
      </c>
      <c r="B16" s="34">
        <v>260357</v>
      </c>
      <c r="C16" s="34">
        <v>3</v>
      </c>
      <c r="D16" s="35">
        <f>(Table15[[#This Row],[Golf Courses]]/Table15[[#This Row],[City Population]])*100000</f>
        <v>1.1522640067292218</v>
      </c>
    </row>
    <row r="17" spans="1:4" x14ac:dyDescent="0.3">
      <c r="A17" s="32" t="s">
        <v>20</v>
      </c>
      <c r="B17" s="34">
        <v>281520</v>
      </c>
      <c r="C17" s="34">
        <v>1</v>
      </c>
      <c r="D17" s="35">
        <f>(Table15[[#This Row],[Golf Courses]]/Table15[[#This Row],[City Population]])*100000</f>
        <v>0.35521454958795112</v>
      </c>
    </row>
    <row r="18" spans="1:4" x14ac:dyDescent="0.3">
      <c r="A18" s="32" t="s">
        <v>21</v>
      </c>
      <c r="B18" s="34">
        <v>1115617</v>
      </c>
      <c r="C18" s="34">
        <v>6</v>
      </c>
      <c r="D18" s="35">
        <f>(Table15[[#This Row],[Golf Courses]]/Table15[[#This Row],[City Population]])*100000</f>
        <v>0.53781898267953965</v>
      </c>
    </row>
    <row r="19" spans="1:4" x14ac:dyDescent="0.3">
      <c r="A19" s="32" t="s">
        <v>22</v>
      </c>
      <c r="B19" s="34">
        <v>249746</v>
      </c>
      <c r="C19" s="34">
        <v>0</v>
      </c>
      <c r="D19" s="35">
        <f>(Table15[[#This Row],[Golf Courses]]/Table15[[#This Row],[City Population]])*100000</f>
        <v>0</v>
      </c>
    </row>
    <row r="20" spans="1:4" x14ac:dyDescent="0.3">
      <c r="A20" s="32" t="s">
        <v>23</v>
      </c>
      <c r="B20" s="34">
        <v>2740225</v>
      </c>
      <c r="C20" s="34">
        <v>14</v>
      </c>
      <c r="D20" s="35">
        <f>(Table15[[#This Row],[Golf Courses]]/Table15[[#This Row],[City Population]])*100000</f>
        <v>0.51090695107153616</v>
      </c>
    </row>
    <row r="21" spans="1:4" x14ac:dyDescent="0.3">
      <c r="A21" s="32" t="s">
        <v>24</v>
      </c>
      <c r="B21" s="34">
        <v>275373</v>
      </c>
      <c r="C21" s="34">
        <v>1</v>
      </c>
      <c r="D21" s="35">
        <f>(Table15[[#This Row],[Golf Courses]]/Table15[[#This Row],[City Population]])*100000</f>
        <v>0.36314380857963563</v>
      </c>
    </row>
    <row r="22" spans="1:4" x14ac:dyDescent="0.3">
      <c r="A22" s="32" t="s">
        <v>25</v>
      </c>
      <c r="B22" s="34">
        <v>309456</v>
      </c>
      <c r="C22" s="34">
        <v>6</v>
      </c>
      <c r="D22" s="35">
        <f>(Table15[[#This Row],[Golf Courses]]/Table15[[#This Row],[City Population]])*100000</f>
        <v>1.9388863037071506</v>
      </c>
    </row>
    <row r="23" spans="1:4" x14ac:dyDescent="0.3">
      <c r="A23" s="32" t="s">
        <v>26</v>
      </c>
      <c r="B23" s="34">
        <v>376362</v>
      </c>
      <c r="C23" s="34">
        <v>4</v>
      </c>
      <c r="D23" s="35">
        <f>(Table15[[#This Row],[Golf Courses]]/Table15[[#This Row],[City Population]])*100000</f>
        <v>1.0628065532652076</v>
      </c>
    </row>
    <row r="24" spans="1:4" x14ac:dyDescent="0.3">
      <c r="A24" s="32" t="s">
        <v>27</v>
      </c>
      <c r="B24" s="34">
        <v>485817</v>
      </c>
      <c r="C24" s="34">
        <v>2</v>
      </c>
      <c r="D24" s="35">
        <f>(Table15[[#This Row],[Golf Courses]]/Table15[[#This Row],[City Population]])*100000</f>
        <v>0.41167764816793151</v>
      </c>
    </row>
    <row r="25" spans="1:4" x14ac:dyDescent="0.3">
      <c r="A25" s="32" t="s">
        <v>28</v>
      </c>
      <c r="B25" s="34">
        <v>888145</v>
      </c>
      <c r="C25" s="34">
        <v>7</v>
      </c>
      <c r="D25" s="35">
        <f>(Table15[[#This Row],[Golf Courses]]/Table15[[#This Row],[City Population]])*100000</f>
        <v>0.78815959105776645</v>
      </c>
    </row>
    <row r="26" spans="1:4" x14ac:dyDescent="0.3">
      <c r="A26" s="32" t="s">
        <v>29</v>
      </c>
      <c r="B26" s="34">
        <v>329746</v>
      </c>
      <c r="C26" s="34">
        <v>2</v>
      </c>
      <c r="D26" s="35">
        <f>(Table15[[#This Row],[Golf Courses]]/Table15[[#This Row],[City Population]])*100000</f>
        <v>0.60652744839967732</v>
      </c>
    </row>
    <row r="27" spans="1:4" x14ac:dyDescent="0.3">
      <c r="A27" s="32" t="s">
        <v>30</v>
      </c>
      <c r="B27" s="34">
        <v>1379343</v>
      </c>
      <c r="C27" s="34">
        <v>6</v>
      </c>
      <c r="D27" s="35">
        <f>(Table15[[#This Row],[Golf Courses]]/Table15[[#This Row],[City Population]])*100000</f>
        <v>0.43498970161881417</v>
      </c>
    </row>
    <row r="28" spans="1:4" x14ac:dyDescent="0.3">
      <c r="A28" s="32" t="s">
        <v>31</v>
      </c>
      <c r="B28" s="34">
        <v>741500</v>
      </c>
      <c r="C28" s="34">
        <v>7</v>
      </c>
      <c r="D28" s="35">
        <f>(Table15[[#This Row],[Golf Courses]]/Table15[[#This Row],[City Population]])*100000</f>
        <v>0.94403236682400538</v>
      </c>
    </row>
    <row r="29" spans="1:4" x14ac:dyDescent="0.3">
      <c r="A29" s="32" t="s">
        <v>32</v>
      </c>
      <c r="B29" s="34">
        <v>228877</v>
      </c>
      <c r="C29" s="34">
        <v>4</v>
      </c>
      <c r="D29" s="35">
        <f>(Table15[[#This Row],[Golf Courses]]/Table15[[#This Row],[City Population]])*100000</f>
        <v>1.7476635922351307</v>
      </c>
    </row>
    <row r="30" spans="1:4" x14ac:dyDescent="0.3">
      <c r="A30" s="32" t="s">
        <v>33</v>
      </c>
      <c r="B30" s="34">
        <v>660628</v>
      </c>
      <c r="C30" s="34">
        <v>3</v>
      </c>
      <c r="D30" s="35">
        <f>(Table15[[#This Row],[Golf Courses]]/Table15[[#This Row],[City Population]])*100000</f>
        <v>0.45411335880404702</v>
      </c>
    </row>
    <row r="31" spans="1:4" x14ac:dyDescent="0.3">
      <c r="A31" s="32" t="s">
        <v>34</v>
      </c>
      <c r="B31" s="34">
        <v>279277</v>
      </c>
      <c r="C31" s="34">
        <v>1</v>
      </c>
      <c r="D31" s="35">
        <f>(Table15[[#This Row],[Golf Courses]]/Table15[[#This Row],[City Population]])*100000</f>
        <v>0.35806743842135225</v>
      </c>
    </row>
    <row r="32" spans="1:4" x14ac:dyDescent="0.3">
      <c r="A32" s="32" t="s">
        <v>35</v>
      </c>
      <c r="B32" s="34">
        <v>702073</v>
      </c>
      <c r="C32" s="34">
        <v>1</v>
      </c>
      <c r="D32" s="35">
        <f>(Table15[[#This Row],[Golf Courses]]/Table15[[#This Row],[City Population]])*100000</f>
        <v>0.14243533079893403</v>
      </c>
    </row>
    <row r="33" spans="1:4" x14ac:dyDescent="0.3">
      <c r="A33" s="32" t="s">
        <v>36</v>
      </c>
      <c r="B33" s="36">
        <v>920349</v>
      </c>
      <c r="C33" s="34">
        <v>3</v>
      </c>
      <c r="D33" s="35">
        <f>(Table15[[#This Row],[Golf Courses]]/Table15[[#This Row],[City Population]])*100000</f>
        <v>0.32596330305134247</v>
      </c>
    </row>
    <row r="34" spans="1:4" x14ac:dyDescent="0.3">
      <c r="A34" s="32" t="s">
        <v>37</v>
      </c>
      <c r="B34" s="34">
        <v>231567</v>
      </c>
      <c r="C34" s="34">
        <v>1</v>
      </c>
      <c r="D34" s="35">
        <f>(Table15[[#This Row],[Golf Courses]]/Table15[[#This Row],[City Population]])*100000</f>
        <v>0.43184046086013983</v>
      </c>
    </row>
    <row r="35" spans="1:4" x14ac:dyDescent="0.3">
      <c r="A35" s="32" t="s">
        <v>38</v>
      </c>
      <c r="B35" s="34">
        <v>533232</v>
      </c>
      <c r="C35" s="34">
        <v>3</v>
      </c>
      <c r="D35" s="35">
        <f>(Table15[[#This Row],[Golf Courses]]/Table15[[#This Row],[City Population]])*100000</f>
        <v>0.56260689531010888</v>
      </c>
    </row>
    <row r="36" spans="1:4" x14ac:dyDescent="0.3">
      <c r="A36" s="32" t="s">
        <v>39</v>
      </c>
      <c r="B36" s="34">
        <v>248467</v>
      </c>
      <c r="C36" s="34">
        <v>3</v>
      </c>
      <c r="D36" s="35">
        <f>(Table15[[#This Row],[Golf Courses]]/Table15[[#This Row],[City Population]])*100000</f>
        <v>1.2074038001022269</v>
      </c>
    </row>
    <row r="37" spans="1:4" x14ac:dyDescent="0.3">
      <c r="A37" s="32" t="s">
        <v>40</v>
      </c>
      <c r="B37" s="34">
        <v>271521</v>
      </c>
      <c r="C37" s="34"/>
      <c r="D37" s="35">
        <f>(Table15[[#This Row],[Golf Courses]]/Table15[[#This Row],[City Population]])*100000</f>
        <v>0</v>
      </c>
    </row>
    <row r="38" spans="1:4" x14ac:dyDescent="0.3">
      <c r="A38" s="32" t="s">
        <v>41</v>
      </c>
      <c r="B38" s="34">
        <v>248267</v>
      </c>
      <c r="C38" s="34">
        <v>1</v>
      </c>
      <c r="D38" s="35">
        <f>(Table15[[#This Row],[Golf Courses]]/Table15[[#This Row],[City Population]])*100000</f>
        <v>0.4027921552199849</v>
      </c>
    </row>
    <row r="39" spans="1:4" x14ac:dyDescent="0.3">
      <c r="A39" s="32" t="s">
        <v>42</v>
      </c>
      <c r="B39" s="34">
        <v>293622</v>
      </c>
      <c r="C39" s="34">
        <v>2</v>
      </c>
      <c r="D39" s="35">
        <f>(Table15[[#This Row],[Golf Courses]]/Table15[[#This Row],[City Population]])*100000</f>
        <v>0.68114787039118319</v>
      </c>
    </row>
    <row r="40" spans="1:4" x14ac:dyDescent="0.3">
      <c r="A40" s="32" t="s">
        <v>43</v>
      </c>
      <c r="B40" s="34">
        <v>314232</v>
      </c>
      <c r="C40" s="34">
        <v>1</v>
      </c>
      <c r="D40" s="35">
        <f>(Table15[[#This Row],[Golf Courses]]/Table15[[#This Row],[City Population]])*100000</f>
        <v>0.31823620764276073</v>
      </c>
    </row>
    <row r="41" spans="1:4" x14ac:dyDescent="0.3">
      <c r="A41" s="32" t="s">
        <v>44</v>
      </c>
      <c r="B41" s="34">
        <v>237924</v>
      </c>
      <c r="C41" s="34"/>
      <c r="D41" s="35">
        <f>(Table15[[#This Row],[Golf Courses]]/Table15[[#This Row],[City Population]])*100000</f>
        <v>0</v>
      </c>
    </row>
    <row r="42" spans="1:4" x14ac:dyDescent="0.3">
      <c r="A42" s="32" t="s">
        <v>45</v>
      </c>
      <c r="B42" s="34">
        <v>995251</v>
      </c>
      <c r="C42" s="34">
        <v>0</v>
      </c>
      <c r="D42" s="35">
        <f>(Table15[[#This Row],[Golf Courses]]/Table15[[#This Row],[City Population]])*100000</f>
        <v>0</v>
      </c>
    </row>
    <row r="43" spans="1:4" x14ac:dyDescent="0.3">
      <c r="A43" s="32" t="s">
        <v>46</v>
      </c>
      <c r="B43" s="34">
        <v>2419240</v>
      </c>
      <c r="C43" s="34">
        <v>8</v>
      </c>
      <c r="D43" s="35">
        <f>(Table15[[#This Row],[Golf Courses]]/Table15[[#This Row],[City Population]])*100000</f>
        <v>0.33068236305616638</v>
      </c>
    </row>
    <row r="44" spans="1:4" x14ac:dyDescent="0.3">
      <c r="A44" s="32" t="s">
        <v>47</v>
      </c>
      <c r="B44" s="34">
        <v>278739</v>
      </c>
      <c r="C44" s="34">
        <v>3</v>
      </c>
      <c r="D44" s="35">
        <f>(Table15[[#This Row],[Golf Courses]]/Table15[[#This Row],[City Population]])*100000</f>
        <v>1.0762756557209432</v>
      </c>
    </row>
    <row r="45" spans="1:4" x14ac:dyDescent="0.3">
      <c r="A45" s="32" t="s">
        <v>48</v>
      </c>
      <c r="B45" s="34">
        <v>250063</v>
      </c>
      <c r="C45" s="34">
        <v>1</v>
      </c>
      <c r="D45" s="35">
        <f>(Table15[[#This Row],[Golf Courses]]/Table15[[#This Row],[City Population]])*100000</f>
        <v>0.3998992253952004</v>
      </c>
    </row>
    <row r="46" spans="1:4" x14ac:dyDescent="0.3">
      <c r="A46" s="32" t="s">
        <v>49</v>
      </c>
      <c r="B46" s="34">
        <v>937821</v>
      </c>
      <c r="C46" s="34">
        <v>4</v>
      </c>
      <c r="D46" s="35">
        <f>(Table15[[#This Row],[Golf Courses]]/Table15[[#This Row],[City Population]])*100000</f>
        <v>0.42652062600432278</v>
      </c>
    </row>
    <row r="47" spans="1:4" x14ac:dyDescent="0.3">
      <c r="A47" s="32" t="s">
        <v>50</v>
      </c>
      <c r="B47" s="34">
        <v>281829</v>
      </c>
      <c r="C47" s="34">
        <v>1</v>
      </c>
      <c r="D47" s="35">
        <f>(Table15[[#This Row],[Golf Courses]]/Table15[[#This Row],[City Population]])*100000</f>
        <v>0.35482508897239107</v>
      </c>
    </row>
    <row r="48" spans="1:4" x14ac:dyDescent="0.3">
      <c r="A48" s="32" t="s">
        <v>51</v>
      </c>
      <c r="B48" s="34">
        <v>509608</v>
      </c>
      <c r="C48" s="34">
        <v>6</v>
      </c>
      <c r="D48" s="35">
        <f>(Table15[[#This Row],[Golf Courses]]/Table15[[#This Row],[City Population]])*100000</f>
        <v>1.1773755514042166</v>
      </c>
    </row>
    <row r="49" spans="1:4" x14ac:dyDescent="0.3">
      <c r="A49" s="32" t="s">
        <v>52</v>
      </c>
      <c r="B49" s="34">
        <v>269616</v>
      </c>
      <c r="C49" s="34">
        <v>1</v>
      </c>
      <c r="D49" s="35">
        <f>(Table15[[#This Row],[Golf Courses]]/Table15[[#This Row],[City Population]])*100000</f>
        <v>0.37089786956263721</v>
      </c>
    </row>
    <row r="50" spans="1:4" x14ac:dyDescent="0.3">
      <c r="A50" s="32" t="s">
        <v>53</v>
      </c>
      <c r="B50" s="34">
        <v>323809</v>
      </c>
      <c r="C50" s="34">
        <v>5</v>
      </c>
      <c r="D50" s="35">
        <f>(Table15[[#This Row],[Golf Courses]]/Table15[[#This Row],[City Population]])*100000</f>
        <v>1.5441201449002342</v>
      </c>
    </row>
    <row r="51" spans="1:4" x14ac:dyDescent="0.3">
      <c r="A51" s="32" t="s">
        <v>54</v>
      </c>
      <c r="B51" s="34">
        <v>293761</v>
      </c>
      <c r="C51" s="34">
        <v>5</v>
      </c>
      <c r="D51" s="35">
        <f>(Table15[[#This Row],[Golf Courses]]/Table15[[#This Row],[City Population]])*100000</f>
        <v>1.7020639227126815</v>
      </c>
    </row>
    <row r="52" spans="1:4" x14ac:dyDescent="0.3">
      <c r="A52" s="32" t="s">
        <v>55</v>
      </c>
      <c r="B52" s="34">
        <v>473567</v>
      </c>
      <c r="C52" s="34">
        <v>5</v>
      </c>
      <c r="D52" s="35">
        <f>(Table15[[#This Row],[Golf Courses]]/Table15[[#This Row],[City Population]])*100000</f>
        <v>1.0558168115599271</v>
      </c>
    </row>
    <row r="53" spans="1:4" x14ac:dyDescent="0.3">
      <c r="A53" s="32" t="s">
        <v>56</v>
      </c>
      <c r="B53" s="34">
        <v>3967152</v>
      </c>
      <c r="C53" s="34">
        <v>16</v>
      </c>
      <c r="D53" s="35">
        <f>(Table15[[#This Row],[Golf Courses]]/Table15[[#This Row],[City Population]])*100000</f>
        <v>0.40331199812863233</v>
      </c>
    </row>
    <row r="54" spans="1:4" x14ac:dyDescent="0.3">
      <c r="A54" s="32" t="s">
        <v>57</v>
      </c>
      <c r="B54" s="34">
        <v>627770</v>
      </c>
      <c r="C54" s="34">
        <v>10</v>
      </c>
      <c r="D54" s="35">
        <f>(Table15[[#This Row],[Golf Courses]]/Table15[[#This Row],[City Population]])*100000</f>
        <v>1.5929400895232331</v>
      </c>
    </row>
    <row r="55" spans="1:4" x14ac:dyDescent="0.3">
      <c r="A55" s="32" t="s">
        <v>58</v>
      </c>
      <c r="B55" s="34">
        <v>264518</v>
      </c>
      <c r="C55" s="34">
        <v>1</v>
      </c>
      <c r="D55" s="35">
        <f>(Table15[[#This Row],[Golf Courses]]/Table15[[#This Row],[City Population]])*100000</f>
        <v>0.37804610650314913</v>
      </c>
    </row>
    <row r="56" spans="1:4" x14ac:dyDescent="0.3">
      <c r="A56" s="32" t="s">
        <v>59</v>
      </c>
      <c r="B56" s="34">
        <v>264742</v>
      </c>
      <c r="C56" s="34">
        <v>4</v>
      </c>
      <c r="D56" s="35">
        <f>(Table15[[#This Row],[Golf Courses]]/Table15[[#This Row],[City Population]])*100000</f>
        <v>1.51090495652371</v>
      </c>
    </row>
    <row r="57" spans="1:4" x14ac:dyDescent="0.3">
      <c r="A57" s="32" t="s">
        <v>60</v>
      </c>
      <c r="B57" s="34">
        <v>652804</v>
      </c>
      <c r="C57" s="34">
        <v>6</v>
      </c>
      <c r="D57" s="35">
        <f>(Table15[[#This Row],[Golf Courses]]/Table15[[#This Row],[City Population]])*100000</f>
        <v>0.91911201524500463</v>
      </c>
    </row>
    <row r="58" spans="1:4" x14ac:dyDescent="0.3">
      <c r="A58" s="32" t="s">
        <v>61</v>
      </c>
      <c r="B58" s="34">
        <v>514144</v>
      </c>
      <c r="C58" s="34">
        <v>1</v>
      </c>
      <c r="D58" s="35">
        <f>(Table15[[#This Row],[Golf Courses]]/Table15[[#This Row],[City Population]])*100000</f>
        <v>0.19449803945976227</v>
      </c>
    </row>
    <row r="59" spans="1:4" x14ac:dyDescent="0.3">
      <c r="A59" s="32" t="s">
        <v>62</v>
      </c>
      <c r="B59" s="34">
        <v>461859</v>
      </c>
      <c r="C59" s="34">
        <v>1</v>
      </c>
      <c r="D59" s="35">
        <f>(Table15[[#This Row],[Golf Courses]]/Table15[[#This Row],[City Population]])*100000</f>
        <v>0.2165162960990259</v>
      </c>
    </row>
    <row r="60" spans="1:4" x14ac:dyDescent="0.3">
      <c r="A60" s="32" t="s">
        <v>63</v>
      </c>
      <c r="B60" s="34">
        <v>588573</v>
      </c>
      <c r="C60" s="34">
        <v>6</v>
      </c>
      <c r="D60" s="35">
        <f>(Table15[[#This Row],[Golf Courses]]/Table15[[#This Row],[City Population]])*100000</f>
        <v>1.0194147539897345</v>
      </c>
    </row>
    <row r="61" spans="1:4" x14ac:dyDescent="0.3">
      <c r="A61" s="32" t="s">
        <v>64</v>
      </c>
      <c r="B61" s="34">
        <v>424175</v>
      </c>
      <c r="C61" s="34">
        <v>7</v>
      </c>
      <c r="D61" s="35">
        <f>(Table15[[#This Row],[Golf Courses]]/Table15[[#This Row],[City Population]])*100000</f>
        <v>1.6502622738256618</v>
      </c>
    </row>
    <row r="62" spans="1:4" x14ac:dyDescent="0.3">
      <c r="A62" s="32" t="s">
        <v>65</v>
      </c>
      <c r="B62" s="34">
        <v>696653</v>
      </c>
      <c r="C62" s="34">
        <v>7</v>
      </c>
      <c r="D62" s="35">
        <f>(Table15[[#This Row],[Golf Courses]]/Table15[[#This Row],[City Population]])*100000</f>
        <v>1.0048044004691001</v>
      </c>
    </row>
    <row r="63" spans="1:4" x14ac:dyDescent="0.3">
      <c r="A63" s="32" t="s">
        <v>66</v>
      </c>
      <c r="B63" s="34">
        <v>387637</v>
      </c>
      <c r="C63" s="34">
        <v>7</v>
      </c>
      <c r="D63" s="35">
        <f>(Table15[[#This Row],[Golf Courses]]/Table15[[#This Row],[City Population]])*100000</f>
        <v>1.805813170569373</v>
      </c>
    </row>
    <row r="64" spans="1:4" x14ac:dyDescent="0.3">
      <c r="A64" s="32" t="s">
        <v>67</v>
      </c>
      <c r="B64" s="34">
        <v>8502614</v>
      </c>
      <c r="C64" s="34">
        <v>15</v>
      </c>
      <c r="D64" s="35">
        <f>(Table15[[#This Row],[Golf Courses]]/Table15[[#This Row],[City Population]])*100000</f>
        <v>0.17641633502355863</v>
      </c>
    </row>
    <row r="65" spans="1:4" x14ac:dyDescent="0.3">
      <c r="A65" s="32" t="s">
        <v>68</v>
      </c>
      <c r="B65" s="34">
        <v>284074</v>
      </c>
      <c r="C65" s="34">
        <v>1</v>
      </c>
      <c r="D65" s="35">
        <f>(Table15[[#This Row],[Golf Courses]]/Table15[[#This Row],[City Population]])*100000</f>
        <v>0.35202095228708014</v>
      </c>
    </row>
    <row r="66" spans="1:4" x14ac:dyDescent="0.3">
      <c r="A66" s="32" t="s">
        <v>69</v>
      </c>
      <c r="B66" s="34">
        <v>248416</v>
      </c>
      <c r="C66" s="34">
        <v>2</v>
      </c>
      <c r="D66" s="35">
        <f>(Table15[[#This Row],[Golf Courses]]/Table15[[#This Row],[City Population]])*100000</f>
        <v>0.80510112070076001</v>
      </c>
    </row>
    <row r="67" spans="1:4" x14ac:dyDescent="0.3">
      <c r="A67" s="32" t="s">
        <v>70</v>
      </c>
      <c r="B67" s="34">
        <v>252566</v>
      </c>
      <c r="C67" s="34">
        <v>2</v>
      </c>
      <c r="D67" s="35">
        <f>(Table15[[#This Row],[Golf Courses]]/Table15[[#This Row],[City Population]])*100000</f>
        <v>0.79187222349801634</v>
      </c>
    </row>
    <row r="68" spans="1:4" x14ac:dyDescent="0.3">
      <c r="A68" s="32" t="s">
        <v>71</v>
      </c>
      <c r="B68" s="34">
        <v>417040</v>
      </c>
      <c r="C68" s="34">
        <v>4</v>
      </c>
      <c r="D68" s="35">
        <f>(Table15[[#This Row],[Golf Courses]]/Table15[[#This Row],[City Population]])*100000</f>
        <v>0.95914061001342787</v>
      </c>
    </row>
    <row r="69" spans="1:4" x14ac:dyDescent="0.3">
      <c r="A69" s="32" t="s">
        <v>72</v>
      </c>
      <c r="B69" s="34">
        <v>670553</v>
      </c>
      <c r="C69" s="34">
        <v>5</v>
      </c>
      <c r="D69" s="35">
        <f>(Table15[[#This Row],[Golf Courses]]/Table15[[#This Row],[City Population]])*100000</f>
        <v>0.74565321458557343</v>
      </c>
    </row>
    <row r="70" spans="1:4" x14ac:dyDescent="0.3">
      <c r="A70" s="32" t="s">
        <v>73</v>
      </c>
      <c r="B70" s="34">
        <v>496604</v>
      </c>
      <c r="C70" s="34">
        <v>8</v>
      </c>
      <c r="D70" s="35">
        <f>(Table15[[#This Row],[Golf Courses]]/Table15[[#This Row],[City Population]])*100000</f>
        <v>1.6109415147683064</v>
      </c>
    </row>
    <row r="71" spans="1:4" x14ac:dyDescent="0.3">
      <c r="A71" s="32" t="s">
        <v>74</v>
      </c>
      <c r="B71" s="34">
        <v>301050</v>
      </c>
      <c r="C71" s="34">
        <v>1</v>
      </c>
      <c r="D71" s="35">
        <f>(Table15[[#This Row],[Golf Courses]]/Table15[[#This Row],[City Population]])*100000</f>
        <v>0.33217073575817968</v>
      </c>
    </row>
    <row r="72" spans="1:4" x14ac:dyDescent="0.3">
      <c r="A72" s="32" t="s">
        <v>75</v>
      </c>
      <c r="B72" s="34">
        <v>1595579</v>
      </c>
      <c r="C72" s="34">
        <v>4</v>
      </c>
      <c r="D72" s="35">
        <f>(Table15[[#This Row],[Golf Courses]]/Table15[[#This Row],[City Population]])*100000</f>
        <v>0.25069269525357252</v>
      </c>
    </row>
    <row r="73" spans="1:4" x14ac:dyDescent="0.3">
      <c r="A73" s="32" t="s">
        <v>76</v>
      </c>
      <c r="B73" s="34">
        <v>1628812</v>
      </c>
      <c r="C73" s="34">
        <v>10</v>
      </c>
      <c r="D73" s="35">
        <f>(Table15[[#This Row],[Golf Courses]]/Table15[[#This Row],[City Population]])*100000</f>
        <v>0.61394439628391739</v>
      </c>
    </row>
    <row r="74" spans="1:4" x14ac:dyDescent="0.3">
      <c r="A74" s="32" t="s">
        <v>77</v>
      </c>
      <c r="B74" s="34">
        <v>308432</v>
      </c>
      <c r="C74" s="34">
        <v>1</v>
      </c>
      <c r="D74" s="35">
        <f>(Table15[[#This Row],[Golf Courses]]/Table15[[#This Row],[City Population]])*100000</f>
        <v>0.32422057374072727</v>
      </c>
    </row>
    <row r="75" spans="1:4" x14ac:dyDescent="0.3">
      <c r="A75" s="32" t="s">
        <v>78</v>
      </c>
      <c r="B75" s="34">
        <v>306426</v>
      </c>
      <c r="C75" s="34">
        <v>2</v>
      </c>
      <c r="D75" s="35">
        <f>(Table15[[#This Row],[Golf Courses]]/Table15[[#This Row],[City Population]])*100000</f>
        <v>0.65268612976705631</v>
      </c>
    </row>
    <row r="76" spans="1:4" x14ac:dyDescent="0.3">
      <c r="A76" s="32" t="s">
        <v>79</v>
      </c>
      <c r="B76" s="34">
        <v>656300</v>
      </c>
      <c r="C76" s="34">
        <v>8</v>
      </c>
      <c r="D76" s="35">
        <f>(Table15[[#This Row],[Golf Courses]]/Table15[[#This Row],[City Population]])*100000</f>
        <v>1.2189547463050434</v>
      </c>
    </row>
    <row r="77" spans="1:4" x14ac:dyDescent="0.3">
      <c r="A77" s="32" t="s">
        <v>80</v>
      </c>
      <c r="B77" s="34">
        <v>477476</v>
      </c>
      <c r="C77" s="34">
        <v>0</v>
      </c>
      <c r="D77" s="35">
        <f>(Table15[[#This Row],[Golf Courses]]/Table15[[#This Row],[City Population]])*100000</f>
        <v>0</v>
      </c>
    </row>
    <row r="78" spans="1:4" x14ac:dyDescent="0.3">
      <c r="A78" s="32" t="s">
        <v>81</v>
      </c>
      <c r="B78" s="34">
        <v>265857</v>
      </c>
      <c r="C78" s="34">
        <v>0</v>
      </c>
      <c r="D78" s="35">
        <f>(Table15[[#This Row],[Golf Courses]]/Table15[[#This Row],[City Population]])*100000</f>
        <v>0</v>
      </c>
    </row>
    <row r="79" spans="1:4" x14ac:dyDescent="0.3">
      <c r="A79" s="32" t="s">
        <v>180</v>
      </c>
      <c r="B79" s="34">
        <v>230163</v>
      </c>
      <c r="C79" s="34">
        <v>1</v>
      </c>
      <c r="D79" s="35">
        <f>(Table15[[#This Row],[Golf Courses]]/Table15[[#This Row],[City Population]])*100000</f>
        <v>0.43447469836594066</v>
      </c>
    </row>
    <row r="80" spans="1:4" x14ac:dyDescent="0.3">
      <c r="A80" s="32" t="s">
        <v>82</v>
      </c>
      <c r="B80" s="34">
        <v>321461</v>
      </c>
      <c r="C80" s="34">
        <v>1</v>
      </c>
      <c r="D80" s="35">
        <f>(Table15[[#This Row],[Golf Courses]]/Table15[[#This Row],[City Population]])*100000</f>
        <v>0.31107972662313621</v>
      </c>
    </row>
    <row r="81" spans="1:4" x14ac:dyDescent="0.3">
      <c r="A81" s="32" t="s">
        <v>83</v>
      </c>
      <c r="B81" s="34">
        <v>508357</v>
      </c>
      <c r="C81" s="34">
        <v>6</v>
      </c>
      <c r="D81" s="35">
        <f>(Table15[[#This Row],[Golf Courses]]/Table15[[#This Row],[City Population]])*100000</f>
        <v>1.1802729184411742</v>
      </c>
    </row>
    <row r="82" spans="1:4" x14ac:dyDescent="0.3">
      <c r="A82" s="32" t="s">
        <v>84</v>
      </c>
      <c r="B82" s="34">
        <v>1458346</v>
      </c>
      <c r="C82" s="34">
        <v>6</v>
      </c>
      <c r="D82" s="35">
        <f>(Table15[[#This Row],[Golf Courses]]/Table15[[#This Row],[City Population]])*100000</f>
        <v>0.41142499790858955</v>
      </c>
    </row>
    <row r="83" spans="1:4" x14ac:dyDescent="0.3">
      <c r="A83" s="32" t="s">
        <v>85</v>
      </c>
      <c r="B83" s="34">
        <v>1394515</v>
      </c>
      <c r="C83" s="34">
        <v>8</v>
      </c>
      <c r="D83" s="35">
        <f>(Table15[[#This Row],[Golf Courses]]/Table15[[#This Row],[City Population]])*100000</f>
        <v>0.57367615264088234</v>
      </c>
    </row>
    <row r="84" spans="1:4" x14ac:dyDescent="0.3">
      <c r="A84" s="32" t="s">
        <v>86</v>
      </c>
      <c r="B84" s="34">
        <v>881791</v>
      </c>
      <c r="C84" s="34">
        <v>7</v>
      </c>
      <c r="D84" s="35">
        <f>(Table15[[#This Row],[Golf Courses]]/Table15[[#This Row],[City Population]])*100000</f>
        <v>0.79383890286927394</v>
      </c>
    </row>
    <row r="85" spans="1:4" x14ac:dyDescent="0.3">
      <c r="A85" s="32" t="s">
        <v>87</v>
      </c>
      <c r="B85" s="34">
        <v>1013400</v>
      </c>
      <c r="C85" s="34">
        <v>3</v>
      </c>
      <c r="D85" s="35">
        <f>(Table15[[#This Row],[Golf Courses]]/Table15[[#This Row],[City Population]])*100000</f>
        <v>0.29603315571343991</v>
      </c>
    </row>
    <row r="86" spans="1:4" x14ac:dyDescent="0.3">
      <c r="A86" s="32" t="s">
        <v>88</v>
      </c>
      <c r="B86" s="34">
        <v>336744</v>
      </c>
      <c r="C86" s="34"/>
      <c r="D86" s="35">
        <f>(Table15[[#This Row],[Golf Courses]]/Table15[[#This Row],[City Population]])*100000</f>
        <v>0</v>
      </c>
    </row>
    <row r="87" spans="1:4" x14ac:dyDescent="0.3">
      <c r="A87" s="32" t="s">
        <v>89</v>
      </c>
      <c r="B87" s="34">
        <v>252383</v>
      </c>
      <c r="C87" s="34">
        <v>4</v>
      </c>
      <c r="D87" s="35">
        <f>(Table15[[#This Row],[Golf Courses]]/Table15[[#This Row],[City Population]])*100000</f>
        <v>1.5848928018131174</v>
      </c>
    </row>
    <row r="88" spans="1:4" x14ac:dyDescent="0.3">
      <c r="A88" s="32" t="s">
        <v>90</v>
      </c>
      <c r="B88" s="34">
        <v>740227</v>
      </c>
      <c r="C88" s="34">
        <v>5</v>
      </c>
      <c r="D88" s="35">
        <f>(Table15[[#This Row],[Golf Courses]]/Table15[[#This Row],[City Population]])*100000</f>
        <v>0.67546847115817177</v>
      </c>
    </row>
    <row r="89" spans="1:4" x14ac:dyDescent="0.3">
      <c r="A89" s="32" t="s">
        <v>181</v>
      </c>
      <c r="B89" s="34">
        <v>231598</v>
      </c>
      <c r="C89" s="34">
        <v>4</v>
      </c>
      <c r="D89" s="35">
        <f>(Table15[[#This Row],[Golf Courses]]/Table15[[#This Row],[City Population]])*100000</f>
        <v>1.7271306315253157</v>
      </c>
    </row>
    <row r="90" spans="1:4" x14ac:dyDescent="0.3">
      <c r="A90" s="32" t="s">
        <v>91</v>
      </c>
      <c r="B90" s="34">
        <v>313929</v>
      </c>
      <c r="C90" s="34">
        <v>4</v>
      </c>
      <c r="D90" s="35">
        <f>(Table15[[#This Row],[Golf Courses]]/Table15[[#This Row],[City Population]])*100000</f>
        <v>1.2741734596039231</v>
      </c>
    </row>
    <row r="91" spans="1:4" x14ac:dyDescent="0.3">
      <c r="A91" s="32" t="s">
        <v>92</v>
      </c>
      <c r="B91" s="34">
        <v>304197</v>
      </c>
      <c r="C91" s="34">
        <v>4</v>
      </c>
      <c r="D91" s="35">
        <f>(Table15[[#This Row],[Golf Courses]]/Table15[[#This Row],[City Population]])*100000</f>
        <v>1.3149373596715286</v>
      </c>
    </row>
    <row r="92" spans="1:4" x14ac:dyDescent="0.3">
      <c r="A92" s="32" t="s">
        <v>93</v>
      </c>
      <c r="B92" s="34">
        <v>265119</v>
      </c>
      <c r="C92" s="34">
        <v>3</v>
      </c>
      <c r="D92" s="35">
        <f>(Table15[[#This Row],[Golf Courses]]/Table15[[#This Row],[City Population]])*100000</f>
        <v>1.1315673339142047</v>
      </c>
    </row>
    <row r="93" spans="1:4" x14ac:dyDescent="0.3">
      <c r="A93" s="32" t="s">
        <v>94</v>
      </c>
      <c r="B93" s="34">
        <v>314573</v>
      </c>
      <c r="C93" s="34">
        <v>1</v>
      </c>
      <c r="D93" s="35">
        <f>(Table15[[#This Row],[Golf Courses]]/Table15[[#This Row],[City Population]])*100000</f>
        <v>0.31789123669227809</v>
      </c>
    </row>
    <row r="94" spans="1:4" x14ac:dyDescent="0.3">
      <c r="A94" s="32" t="s">
        <v>95</v>
      </c>
      <c r="B94" s="34">
        <v>390996</v>
      </c>
      <c r="C94" s="34">
        <v>6</v>
      </c>
      <c r="D94" s="35">
        <f>(Table15[[#This Row],[Golf Courses]]/Table15[[#This Row],[City Population]])*100000</f>
        <v>1.534542552864991</v>
      </c>
    </row>
    <row r="95" spans="1:4" x14ac:dyDescent="0.3">
      <c r="A95" s="32" t="s">
        <v>96</v>
      </c>
      <c r="B95" s="34">
        <v>276602</v>
      </c>
      <c r="C95" s="34">
        <v>3</v>
      </c>
      <c r="D95" s="35">
        <f>(Table15[[#This Row],[Golf Courses]]/Table15[[#This Row],[City Population]])*100000</f>
        <v>1.0845908561760218</v>
      </c>
    </row>
    <row r="96" spans="1:4" x14ac:dyDescent="0.3">
      <c r="A96" s="32" t="s">
        <v>97</v>
      </c>
      <c r="B96" s="34">
        <v>557827</v>
      </c>
      <c r="C96" s="34">
        <v>5</v>
      </c>
      <c r="D96" s="35">
        <f>(Table15[[#This Row],[Golf Courses]]/Table15[[#This Row],[City Population]])*100000</f>
        <v>0.89633524372251616</v>
      </c>
    </row>
    <row r="97" spans="1:4" x14ac:dyDescent="0.3">
      <c r="A97" s="32" t="s">
        <v>98</v>
      </c>
      <c r="B97" s="34">
        <v>405327</v>
      </c>
      <c r="C97" s="34">
        <v>7</v>
      </c>
      <c r="D97" s="35">
        <f>(Table15[[#This Row],[Golf Courses]]/Table15[[#This Row],[City Population]])*100000</f>
        <v>1.7270006685959731</v>
      </c>
    </row>
    <row r="98" spans="1:4" x14ac:dyDescent="0.3">
      <c r="A98" s="32" t="s">
        <v>99</v>
      </c>
      <c r="B98" s="34">
        <v>453291</v>
      </c>
      <c r="C98" s="34">
        <v>5</v>
      </c>
      <c r="D98" s="35">
        <f>(Table15[[#This Row],[Golf Courses]]/Table15[[#This Row],[City Population]])*100000</f>
        <v>1.103044181331639</v>
      </c>
    </row>
    <row r="99" spans="1:4" x14ac:dyDescent="0.3">
      <c r="A99" s="32" t="s">
        <v>100</v>
      </c>
      <c r="B99" s="34">
        <v>706137</v>
      </c>
      <c r="C99" s="34">
        <v>3</v>
      </c>
      <c r="D99" s="35">
        <f>(Table15[[#This Row],[Golf Courses]]/Table15[[#This Row],[City Population]])*100000</f>
        <v>0.42484673653979327</v>
      </c>
    </row>
    <row r="100" spans="1:4" x14ac:dyDescent="0.3">
      <c r="A100" s="32" t="s">
        <v>101</v>
      </c>
      <c r="B100" s="34">
        <v>399411</v>
      </c>
      <c r="C100" s="34">
        <v>4</v>
      </c>
      <c r="D100" s="35">
        <f>(Table15[[#This Row],[Golf Courses]]/Table15[[#This Row],[City Population]])*100000</f>
        <v>1.0014746714537157</v>
      </c>
    </row>
    <row r="101" spans="1:4" x14ac:dyDescent="0.3">
      <c r="A101" s="57" t="s">
        <v>102</v>
      </c>
      <c r="B101" s="58">
        <v>252154</v>
      </c>
      <c r="C101" s="58">
        <v>2</v>
      </c>
      <c r="D101" s="92">
        <f>(Table15[[#This Row],[Golf Courses]]/Table15[[#This Row],[City Population]])*100000</f>
        <v>0.79316608104571018</v>
      </c>
    </row>
    <row r="102" spans="1:4" ht="15" thickBot="1" x14ac:dyDescent="0.35"/>
    <row r="103" spans="1:4" x14ac:dyDescent="0.3">
      <c r="A103" s="40" t="s">
        <v>185</v>
      </c>
      <c r="B103" s="41"/>
      <c r="C103" s="42"/>
      <c r="D103" s="43">
        <f t="shared" ref="D103" si="0">SMALL(D3:D101,COUNTIF(D3:D101,0)+1)</f>
        <v>0.14243533079893403</v>
      </c>
    </row>
    <row r="104" spans="1:4" x14ac:dyDescent="0.3">
      <c r="A104" s="44" t="s">
        <v>186</v>
      </c>
      <c r="B104" s="45"/>
      <c r="C104" s="46"/>
      <c r="D104" s="93">
        <f t="array" ref="D104">MEDIAN(IF(ISNUMBER(D2:D101),D2:D101))</f>
        <v>0.65268612976705631</v>
      </c>
    </row>
    <row r="105" spans="1:4" x14ac:dyDescent="0.3">
      <c r="A105" s="59" t="s">
        <v>187</v>
      </c>
      <c r="B105" s="60"/>
      <c r="C105" s="61"/>
      <c r="D105" s="95">
        <f t="shared" ref="D105" si="1">MAX(D3:D101)</f>
        <v>2.6609686458064465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7" customFormat="1" ht="15.6" x14ac:dyDescent="0.3">
      <c r="A1" s="38" t="s">
        <v>166</v>
      </c>
      <c r="B1" s="11"/>
      <c r="C1" s="12"/>
      <c r="D1" s="90"/>
    </row>
    <row r="2" spans="1:4" s="5" customFormat="1" ht="27.6" x14ac:dyDescent="0.3">
      <c r="A2" s="27" t="s">
        <v>0</v>
      </c>
      <c r="B2" s="33" t="s">
        <v>1</v>
      </c>
      <c r="C2" s="56" t="s">
        <v>129</v>
      </c>
      <c r="D2" s="91" t="s">
        <v>128</v>
      </c>
    </row>
    <row r="3" spans="1:4" x14ac:dyDescent="0.3">
      <c r="A3" s="31" t="s">
        <v>6</v>
      </c>
      <c r="B3" s="34">
        <v>572101</v>
      </c>
      <c r="C3" s="34">
        <v>4</v>
      </c>
      <c r="D3" s="35">
        <v>0.7</v>
      </c>
    </row>
    <row r="4" spans="1:4" x14ac:dyDescent="0.3">
      <c r="A4" s="32" t="s">
        <v>7</v>
      </c>
      <c r="B4" s="34">
        <v>358436</v>
      </c>
      <c r="C4" s="34">
        <v>1</v>
      </c>
      <c r="D4" s="35">
        <v>0.3</v>
      </c>
    </row>
    <row r="5" spans="1:4" x14ac:dyDescent="0.3">
      <c r="A5" s="32" t="s">
        <v>8</v>
      </c>
      <c r="B5" s="34">
        <v>301209</v>
      </c>
      <c r="C5" s="34">
        <v>2</v>
      </c>
      <c r="D5" s="35">
        <v>0.7</v>
      </c>
    </row>
    <row r="6" spans="1:4" x14ac:dyDescent="0.3">
      <c r="A6" s="32" t="s">
        <v>9</v>
      </c>
      <c r="B6" s="34">
        <v>393408</v>
      </c>
      <c r="C6" s="34">
        <v>1</v>
      </c>
      <c r="D6" s="35">
        <v>0.3</v>
      </c>
    </row>
    <row r="7" spans="1:4" x14ac:dyDescent="0.3">
      <c r="A7" s="32" t="s">
        <v>10</v>
      </c>
      <c r="B7" s="34">
        <v>232588</v>
      </c>
      <c r="C7" s="34">
        <v>3</v>
      </c>
      <c r="D7" s="35">
        <v>1.3</v>
      </c>
    </row>
    <row r="8" spans="1:4" x14ac:dyDescent="0.3">
      <c r="A8" s="32" t="s">
        <v>11</v>
      </c>
      <c r="B8" s="34">
        <v>503991</v>
      </c>
      <c r="C8" s="34">
        <v>2</v>
      </c>
      <c r="D8" s="35">
        <v>0.4</v>
      </c>
    </row>
    <row r="9" spans="1:4" x14ac:dyDescent="0.3">
      <c r="A9" s="32" t="s">
        <v>12</v>
      </c>
      <c r="B9" s="34">
        <v>375803</v>
      </c>
      <c r="C9" s="34">
        <v>6</v>
      </c>
      <c r="D9" s="35">
        <v>1.6</v>
      </c>
    </row>
    <row r="10" spans="1:4" x14ac:dyDescent="0.3">
      <c r="A10" s="32" t="s">
        <v>13</v>
      </c>
      <c r="B10" s="34">
        <v>985370</v>
      </c>
      <c r="C10" s="34">
        <v>2</v>
      </c>
      <c r="D10" s="35">
        <v>0.2</v>
      </c>
    </row>
    <row r="11" spans="1:4" x14ac:dyDescent="0.3">
      <c r="A11" s="32" t="s">
        <v>14</v>
      </c>
      <c r="B11" s="34">
        <v>388817</v>
      </c>
      <c r="C11" s="34"/>
      <c r="D11" s="35"/>
    </row>
    <row r="12" spans="1:4" x14ac:dyDescent="0.3">
      <c r="A12" s="32" t="s">
        <v>15</v>
      </c>
      <c r="B12" s="34">
        <v>609422</v>
      </c>
      <c r="C12" s="34">
        <v>1</v>
      </c>
      <c r="D12" s="35">
        <v>0.2</v>
      </c>
    </row>
    <row r="13" spans="1:4" x14ac:dyDescent="0.3">
      <c r="A13" s="32" t="s">
        <v>16</v>
      </c>
      <c r="B13" s="34">
        <v>235833</v>
      </c>
      <c r="C13" s="34">
        <v>1</v>
      </c>
      <c r="D13" s="35">
        <v>0.4</v>
      </c>
    </row>
    <row r="14" spans="1:4" x14ac:dyDescent="0.3">
      <c r="A14" s="32" t="s">
        <v>17</v>
      </c>
      <c r="B14" s="34">
        <v>239077</v>
      </c>
      <c r="C14" s="34">
        <v>1</v>
      </c>
      <c r="D14" s="35">
        <v>0.4</v>
      </c>
    </row>
    <row r="15" spans="1:4" x14ac:dyDescent="0.3">
      <c r="A15" s="32" t="s">
        <v>18</v>
      </c>
      <c r="B15" s="34">
        <v>699253</v>
      </c>
      <c r="C15" s="34">
        <v>2</v>
      </c>
      <c r="D15" s="35">
        <v>0.3</v>
      </c>
    </row>
    <row r="16" spans="1:4" x14ac:dyDescent="0.3">
      <c r="A16" s="32" t="s">
        <v>19</v>
      </c>
      <c r="B16" s="34">
        <v>260357</v>
      </c>
      <c r="C16" s="34">
        <v>1</v>
      </c>
      <c r="D16" s="35">
        <v>0.4</v>
      </c>
    </row>
    <row r="17" spans="1:4" x14ac:dyDescent="0.3">
      <c r="A17" s="32" t="s">
        <v>20</v>
      </c>
      <c r="B17" s="34">
        <v>281520</v>
      </c>
      <c r="C17" s="34">
        <v>1</v>
      </c>
      <c r="D17" s="35">
        <v>0.4</v>
      </c>
    </row>
    <row r="18" spans="1:4" x14ac:dyDescent="0.3">
      <c r="A18" s="32" t="s">
        <v>21</v>
      </c>
      <c r="B18" s="34">
        <v>1115617</v>
      </c>
      <c r="C18" s="34">
        <v>4</v>
      </c>
      <c r="D18" s="35">
        <v>0.35854598845302649</v>
      </c>
    </row>
    <row r="19" spans="1:4" x14ac:dyDescent="0.3">
      <c r="A19" s="32" t="s">
        <v>22</v>
      </c>
      <c r="B19" s="34">
        <v>249746</v>
      </c>
      <c r="C19" s="34">
        <v>2</v>
      </c>
      <c r="D19" s="35">
        <v>0.8</v>
      </c>
    </row>
    <row r="20" spans="1:4" x14ac:dyDescent="0.3">
      <c r="A20" s="32" t="s">
        <v>23</v>
      </c>
      <c r="B20" s="34">
        <v>2740225</v>
      </c>
      <c r="C20" s="34">
        <v>3</v>
      </c>
      <c r="D20" s="35">
        <v>0.1</v>
      </c>
    </row>
    <row r="21" spans="1:4" x14ac:dyDescent="0.3">
      <c r="A21" s="32" t="s">
        <v>24</v>
      </c>
      <c r="B21" s="34">
        <v>275373</v>
      </c>
      <c r="C21" s="34">
        <v>1</v>
      </c>
      <c r="D21" s="35">
        <v>0.4</v>
      </c>
    </row>
    <row r="22" spans="1:4" x14ac:dyDescent="0.3">
      <c r="A22" s="32" t="s">
        <v>25</v>
      </c>
      <c r="B22" s="34">
        <v>309456</v>
      </c>
      <c r="C22" s="34">
        <v>7</v>
      </c>
      <c r="D22" s="35">
        <v>2.2999999999999998</v>
      </c>
    </row>
    <row r="23" spans="1:4" x14ac:dyDescent="0.3">
      <c r="A23" s="32" t="s">
        <v>26</v>
      </c>
      <c r="B23" s="34">
        <v>376362</v>
      </c>
      <c r="C23" s="34">
        <v>0</v>
      </c>
      <c r="D23" s="35">
        <v>0</v>
      </c>
    </row>
    <row r="24" spans="1:4" x14ac:dyDescent="0.3">
      <c r="A24" s="32" t="s">
        <v>27</v>
      </c>
      <c r="B24" s="34">
        <v>485817</v>
      </c>
      <c r="C24" s="34">
        <v>6</v>
      </c>
      <c r="D24" s="35">
        <v>1.2</v>
      </c>
    </row>
    <row r="25" spans="1:4" x14ac:dyDescent="0.3">
      <c r="A25" s="32" t="s">
        <v>28</v>
      </c>
      <c r="B25" s="34">
        <v>888145</v>
      </c>
      <c r="C25" s="34">
        <v>7</v>
      </c>
      <c r="D25" s="35">
        <v>0.8</v>
      </c>
    </row>
    <row r="26" spans="1:4" x14ac:dyDescent="0.3">
      <c r="A26" s="32" t="s">
        <v>29</v>
      </c>
      <c r="B26" s="34">
        <v>329746</v>
      </c>
      <c r="C26" s="34">
        <v>1</v>
      </c>
      <c r="D26" s="35">
        <v>0.3</v>
      </c>
    </row>
    <row r="27" spans="1:4" x14ac:dyDescent="0.3">
      <c r="A27" s="32" t="s">
        <v>30</v>
      </c>
      <c r="B27" s="34">
        <v>1379343</v>
      </c>
      <c r="C27" s="34">
        <v>6</v>
      </c>
      <c r="D27" s="35">
        <v>0.4</v>
      </c>
    </row>
    <row r="28" spans="1:4" x14ac:dyDescent="0.3">
      <c r="A28" s="32" t="s">
        <v>31</v>
      </c>
      <c r="B28" s="34">
        <v>741500</v>
      </c>
      <c r="C28" s="34"/>
      <c r="D28" s="35"/>
    </row>
    <row r="29" spans="1:4" x14ac:dyDescent="0.3">
      <c r="A29" s="32" t="s">
        <v>32</v>
      </c>
      <c r="B29" s="34">
        <v>228877</v>
      </c>
      <c r="C29" s="34">
        <v>1</v>
      </c>
      <c r="D29" s="35">
        <v>0.4</v>
      </c>
    </row>
    <row r="30" spans="1:4" x14ac:dyDescent="0.3">
      <c r="A30" s="32" t="s">
        <v>33</v>
      </c>
      <c r="B30" s="34">
        <v>660628</v>
      </c>
      <c r="C30" s="34">
        <v>1</v>
      </c>
      <c r="D30" s="35">
        <v>0.2</v>
      </c>
    </row>
    <row r="31" spans="1:4" x14ac:dyDescent="0.3">
      <c r="A31" s="32" t="s">
        <v>34</v>
      </c>
      <c r="B31" s="34">
        <v>279277</v>
      </c>
      <c r="C31" s="34">
        <v>3</v>
      </c>
      <c r="D31" s="35">
        <v>1.1000000000000001</v>
      </c>
    </row>
    <row r="32" spans="1:4" x14ac:dyDescent="0.3">
      <c r="A32" s="32" t="s">
        <v>35</v>
      </c>
      <c r="B32" s="34">
        <v>702073</v>
      </c>
      <c r="C32" s="34">
        <v>3</v>
      </c>
      <c r="D32" s="35">
        <v>0.4</v>
      </c>
    </row>
    <row r="33" spans="1:4" x14ac:dyDescent="0.3">
      <c r="A33" s="32" t="s">
        <v>36</v>
      </c>
      <c r="B33" s="36">
        <v>920349</v>
      </c>
      <c r="C33" s="34">
        <v>1</v>
      </c>
      <c r="D33" s="35">
        <v>0.1</v>
      </c>
    </row>
    <row r="34" spans="1:4" x14ac:dyDescent="0.3">
      <c r="A34" s="32" t="s">
        <v>37</v>
      </c>
      <c r="B34" s="34">
        <v>231567</v>
      </c>
      <c r="C34" s="34">
        <v>5</v>
      </c>
      <c r="D34" s="35">
        <v>2.2000000000000002</v>
      </c>
    </row>
    <row r="35" spans="1:4" x14ac:dyDescent="0.3">
      <c r="A35" s="32" t="s">
        <v>38</v>
      </c>
      <c r="B35" s="34">
        <v>533232</v>
      </c>
      <c r="C35" s="34">
        <v>0</v>
      </c>
      <c r="D35" s="35">
        <v>0</v>
      </c>
    </row>
    <row r="36" spans="1:4" x14ac:dyDescent="0.3">
      <c r="A36" s="32" t="s">
        <v>39</v>
      </c>
      <c r="B36" s="34">
        <v>248467</v>
      </c>
      <c r="C36" s="34"/>
      <c r="D36" s="35"/>
    </row>
    <row r="37" spans="1:4" x14ac:dyDescent="0.3">
      <c r="A37" s="32" t="s">
        <v>40</v>
      </c>
      <c r="B37" s="34">
        <v>271521</v>
      </c>
      <c r="C37" s="34"/>
      <c r="D37" s="35"/>
    </row>
    <row r="38" spans="1:4" x14ac:dyDescent="0.3">
      <c r="A38" s="32" t="s">
        <v>41</v>
      </c>
      <c r="B38" s="34">
        <v>248267</v>
      </c>
      <c r="C38" s="34"/>
      <c r="D38" s="35"/>
    </row>
    <row r="39" spans="1:4" x14ac:dyDescent="0.3">
      <c r="A39" s="32" t="s">
        <v>42</v>
      </c>
      <c r="B39" s="34">
        <v>293622</v>
      </c>
      <c r="C39" s="34"/>
      <c r="D39" s="35"/>
    </row>
    <row r="40" spans="1:4" x14ac:dyDescent="0.3">
      <c r="A40" s="32" t="s">
        <v>43</v>
      </c>
      <c r="B40" s="34">
        <v>314232</v>
      </c>
      <c r="C40" s="34">
        <v>2</v>
      </c>
      <c r="D40" s="35">
        <v>0.6</v>
      </c>
    </row>
    <row r="41" spans="1:4" x14ac:dyDescent="0.3">
      <c r="A41" s="32" t="s">
        <v>44</v>
      </c>
      <c r="B41" s="34">
        <v>237924</v>
      </c>
      <c r="C41" s="34"/>
      <c r="D41" s="35"/>
    </row>
    <row r="42" spans="1:4" x14ac:dyDescent="0.3">
      <c r="A42" s="32" t="s">
        <v>45</v>
      </c>
      <c r="B42" s="34">
        <v>995251</v>
      </c>
      <c r="C42" s="34">
        <v>7</v>
      </c>
      <c r="D42" s="35">
        <v>0.7</v>
      </c>
    </row>
    <row r="43" spans="1:4" x14ac:dyDescent="0.3">
      <c r="A43" s="32" t="s">
        <v>46</v>
      </c>
      <c r="B43" s="34">
        <v>2419240</v>
      </c>
      <c r="C43" s="34">
        <v>6</v>
      </c>
      <c r="D43" s="35">
        <v>0.2</v>
      </c>
    </row>
    <row r="44" spans="1:4" x14ac:dyDescent="0.3">
      <c r="A44" s="32" t="s">
        <v>47</v>
      </c>
      <c r="B44" s="34">
        <v>278739</v>
      </c>
      <c r="C44" s="34">
        <v>3</v>
      </c>
      <c r="D44" s="35">
        <v>1.1000000000000001</v>
      </c>
    </row>
    <row r="45" spans="1:4" x14ac:dyDescent="0.3">
      <c r="A45" s="32" t="s">
        <v>48</v>
      </c>
      <c r="B45" s="34">
        <v>250063</v>
      </c>
      <c r="C45" s="34">
        <v>1</v>
      </c>
      <c r="D45" s="35">
        <v>0.4</v>
      </c>
    </row>
    <row r="46" spans="1:4" x14ac:dyDescent="0.3">
      <c r="A46" s="32" t="s">
        <v>49</v>
      </c>
      <c r="B46" s="34">
        <v>937821</v>
      </c>
      <c r="C46" s="34">
        <v>9</v>
      </c>
      <c r="D46" s="35">
        <v>1</v>
      </c>
    </row>
    <row r="47" spans="1:4" x14ac:dyDescent="0.3">
      <c r="A47" s="32" t="s">
        <v>50</v>
      </c>
      <c r="B47" s="34">
        <v>281829</v>
      </c>
      <c r="C47" s="34">
        <v>1</v>
      </c>
      <c r="D47" s="35">
        <v>0.4</v>
      </c>
    </row>
    <row r="48" spans="1:4" x14ac:dyDescent="0.3">
      <c r="A48" s="32" t="s">
        <v>51</v>
      </c>
      <c r="B48" s="34">
        <v>509608</v>
      </c>
      <c r="C48" s="34">
        <v>1</v>
      </c>
      <c r="D48" s="35">
        <v>0.2</v>
      </c>
    </row>
    <row r="49" spans="1:4" x14ac:dyDescent="0.3">
      <c r="A49" s="32" t="s">
        <v>52</v>
      </c>
      <c r="B49" s="34">
        <v>269616</v>
      </c>
      <c r="C49" s="34">
        <v>1</v>
      </c>
      <c r="D49" s="35">
        <v>0.4</v>
      </c>
    </row>
    <row r="50" spans="1:4" x14ac:dyDescent="0.3">
      <c r="A50" s="32" t="s">
        <v>53</v>
      </c>
      <c r="B50" s="34">
        <v>323809</v>
      </c>
      <c r="C50" s="34">
        <v>2</v>
      </c>
      <c r="D50" s="35">
        <v>0.6</v>
      </c>
    </row>
    <row r="51" spans="1:4" x14ac:dyDescent="0.3">
      <c r="A51" s="32" t="s">
        <v>54</v>
      </c>
      <c r="B51" s="34">
        <v>293761</v>
      </c>
      <c r="C51" s="34">
        <v>1</v>
      </c>
      <c r="D51" s="35">
        <v>0.3</v>
      </c>
    </row>
    <row r="52" spans="1:4" x14ac:dyDescent="0.3">
      <c r="A52" s="32" t="s">
        <v>55</v>
      </c>
      <c r="B52" s="34">
        <v>473567</v>
      </c>
      <c r="C52" s="34">
        <v>3</v>
      </c>
      <c r="D52" s="35">
        <v>0.6</v>
      </c>
    </row>
    <row r="53" spans="1:4" x14ac:dyDescent="0.3">
      <c r="A53" s="32" t="s">
        <v>56</v>
      </c>
      <c r="B53" s="34">
        <v>3967152</v>
      </c>
      <c r="C53" s="34">
        <v>9</v>
      </c>
      <c r="D53" s="35">
        <v>0.2</v>
      </c>
    </row>
    <row r="54" spans="1:4" x14ac:dyDescent="0.3">
      <c r="A54" s="32" t="s">
        <v>57</v>
      </c>
      <c r="B54" s="34">
        <v>627770</v>
      </c>
      <c r="C54" s="34">
        <v>3</v>
      </c>
      <c r="D54" s="35">
        <v>0.5</v>
      </c>
    </row>
    <row r="55" spans="1:4" x14ac:dyDescent="0.3">
      <c r="A55" s="32" t="s">
        <v>58</v>
      </c>
      <c r="B55" s="34">
        <v>264518</v>
      </c>
      <c r="C55" s="34">
        <v>1</v>
      </c>
      <c r="D55" s="35">
        <v>0.4</v>
      </c>
    </row>
    <row r="56" spans="1:4" x14ac:dyDescent="0.3">
      <c r="A56" s="32" t="s">
        <v>59</v>
      </c>
      <c r="B56" s="34">
        <v>264742</v>
      </c>
      <c r="C56" s="34">
        <v>1</v>
      </c>
      <c r="D56" s="35">
        <v>0.4</v>
      </c>
    </row>
    <row r="57" spans="1:4" x14ac:dyDescent="0.3">
      <c r="A57" s="32" t="s">
        <v>60</v>
      </c>
      <c r="B57" s="34">
        <v>652804</v>
      </c>
      <c r="C57" s="34">
        <v>3</v>
      </c>
      <c r="D57" s="35">
        <v>0.5</v>
      </c>
    </row>
    <row r="58" spans="1:4" x14ac:dyDescent="0.3">
      <c r="A58" s="32" t="s">
        <v>61</v>
      </c>
      <c r="B58" s="34">
        <v>514144</v>
      </c>
      <c r="C58" s="34">
        <v>0</v>
      </c>
      <c r="D58" s="35">
        <v>0</v>
      </c>
    </row>
    <row r="59" spans="1:4" x14ac:dyDescent="0.3">
      <c r="A59" s="32" t="s">
        <v>62</v>
      </c>
      <c r="B59" s="34">
        <v>461859</v>
      </c>
      <c r="C59" s="34">
        <v>1</v>
      </c>
      <c r="D59" s="35">
        <v>0.2</v>
      </c>
    </row>
    <row r="60" spans="1:4" x14ac:dyDescent="0.3">
      <c r="A60" s="32" t="s">
        <v>63</v>
      </c>
      <c r="B60" s="34">
        <v>588573</v>
      </c>
      <c r="C60" s="34">
        <v>3</v>
      </c>
      <c r="D60" s="35">
        <v>0.5</v>
      </c>
    </row>
    <row r="61" spans="1:4" x14ac:dyDescent="0.3">
      <c r="A61" s="32" t="s">
        <v>64</v>
      </c>
      <c r="B61" s="34">
        <v>424175</v>
      </c>
      <c r="C61" s="34">
        <v>2</v>
      </c>
      <c r="D61" s="35">
        <v>0.5</v>
      </c>
    </row>
    <row r="62" spans="1:4" x14ac:dyDescent="0.3">
      <c r="A62" s="32" t="s">
        <v>65</v>
      </c>
      <c r="B62" s="34">
        <v>696653</v>
      </c>
      <c r="C62" s="34">
        <v>6</v>
      </c>
      <c r="D62" s="35">
        <v>0.9</v>
      </c>
    </row>
    <row r="63" spans="1:4" x14ac:dyDescent="0.3">
      <c r="A63" s="32" t="s">
        <v>66</v>
      </c>
      <c r="B63" s="34">
        <v>387637</v>
      </c>
      <c r="C63" s="34">
        <v>3</v>
      </c>
      <c r="D63" s="35">
        <v>0.8</v>
      </c>
    </row>
    <row r="64" spans="1:4" x14ac:dyDescent="0.3">
      <c r="A64" s="32" t="s">
        <v>67</v>
      </c>
      <c r="B64" s="34">
        <v>8502614</v>
      </c>
      <c r="C64" s="34">
        <v>20</v>
      </c>
      <c r="D64" s="35">
        <v>0.2</v>
      </c>
    </row>
    <row r="65" spans="1:4" x14ac:dyDescent="0.3">
      <c r="A65" s="32" t="s">
        <v>68</v>
      </c>
      <c r="B65" s="34">
        <v>284074</v>
      </c>
      <c r="C65" s="34">
        <v>0</v>
      </c>
      <c r="D65" s="35">
        <v>0</v>
      </c>
    </row>
    <row r="66" spans="1:4" x14ac:dyDescent="0.3">
      <c r="A66" s="32" t="s">
        <v>69</v>
      </c>
      <c r="B66" s="34">
        <v>248416</v>
      </c>
      <c r="C66" s="34">
        <v>2</v>
      </c>
      <c r="D66" s="35">
        <v>0.8</v>
      </c>
    </row>
    <row r="67" spans="1:4" x14ac:dyDescent="0.3">
      <c r="A67" s="32" t="s">
        <v>70</v>
      </c>
      <c r="B67" s="34">
        <v>252566</v>
      </c>
      <c r="C67" s="34">
        <v>0</v>
      </c>
      <c r="D67" s="35">
        <v>0</v>
      </c>
    </row>
    <row r="68" spans="1:4" x14ac:dyDescent="0.3">
      <c r="A68" s="32" t="s">
        <v>71</v>
      </c>
      <c r="B68" s="34">
        <v>417040</v>
      </c>
      <c r="C68" s="34">
        <v>1</v>
      </c>
      <c r="D68" s="35">
        <v>0.2</v>
      </c>
    </row>
    <row r="69" spans="1:4" x14ac:dyDescent="0.3">
      <c r="A69" s="32" t="s">
        <v>72</v>
      </c>
      <c r="B69" s="34">
        <v>670553</v>
      </c>
      <c r="C69" s="34">
        <v>1</v>
      </c>
      <c r="D69" s="35">
        <v>0.1</v>
      </c>
    </row>
    <row r="70" spans="1:4" x14ac:dyDescent="0.3">
      <c r="A70" s="32" t="s">
        <v>73</v>
      </c>
      <c r="B70" s="34">
        <v>496604</v>
      </c>
      <c r="C70" s="34">
        <v>2</v>
      </c>
      <c r="D70" s="35">
        <v>0.4</v>
      </c>
    </row>
    <row r="71" spans="1:4" x14ac:dyDescent="0.3">
      <c r="A71" s="32" t="s">
        <v>74</v>
      </c>
      <c r="B71" s="34">
        <v>301050</v>
      </c>
      <c r="C71" s="34">
        <v>1</v>
      </c>
      <c r="D71" s="35">
        <v>0.3</v>
      </c>
    </row>
    <row r="72" spans="1:4" x14ac:dyDescent="0.3">
      <c r="A72" s="32" t="s">
        <v>75</v>
      </c>
      <c r="B72" s="34">
        <v>1595579</v>
      </c>
      <c r="C72" s="34">
        <v>4</v>
      </c>
      <c r="D72" s="35">
        <v>0.3</v>
      </c>
    </row>
    <row r="73" spans="1:4" x14ac:dyDescent="0.3">
      <c r="A73" s="32" t="s">
        <v>76</v>
      </c>
      <c r="B73" s="34">
        <v>1628812</v>
      </c>
      <c r="C73" s="34">
        <v>2</v>
      </c>
      <c r="D73" s="35">
        <v>0.1</v>
      </c>
    </row>
    <row r="74" spans="1:4" x14ac:dyDescent="0.3">
      <c r="A74" s="32" t="s">
        <v>77</v>
      </c>
      <c r="B74" s="34">
        <v>308432</v>
      </c>
      <c r="C74" s="34">
        <v>3</v>
      </c>
      <c r="D74" s="35">
        <v>1</v>
      </c>
    </row>
    <row r="75" spans="1:4" x14ac:dyDescent="0.3">
      <c r="A75" s="32" t="s">
        <v>78</v>
      </c>
      <c r="B75" s="34">
        <v>306426</v>
      </c>
      <c r="C75" s="34">
        <v>1</v>
      </c>
      <c r="D75" s="35">
        <v>0.3</v>
      </c>
    </row>
    <row r="76" spans="1:4" x14ac:dyDescent="0.3">
      <c r="A76" s="32" t="s">
        <v>79</v>
      </c>
      <c r="B76" s="34">
        <v>656300</v>
      </c>
      <c r="C76" s="34">
        <v>1</v>
      </c>
      <c r="D76" s="35">
        <v>0.2</v>
      </c>
    </row>
    <row r="77" spans="1:4" x14ac:dyDescent="0.3">
      <c r="A77" s="32" t="s">
        <v>80</v>
      </c>
      <c r="B77" s="34">
        <v>477476</v>
      </c>
      <c r="C77" s="34">
        <v>3</v>
      </c>
      <c r="D77" s="35">
        <v>0.6</v>
      </c>
    </row>
    <row r="78" spans="1:4" x14ac:dyDescent="0.3">
      <c r="A78" s="32" t="s">
        <v>81</v>
      </c>
      <c r="B78" s="34">
        <v>265857</v>
      </c>
      <c r="C78" s="34">
        <v>1</v>
      </c>
      <c r="D78" s="35">
        <v>0.4</v>
      </c>
    </row>
    <row r="79" spans="1:4" x14ac:dyDescent="0.3">
      <c r="A79" s="32" t="s">
        <v>180</v>
      </c>
      <c r="B79" s="34">
        <v>230163</v>
      </c>
      <c r="C79" s="34">
        <v>1</v>
      </c>
      <c r="D79" s="35">
        <v>0.4</v>
      </c>
    </row>
    <row r="80" spans="1:4" x14ac:dyDescent="0.3">
      <c r="A80" s="32" t="s">
        <v>82</v>
      </c>
      <c r="B80" s="34">
        <v>321461</v>
      </c>
      <c r="C80" s="34">
        <v>2</v>
      </c>
      <c r="D80" s="35">
        <v>0.6</v>
      </c>
    </row>
    <row r="81" spans="1:4" x14ac:dyDescent="0.3">
      <c r="A81" s="32" t="s">
        <v>83</v>
      </c>
      <c r="B81" s="34">
        <v>508357</v>
      </c>
      <c r="C81" s="34"/>
      <c r="D81" s="35"/>
    </row>
    <row r="82" spans="1:4" x14ac:dyDescent="0.3">
      <c r="A82" s="32" t="s">
        <v>84</v>
      </c>
      <c r="B82" s="34">
        <v>1458346</v>
      </c>
      <c r="C82" s="34">
        <v>6</v>
      </c>
      <c r="D82" s="35">
        <v>0.4</v>
      </c>
    </row>
    <row r="83" spans="1:4" x14ac:dyDescent="0.3">
      <c r="A83" s="32" t="s">
        <v>85</v>
      </c>
      <c r="B83" s="34">
        <v>1394515</v>
      </c>
      <c r="C83" s="34">
        <v>4</v>
      </c>
      <c r="D83" s="35">
        <v>0.3</v>
      </c>
    </row>
    <row r="84" spans="1:4" x14ac:dyDescent="0.3">
      <c r="A84" s="32" t="s">
        <v>86</v>
      </c>
      <c r="B84" s="34">
        <v>881791</v>
      </c>
      <c r="C84" s="34">
        <v>3</v>
      </c>
      <c r="D84" s="35">
        <v>0.3</v>
      </c>
    </row>
    <row r="85" spans="1:4" x14ac:dyDescent="0.3">
      <c r="A85" s="32" t="s">
        <v>87</v>
      </c>
      <c r="B85" s="34">
        <v>1013400</v>
      </c>
      <c r="C85" s="34">
        <v>3</v>
      </c>
      <c r="D85" s="35">
        <v>0.3</v>
      </c>
    </row>
    <row r="86" spans="1:4" x14ac:dyDescent="0.3">
      <c r="A86" s="32" t="s">
        <v>88</v>
      </c>
      <c r="B86" s="34">
        <v>336744</v>
      </c>
      <c r="C86" s="34">
        <v>1</v>
      </c>
      <c r="D86" s="35">
        <v>0.3</v>
      </c>
    </row>
    <row r="87" spans="1:4" x14ac:dyDescent="0.3">
      <c r="A87" s="32" t="s">
        <v>89</v>
      </c>
      <c r="B87" s="34">
        <v>252383</v>
      </c>
      <c r="C87" s="34"/>
      <c r="D87" s="35"/>
    </row>
    <row r="88" spans="1:4" x14ac:dyDescent="0.3">
      <c r="A88" s="32" t="s">
        <v>90</v>
      </c>
      <c r="B88" s="34">
        <v>740227</v>
      </c>
      <c r="C88" s="34">
        <v>4</v>
      </c>
      <c r="D88" s="35">
        <v>0.5</v>
      </c>
    </row>
    <row r="89" spans="1:4" x14ac:dyDescent="0.3">
      <c r="A89" s="32" t="s">
        <v>181</v>
      </c>
      <c r="B89" s="34">
        <v>231598</v>
      </c>
      <c r="C89" s="34">
        <v>1</v>
      </c>
      <c r="D89" s="35">
        <v>0.4</v>
      </c>
    </row>
    <row r="90" spans="1:4" x14ac:dyDescent="0.3">
      <c r="A90" s="32" t="s">
        <v>91</v>
      </c>
      <c r="B90" s="34">
        <v>313929</v>
      </c>
      <c r="C90" s="34">
        <v>1</v>
      </c>
      <c r="D90" s="35">
        <v>0.3</v>
      </c>
    </row>
    <row r="91" spans="1:4" x14ac:dyDescent="0.3">
      <c r="A91" s="32" t="s">
        <v>92</v>
      </c>
      <c r="B91" s="34">
        <v>304197</v>
      </c>
      <c r="C91" s="34">
        <v>1</v>
      </c>
      <c r="D91" s="35">
        <v>0.3</v>
      </c>
    </row>
    <row r="92" spans="1:4" x14ac:dyDescent="0.3">
      <c r="A92" s="32" t="s">
        <v>93</v>
      </c>
      <c r="B92" s="34">
        <v>265119</v>
      </c>
      <c r="C92" s="34">
        <v>2</v>
      </c>
      <c r="D92" s="35">
        <v>0.8</v>
      </c>
    </row>
    <row r="93" spans="1:4" x14ac:dyDescent="0.3">
      <c r="A93" s="32" t="s">
        <v>94</v>
      </c>
      <c r="B93" s="34">
        <v>314573</v>
      </c>
      <c r="C93" s="34"/>
      <c r="D93" s="35"/>
    </row>
    <row r="94" spans="1:4" x14ac:dyDescent="0.3">
      <c r="A94" s="32" t="s">
        <v>95</v>
      </c>
      <c r="B94" s="34">
        <v>390996</v>
      </c>
      <c r="C94" s="34">
        <v>0</v>
      </c>
      <c r="D94" s="35">
        <v>0</v>
      </c>
    </row>
    <row r="95" spans="1:4" x14ac:dyDescent="0.3">
      <c r="A95" s="32" t="s">
        <v>96</v>
      </c>
      <c r="B95" s="34">
        <v>276602</v>
      </c>
      <c r="C95" s="34">
        <v>1</v>
      </c>
      <c r="D95" s="35">
        <v>0.4</v>
      </c>
    </row>
    <row r="96" spans="1:4" x14ac:dyDescent="0.3">
      <c r="A96" s="32" t="s">
        <v>97</v>
      </c>
      <c r="B96" s="34">
        <v>557827</v>
      </c>
      <c r="C96" s="34">
        <v>0</v>
      </c>
      <c r="D96" s="35">
        <v>0</v>
      </c>
    </row>
    <row r="97" spans="1:4" x14ac:dyDescent="0.3">
      <c r="A97" s="32" t="s">
        <v>98</v>
      </c>
      <c r="B97" s="34">
        <v>405327</v>
      </c>
      <c r="C97" s="34">
        <v>2</v>
      </c>
      <c r="D97" s="35">
        <v>0.5</v>
      </c>
    </row>
    <row r="98" spans="1:4" x14ac:dyDescent="0.3">
      <c r="A98" s="32" t="s">
        <v>99</v>
      </c>
      <c r="B98" s="34">
        <v>453291</v>
      </c>
      <c r="C98" s="34">
        <v>4</v>
      </c>
      <c r="D98" s="35">
        <v>0.9</v>
      </c>
    </row>
    <row r="99" spans="1:4" x14ac:dyDescent="0.3">
      <c r="A99" s="32" t="s">
        <v>100</v>
      </c>
      <c r="B99" s="34">
        <v>706137</v>
      </c>
      <c r="C99" s="34">
        <v>5</v>
      </c>
      <c r="D99" s="35">
        <v>0.7</v>
      </c>
    </row>
    <row r="100" spans="1:4" x14ac:dyDescent="0.3">
      <c r="A100" s="32" t="s">
        <v>101</v>
      </c>
      <c r="B100" s="34">
        <v>399411</v>
      </c>
      <c r="C100" s="34">
        <v>1</v>
      </c>
      <c r="D100" s="35">
        <v>0.3</v>
      </c>
    </row>
    <row r="101" spans="1:4" x14ac:dyDescent="0.3">
      <c r="A101" s="57" t="s">
        <v>102</v>
      </c>
      <c r="B101" s="58">
        <v>252154</v>
      </c>
      <c r="C101" s="58"/>
      <c r="D101" s="92"/>
    </row>
    <row r="102" spans="1:4" ht="15"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0.4</v>
      </c>
    </row>
    <row r="105" spans="1:4" ht="15" thickBot="1" x14ac:dyDescent="0.35">
      <c r="A105" s="48" t="s">
        <v>187</v>
      </c>
      <c r="B105" s="49"/>
      <c r="C105" s="50"/>
      <c r="D105" s="94">
        <f t="shared" ref="D105" si="1">MAX(D3:D101)</f>
        <v>2.2999999999999998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7" customFormat="1" ht="15.6" x14ac:dyDescent="0.3">
      <c r="A1" s="38" t="s">
        <v>167</v>
      </c>
      <c r="B1" s="11"/>
      <c r="C1" s="12"/>
      <c r="D1" s="90"/>
    </row>
    <row r="2" spans="1:4" s="5" customFormat="1" ht="27.6" x14ac:dyDescent="0.3">
      <c r="A2" s="27" t="s">
        <v>0</v>
      </c>
      <c r="B2" s="33" t="s">
        <v>1</v>
      </c>
      <c r="C2" s="56" t="s">
        <v>127</v>
      </c>
      <c r="D2" s="91" t="s">
        <v>126</v>
      </c>
    </row>
    <row r="3" spans="1:4" x14ac:dyDescent="0.3">
      <c r="A3" s="31" t="s">
        <v>6</v>
      </c>
      <c r="B3" s="34">
        <v>572101</v>
      </c>
      <c r="C3" s="34">
        <v>24</v>
      </c>
      <c r="D3" s="35">
        <v>0.8</v>
      </c>
    </row>
    <row r="4" spans="1:4" x14ac:dyDescent="0.3">
      <c r="A4" s="32" t="s">
        <v>7</v>
      </c>
      <c r="B4" s="34">
        <v>358436</v>
      </c>
      <c r="C4" s="34">
        <v>1</v>
      </c>
      <c r="D4" s="35">
        <v>0.1</v>
      </c>
    </row>
    <row r="5" spans="1:4" x14ac:dyDescent="0.3">
      <c r="A5" s="32" t="s">
        <v>8</v>
      </c>
      <c r="B5" s="34">
        <v>301209</v>
      </c>
      <c r="C5" s="34">
        <v>10</v>
      </c>
      <c r="D5" s="35">
        <v>0.7</v>
      </c>
    </row>
    <row r="6" spans="1:4" x14ac:dyDescent="0.3">
      <c r="A6" s="32" t="s">
        <v>9</v>
      </c>
      <c r="B6" s="34">
        <v>393408</v>
      </c>
      <c r="C6" s="34">
        <v>6</v>
      </c>
      <c r="D6" s="35">
        <v>0.3</v>
      </c>
    </row>
    <row r="7" spans="1:4" x14ac:dyDescent="0.3">
      <c r="A7" s="32" t="s">
        <v>10</v>
      </c>
      <c r="B7" s="34">
        <v>232588</v>
      </c>
      <c r="C7" s="34">
        <v>24</v>
      </c>
      <c r="D7" s="35">
        <v>2.1</v>
      </c>
    </row>
    <row r="8" spans="1:4" x14ac:dyDescent="0.3">
      <c r="A8" s="32" t="s">
        <v>11</v>
      </c>
      <c r="B8" s="34">
        <v>503991</v>
      </c>
      <c r="C8" s="34">
        <v>12</v>
      </c>
      <c r="D8" s="35">
        <v>0.5</v>
      </c>
    </row>
    <row r="9" spans="1:4" x14ac:dyDescent="0.3">
      <c r="A9" s="32" t="s">
        <v>12</v>
      </c>
      <c r="B9" s="34">
        <v>375803</v>
      </c>
      <c r="C9" s="34">
        <v>24</v>
      </c>
      <c r="D9" s="35">
        <v>1.3</v>
      </c>
    </row>
    <row r="10" spans="1:4" x14ac:dyDescent="0.3">
      <c r="A10" s="32" t="s">
        <v>13</v>
      </c>
      <c r="B10" s="34">
        <v>985370</v>
      </c>
      <c r="C10" s="34">
        <v>25</v>
      </c>
      <c r="D10" s="35">
        <v>0.5</v>
      </c>
    </row>
    <row r="11" spans="1:4" x14ac:dyDescent="0.3">
      <c r="A11" s="32" t="s">
        <v>14</v>
      </c>
      <c r="B11" s="34">
        <v>388817</v>
      </c>
      <c r="C11" s="34">
        <v>14</v>
      </c>
      <c r="D11" s="35">
        <v>0.7</v>
      </c>
    </row>
    <row r="12" spans="1:4" x14ac:dyDescent="0.3">
      <c r="A12" s="32" t="s">
        <v>15</v>
      </c>
      <c r="B12" s="34">
        <v>609422</v>
      </c>
      <c r="C12" s="34">
        <v>2</v>
      </c>
      <c r="D12" s="35">
        <v>0.1</v>
      </c>
    </row>
    <row r="13" spans="1:4" x14ac:dyDescent="0.3">
      <c r="A13" s="32" t="s">
        <v>16</v>
      </c>
      <c r="B13" s="34">
        <v>235833</v>
      </c>
      <c r="C13" s="34">
        <v>17</v>
      </c>
      <c r="D13" s="35">
        <v>1.4</v>
      </c>
    </row>
    <row r="14" spans="1:4" x14ac:dyDescent="0.3">
      <c r="A14" s="32" t="s">
        <v>17</v>
      </c>
      <c r="B14" s="34">
        <v>239077</v>
      </c>
      <c r="C14" s="34">
        <v>20</v>
      </c>
      <c r="D14" s="35">
        <v>1.7</v>
      </c>
    </row>
    <row r="15" spans="1:4" x14ac:dyDescent="0.3">
      <c r="A15" s="32" t="s">
        <v>18</v>
      </c>
      <c r="B15" s="34">
        <v>699253</v>
      </c>
      <c r="C15" s="34">
        <v>6</v>
      </c>
      <c r="D15" s="35">
        <v>0.2</v>
      </c>
    </row>
    <row r="16" spans="1:4" x14ac:dyDescent="0.3">
      <c r="A16" s="32" t="s">
        <v>19</v>
      </c>
      <c r="B16" s="34">
        <v>260357</v>
      </c>
      <c r="C16" s="34">
        <v>0</v>
      </c>
      <c r="D16" s="35">
        <v>0</v>
      </c>
    </row>
    <row r="17" spans="1:4" x14ac:dyDescent="0.3">
      <c r="A17" s="32" t="s">
        <v>20</v>
      </c>
      <c r="B17" s="34">
        <v>281520</v>
      </c>
      <c r="C17" s="34">
        <v>12</v>
      </c>
      <c r="D17" s="35">
        <v>0.9</v>
      </c>
    </row>
    <row r="18" spans="1:4" x14ac:dyDescent="0.3">
      <c r="A18" s="32" t="s">
        <v>21</v>
      </c>
      <c r="B18" s="34">
        <v>1115617</v>
      </c>
      <c r="C18" s="34">
        <v>8</v>
      </c>
      <c r="D18" s="35">
        <v>0.1</v>
      </c>
    </row>
    <row r="19" spans="1:4" x14ac:dyDescent="0.3">
      <c r="A19" s="32" t="s">
        <v>22</v>
      </c>
      <c r="B19" s="34">
        <v>249746</v>
      </c>
      <c r="C19" s="34">
        <v>28</v>
      </c>
      <c r="D19" s="35">
        <v>2.2000000000000002</v>
      </c>
    </row>
    <row r="20" spans="1:4" x14ac:dyDescent="0.3">
      <c r="A20" s="32" t="s">
        <v>23</v>
      </c>
      <c r="B20" s="34">
        <v>2740225</v>
      </c>
      <c r="C20" s="34">
        <v>34</v>
      </c>
      <c r="D20" s="35">
        <v>0.2</v>
      </c>
    </row>
    <row r="21" spans="1:4" x14ac:dyDescent="0.3">
      <c r="A21" s="32" t="s">
        <v>24</v>
      </c>
      <c r="B21" s="34">
        <v>275373</v>
      </c>
      <c r="C21" s="34"/>
      <c r="D21" s="35"/>
    </row>
    <row r="22" spans="1:4" x14ac:dyDescent="0.3">
      <c r="A22" s="32" t="s">
        <v>25</v>
      </c>
      <c r="B22" s="34">
        <v>309456</v>
      </c>
      <c r="C22" s="34">
        <v>24</v>
      </c>
      <c r="D22" s="35">
        <v>1.6</v>
      </c>
    </row>
    <row r="23" spans="1:4" x14ac:dyDescent="0.3">
      <c r="A23" s="32" t="s">
        <v>26</v>
      </c>
      <c r="B23" s="34">
        <v>376362</v>
      </c>
      <c r="C23" s="34">
        <v>0</v>
      </c>
      <c r="D23" s="35">
        <v>0</v>
      </c>
    </row>
    <row r="24" spans="1:4" x14ac:dyDescent="0.3">
      <c r="A24" s="32" t="s">
        <v>27</v>
      </c>
      <c r="B24" s="34">
        <v>485817</v>
      </c>
      <c r="C24" s="34">
        <v>35</v>
      </c>
      <c r="D24" s="35">
        <v>1.4</v>
      </c>
    </row>
    <row r="25" spans="1:4" x14ac:dyDescent="0.3">
      <c r="A25" s="32" t="s">
        <v>28</v>
      </c>
      <c r="B25" s="34">
        <v>888145</v>
      </c>
      <c r="C25" s="34">
        <v>118</v>
      </c>
      <c r="D25" s="35">
        <v>2.7</v>
      </c>
    </row>
    <row r="26" spans="1:4" x14ac:dyDescent="0.3">
      <c r="A26" s="32" t="s">
        <v>29</v>
      </c>
      <c r="B26" s="34">
        <v>329746</v>
      </c>
      <c r="C26" s="34">
        <v>15</v>
      </c>
      <c r="D26" s="35">
        <v>0.9</v>
      </c>
    </row>
    <row r="27" spans="1:4" x14ac:dyDescent="0.3">
      <c r="A27" s="32" t="s">
        <v>30</v>
      </c>
      <c r="B27" s="34">
        <v>1379343</v>
      </c>
      <c r="C27" s="34">
        <v>1</v>
      </c>
      <c r="D27" s="35">
        <v>0</v>
      </c>
    </row>
    <row r="28" spans="1:4" x14ac:dyDescent="0.3">
      <c r="A28" s="32" t="s">
        <v>31</v>
      </c>
      <c r="B28" s="34">
        <v>741500</v>
      </c>
      <c r="C28" s="34">
        <v>20</v>
      </c>
      <c r="D28" s="35">
        <v>0.5</v>
      </c>
    </row>
    <row r="29" spans="1:4" x14ac:dyDescent="0.3">
      <c r="A29" s="32" t="s">
        <v>32</v>
      </c>
      <c r="B29" s="34">
        <v>228877</v>
      </c>
      <c r="C29" s="34">
        <v>33</v>
      </c>
      <c r="D29" s="35">
        <v>2.9</v>
      </c>
    </row>
    <row r="30" spans="1:4" x14ac:dyDescent="0.3">
      <c r="A30" s="32" t="s">
        <v>33</v>
      </c>
      <c r="B30" s="34">
        <v>660628</v>
      </c>
      <c r="C30" s="34">
        <v>14</v>
      </c>
      <c r="D30" s="35">
        <v>0.4</v>
      </c>
    </row>
    <row r="31" spans="1:4" x14ac:dyDescent="0.3">
      <c r="A31" s="32" t="s">
        <v>34</v>
      </c>
      <c r="B31" s="34">
        <v>279277</v>
      </c>
      <c r="C31" s="34">
        <v>16</v>
      </c>
      <c r="D31" s="35">
        <v>1.1000000000000001</v>
      </c>
    </row>
    <row r="32" spans="1:4" x14ac:dyDescent="0.3">
      <c r="A32" s="32" t="s">
        <v>35</v>
      </c>
      <c r="B32" s="34">
        <v>702073</v>
      </c>
      <c r="C32" s="34">
        <v>20</v>
      </c>
      <c r="D32" s="35">
        <v>0.6</v>
      </c>
    </row>
    <row r="33" spans="1:4" x14ac:dyDescent="0.3">
      <c r="A33" s="32" t="s">
        <v>36</v>
      </c>
      <c r="B33" s="36">
        <v>920349</v>
      </c>
      <c r="C33" s="34">
        <v>25</v>
      </c>
      <c r="D33" s="35">
        <v>0.5</v>
      </c>
    </row>
    <row r="34" spans="1:4" x14ac:dyDescent="0.3">
      <c r="A34" s="32" t="s">
        <v>37</v>
      </c>
      <c r="B34" s="34">
        <v>231567</v>
      </c>
      <c r="C34" s="34"/>
      <c r="D34" s="35"/>
    </row>
    <row r="35" spans="1:4" x14ac:dyDescent="0.3">
      <c r="A35" s="32" t="s">
        <v>38</v>
      </c>
      <c r="B35" s="34">
        <v>533232</v>
      </c>
      <c r="C35" s="34">
        <v>0</v>
      </c>
      <c r="D35" s="35">
        <v>0</v>
      </c>
    </row>
    <row r="36" spans="1:4" x14ac:dyDescent="0.3">
      <c r="A36" s="32" t="s">
        <v>39</v>
      </c>
      <c r="B36" s="34">
        <v>248467</v>
      </c>
      <c r="C36" s="34"/>
      <c r="D36" s="35"/>
    </row>
    <row r="37" spans="1:4" x14ac:dyDescent="0.3">
      <c r="A37" s="32" t="s">
        <v>40</v>
      </c>
      <c r="B37" s="34">
        <v>271521</v>
      </c>
      <c r="C37" s="34">
        <v>20</v>
      </c>
      <c r="D37" s="35">
        <v>1.5</v>
      </c>
    </row>
    <row r="38" spans="1:4" x14ac:dyDescent="0.3">
      <c r="A38" s="32" t="s">
        <v>41</v>
      </c>
      <c r="B38" s="34">
        <v>248267</v>
      </c>
      <c r="C38" s="34">
        <v>4</v>
      </c>
      <c r="D38" s="35">
        <v>0.3</v>
      </c>
    </row>
    <row r="39" spans="1:4" x14ac:dyDescent="0.3">
      <c r="A39" s="32" t="s">
        <v>42</v>
      </c>
      <c r="B39" s="34">
        <v>293622</v>
      </c>
      <c r="C39" s="34">
        <v>18</v>
      </c>
      <c r="D39" s="35">
        <v>1.2</v>
      </c>
    </row>
    <row r="40" spans="1:4" x14ac:dyDescent="0.3">
      <c r="A40" s="32" t="s">
        <v>43</v>
      </c>
      <c r="B40" s="34">
        <v>314232</v>
      </c>
      <c r="C40" s="34">
        <v>24</v>
      </c>
      <c r="D40" s="35">
        <v>1.5</v>
      </c>
    </row>
    <row r="41" spans="1:4" x14ac:dyDescent="0.3">
      <c r="A41" s="32" t="s">
        <v>44</v>
      </c>
      <c r="B41" s="34">
        <v>237924</v>
      </c>
      <c r="C41" s="34"/>
      <c r="D41" s="35"/>
    </row>
    <row r="42" spans="1:4" x14ac:dyDescent="0.3">
      <c r="A42" s="32" t="s">
        <v>45</v>
      </c>
      <c r="B42" s="34">
        <v>995251</v>
      </c>
      <c r="C42" s="34">
        <v>126</v>
      </c>
      <c r="D42" s="35">
        <v>2.5</v>
      </c>
    </row>
    <row r="43" spans="1:4" x14ac:dyDescent="0.3">
      <c r="A43" s="32" t="s">
        <v>46</v>
      </c>
      <c r="B43" s="34">
        <v>2419240</v>
      </c>
      <c r="C43" s="34">
        <v>13</v>
      </c>
      <c r="D43" s="35">
        <v>0.1</v>
      </c>
    </row>
    <row r="44" spans="1:4" x14ac:dyDescent="0.3">
      <c r="A44" s="32" t="s">
        <v>47</v>
      </c>
      <c r="B44" s="34">
        <v>278739</v>
      </c>
      <c r="C44" s="34">
        <v>10</v>
      </c>
      <c r="D44" s="35">
        <v>0.7</v>
      </c>
    </row>
    <row r="45" spans="1:4" x14ac:dyDescent="0.3">
      <c r="A45" s="32" t="s">
        <v>48</v>
      </c>
      <c r="B45" s="34">
        <v>250063</v>
      </c>
      <c r="C45" s="34"/>
      <c r="D45" s="35"/>
    </row>
    <row r="46" spans="1:4" x14ac:dyDescent="0.3">
      <c r="A46" s="32" t="s">
        <v>49</v>
      </c>
      <c r="B46" s="34">
        <v>937821</v>
      </c>
      <c r="C46" s="34">
        <v>31</v>
      </c>
      <c r="D46" s="35">
        <v>0.7</v>
      </c>
    </row>
    <row r="47" spans="1:4" x14ac:dyDescent="0.3">
      <c r="A47" s="32" t="s">
        <v>50</v>
      </c>
      <c r="B47" s="34">
        <v>281829</v>
      </c>
      <c r="C47" s="34"/>
      <c r="D47" s="35"/>
    </row>
    <row r="48" spans="1:4" x14ac:dyDescent="0.3">
      <c r="A48" s="32" t="s">
        <v>51</v>
      </c>
      <c r="B48" s="34">
        <v>509608</v>
      </c>
      <c r="C48" s="34">
        <v>24</v>
      </c>
      <c r="D48" s="35">
        <v>0.9</v>
      </c>
    </row>
    <row r="49" spans="1:4" x14ac:dyDescent="0.3">
      <c r="A49" s="32" t="s">
        <v>52</v>
      </c>
      <c r="B49" s="34">
        <v>269616</v>
      </c>
      <c r="C49" s="34">
        <v>0</v>
      </c>
      <c r="D49" s="35">
        <v>0</v>
      </c>
    </row>
    <row r="50" spans="1:4" x14ac:dyDescent="0.3">
      <c r="A50" s="32" t="s">
        <v>53</v>
      </c>
      <c r="B50" s="34">
        <v>323809</v>
      </c>
      <c r="C50" s="34">
        <v>15</v>
      </c>
      <c r="D50" s="35">
        <v>0.9</v>
      </c>
    </row>
    <row r="51" spans="1:4" x14ac:dyDescent="0.3">
      <c r="A51" s="32" t="s">
        <v>54</v>
      </c>
      <c r="B51" s="34">
        <v>293761</v>
      </c>
      <c r="C51" s="34">
        <v>21</v>
      </c>
      <c r="D51" s="35">
        <v>1.4</v>
      </c>
    </row>
    <row r="52" spans="1:4" x14ac:dyDescent="0.3">
      <c r="A52" s="32" t="s">
        <v>55</v>
      </c>
      <c r="B52" s="34">
        <v>473567</v>
      </c>
      <c r="C52" s="34">
        <v>1</v>
      </c>
      <c r="D52" s="35">
        <v>0</v>
      </c>
    </row>
    <row r="53" spans="1:4" x14ac:dyDescent="0.3">
      <c r="A53" s="32" t="s">
        <v>56</v>
      </c>
      <c r="B53" s="34">
        <v>3967152</v>
      </c>
      <c r="C53" s="34">
        <v>8</v>
      </c>
      <c r="D53" s="35">
        <v>0</v>
      </c>
    </row>
    <row r="54" spans="1:4" x14ac:dyDescent="0.3">
      <c r="A54" s="32" t="s">
        <v>57</v>
      </c>
      <c r="B54" s="34">
        <v>627770</v>
      </c>
      <c r="C54" s="34">
        <v>21</v>
      </c>
      <c r="D54" s="35">
        <v>0.7</v>
      </c>
    </row>
    <row r="55" spans="1:4" x14ac:dyDescent="0.3">
      <c r="A55" s="32" t="s">
        <v>58</v>
      </c>
      <c r="B55" s="34">
        <v>264518</v>
      </c>
      <c r="C55" s="34">
        <v>6</v>
      </c>
      <c r="D55" s="35">
        <v>0.5</v>
      </c>
    </row>
    <row r="56" spans="1:4" x14ac:dyDescent="0.3">
      <c r="A56" s="32" t="s">
        <v>59</v>
      </c>
      <c r="B56" s="34">
        <v>264742</v>
      </c>
      <c r="C56" s="34">
        <v>29</v>
      </c>
      <c r="D56" s="35">
        <v>2.2000000000000002</v>
      </c>
    </row>
    <row r="57" spans="1:4" x14ac:dyDescent="0.3">
      <c r="A57" s="32" t="s">
        <v>60</v>
      </c>
      <c r="B57" s="34">
        <v>652804</v>
      </c>
      <c r="C57" s="34">
        <v>6</v>
      </c>
      <c r="D57" s="35">
        <v>0.2</v>
      </c>
    </row>
    <row r="58" spans="1:4" x14ac:dyDescent="0.3">
      <c r="A58" s="32" t="s">
        <v>61</v>
      </c>
      <c r="B58" s="34">
        <v>514144</v>
      </c>
      <c r="C58" s="34">
        <v>6</v>
      </c>
      <c r="D58" s="35">
        <v>0.2</v>
      </c>
    </row>
    <row r="59" spans="1:4" x14ac:dyDescent="0.3">
      <c r="A59" s="32" t="s">
        <v>62</v>
      </c>
      <c r="B59" s="34">
        <v>461859</v>
      </c>
      <c r="C59" s="34">
        <v>0</v>
      </c>
      <c r="D59" s="35">
        <v>0</v>
      </c>
    </row>
    <row r="60" spans="1:4" x14ac:dyDescent="0.3">
      <c r="A60" s="32" t="s">
        <v>63</v>
      </c>
      <c r="B60" s="34">
        <v>588573</v>
      </c>
      <c r="C60" s="34">
        <v>12</v>
      </c>
      <c r="D60" s="35">
        <v>0.4</v>
      </c>
    </row>
    <row r="61" spans="1:4" x14ac:dyDescent="0.3">
      <c r="A61" s="32" t="s">
        <v>64</v>
      </c>
      <c r="B61" s="34">
        <v>424175</v>
      </c>
      <c r="C61" s="34">
        <v>19</v>
      </c>
      <c r="D61" s="35">
        <v>0.9</v>
      </c>
    </row>
    <row r="62" spans="1:4" x14ac:dyDescent="0.3">
      <c r="A62" s="32" t="s">
        <v>65</v>
      </c>
      <c r="B62" s="34">
        <v>696653</v>
      </c>
      <c r="C62" s="34">
        <v>26</v>
      </c>
      <c r="D62" s="35">
        <v>0.7</v>
      </c>
    </row>
    <row r="63" spans="1:4" x14ac:dyDescent="0.3">
      <c r="A63" s="32" t="s">
        <v>66</v>
      </c>
      <c r="B63" s="34">
        <v>387637</v>
      </c>
      <c r="C63" s="34">
        <v>2</v>
      </c>
      <c r="D63" s="35">
        <v>0.1</v>
      </c>
    </row>
    <row r="64" spans="1:4" x14ac:dyDescent="0.3">
      <c r="A64" s="32" t="s">
        <v>67</v>
      </c>
      <c r="B64" s="34">
        <v>8502614</v>
      </c>
      <c r="C64" s="34">
        <v>7</v>
      </c>
      <c r="D64" s="35">
        <v>0</v>
      </c>
    </row>
    <row r="65" spans="1:4" x14ac:dyDescent="0.3">
      <c r="A65" s="32" t="s">
        <v>68</v>
      </c>
      <c r="B65" s="34">
        <v>284074</v>
      </c>
      <c r="C65" s="34">
        <v>0</v>
      </c>
      <c r="D65" s="35">
        <v>0</v>
      </c>
    </row>
    <row r="66" spans="1:4" x14ac:dyDescent="0.3">
      <c r="A66" s="32" t="s">
        <v>69</v>
      </c>
      <c r="B66" s="34">
        <v>248416</v>
      </c>
      <c r="C66" s="34"/>
      <c r="D66" s="35"/>
    </row>
    <row r="67" spans="1:4" x14ac:dyDescent="0.3">
      <c r="A67" s="32" t="s">
        <v>70</v>
      </c>
      <c r="B67" s="34">
        <v>252566</v>
      </c>
      <c r="C67" s="34">
        <v>2</v>
      </c>
      <c r="D67" s="35">
        <v>0.2</v>
      </c>
    </row>
    <row r="68" spans="1:4" x14ac:dyDescent="0.3">
      <c r="A68" s="32" t="s">
        <v>71</v>
      </c>
      <c r="B68" s="34">
        <v>417040</v>
      </c>
      <c r="C68" s="34">
        <v>0</v>
      </c>
      <c r="D68" s="35">
        <v>0</v>
      </c>
    </row>
    <row r="69" spans="1:4" x14ac:dyDescent="0.3">
      <c r="A69" s="32" t="s">
        <v>72</v>
      </c>
      <c r="B69" s="34">
        <v>670553</v>
      </c>
      <c r="C69" s="34">
        <v>2</v>
      </c>
      <c r="D69" s="35">
        <v>0.1</v>
      </c>
    </row>
    <row r="70" spans="1:4" x14ac:dyDescent="0.3">
      <c r="A70" s="32" t="s">
        <v>73</v>
      </c>
      <c r="B70" s="34">
        <v>496604</v>
      </c>
      <c r="C70" s="34">
        <v>35</v>
      </c>
      <c r="D70" s="35">
        <v>1.4</v>
      </c>
    </row>
    <row r="71" spans="1:4" x14ac:dyDescent="0.3">
      <c r="A71" s="32" t="s">
        <v>74</v>
      </c>
      <c r="B71" s="34">
        <v>301050</v>
      </c>
      <c r="C71" s="34">
        <v>0</v>
      </c>
      <c r="D71" s="35">
        <v>0</v>
      </c>
    </row>
    <row r="72" spans="1:4" x14ac:dyDescent="0.3">
      <c r="A72" s="32" t="s">
        <v>75</v>
      </c>
      <c r="B72" s="34">
        <v>1595579</v>
      </c>
      <c r="C72" s="34">
        <v>1</v>
      </c>
      <c r="D72" s="35">
        <v>0</v>
      </c>
    </row>
    <row r="73" spans="1:4" x14ac:dyDescent="0.3">
      <c r="A73" s="32" t="s">
        <v>76</v>
      </c>
      <c r="B73" s="34">
        <v>1628812</v>
      </c>
      <c r="C73" s="34">
        <v>31</v>
      </c>
      <c r="D73" s="35">
        <v>0.4</v>
      </c>
    </row>
    <row r="74" spans="1:4" x14ac:dyDescent="0.3">
      <c r="A74" s="32" t="s">
        <v>77</v>
      </c>
      <c r="B74" s="34">
        <v>308432</v>
      </c>
      <c r="C74" s="34">
        <v>13</v>
      </c>
      <c r="D74" s="35">
        <v>0.8</v>
      </c>
    </row>
    <row r="75" spans="1:4" x14ac:dyDescent="0.3">
      <c r="A75" s="32" t="s">
        <v>78</v>
      </c>
      <c r="B75" s="34">
        <v>306426</v>
      </c>
      <c r="C75" s="34">
        <v>20</v>
      </c>
      <c r="D75" s="35">
        <v>1.3</v>
      </c>
    </row>
    <row r="76" spans="1:4" x14ac:dyDescent="0.3">
      <c r="A76" s="32" t="s">
        <v>79</v>
      </c>
      <c r="B76" s="34">
        <v>656300</v>
      </c>
      <c r="C76" s="34"/>
      <c r="D76" s="35"/>
    </row>
    <row r="77" spans="1:4" x14ac:dyDescent="0.3">
      <c r="A77" s="32" t="s">
        <v>80</v>
      </c>
      <c r="B77" s="34">
        <v>477476</v>
      </c>
      <c r="C77" s="34">
        <v>30</v>
      </c>
      <c r="D77" s="35">
        <v>1.3</v>
      </c>
    </row>
    <row r="78" spans="1:4" x14ac:dyDescent="0.3">
      <c r="A78" s="32" t="s">
        <v>81</v>
      </c>
      <c r="B78" s="34">
        <v>265857</v>
      </c>
      <c r="C78" s="34">
        <v>18</v>
      </c>
      <c r="D78" s="35">
        <v>1.4</v>
      </c>
    </row>
    <row r="79" spans="1:4" x14ac:dyDescent="0.3">
      <c r="A79" s="32" t="s">
        <v>180</v>
      </c>
      <c r="B79" s="34">
        <v>230163</v>
      </c>
      <c r="C79" s="34">
        <v>8</v>
      </c>
      <c r="D79" s="35">
        <v>0.7</v>
      </c>
    </row>
    <row r="80" spans="1:4" x14ac:dyDescent="0.3">
      <c r="A80" s="32" t="s">
        <v>82</v>
      </c>
      <c r="B80" s="34">
        <v>321461</v>
      </c>
      <c r="C80" s="34">
        <v>5</v>
      </c>
      <c r="D80" s="35">
        <v>0.3</v>
      </c>
    </row>
    <row r="81" spans="1:4" x14ac:dyDescent="0.3">
      <c r="A81" s="32" t="s">
        <v>83</v>
      </c>
      <c r="B81" s="34">
        <v>508357</v>
      </c>
      <c r="C81" s="34">
        <v>18</v>
      </c>
      <c r="D81" s="35">
        <v>0.7</v>
      </c>
    </row>
    <row r="82" spans="1:4" x14ac:dyDescent="0.3">
      <c r="A82" s="32" t="s">
        <v>84</v>
      </c>
      <c r="B82" s="34">
        <v>1458346</v>
      </c>
      <c r="C82" s="34">
        <v>11</v>
      </c>
      <c r="D82" s="35">
        <v>0.2</v>
      </c>
    </row>
    <row r="83" spans="1:4" x14ac:dyDescent="0.3">
      <c r="A83" s="32" t="s">
        <v>85</v>
      </c>
      <c r="B83" s="34">
        <v>1394515</v>
      </c>
      <c r="C83" s="34">
        <v>0</v>
      </c>
      <c r="D83" s="35">
        <v>0</v>
      </c>
    </row>
    <row r="84" spans="1:4" x14ac:dyDescent="0.3">
      <c r="A84" s="32" t="s">
        <v>86</v>
      </c>
      <c r="B84" s="34">
        <v>881791</v>
      </c>
      <c r="C84" s="34">
        <v>15</v>
      </c>
      <c r="D84" s="35">
        <v>0.3</v>
      </c>
    </row>
    <row r="85" spans="1:4" x14ac:dyDescent="0.3">
      <c r="A85" s="32" t="s">
        <v>87</v>
      </c>
      <c r="B85" s="34">
        <v>1013400</v>
      </c>
      <c r="C85" s="34">
        <v>23</v>
      </c>
      <c r="D85" s="35">
        <v>0.5</v>
      </c>
    </row>
    <row r="86" spans="1:4" x14ac:dyDescent="0.3">
      <c r="A86" s="32" t="s">
        <v>88</v>
      </c>
      <c r="B86" s="34">
        <v>336744</v>
      </c>
      <c r="C86" s="34"/>
      <c r="D86" s="35"/>
    </row>
    <row r="87" spans="1:4" x14ac:dyDescent="0.3">
      <c r="A87" s="32" t="s">
        <v>89</v>
      </c>
      <c r="B87" s="34">
        <v>252383</v>
      </c>
      <c r="C87" s="34">
        <v>19</v>
      </c>
      <c r="D87" s="35">
        <v>1.5</v>
      </c>
    </row>
    <row r="88" spans="1:4" x14ac:dyDescent="0.3">
      <c r="A88" s="32" t="s">
        <v>90</v>
      </c>
      <c r="B88" s="34">
        <v>740227</v>
      </c>
      <c r="C88" s="34">
        <v>110</v>
      </c>
      <c r="D88" s="35">
        <v>3</v>
      </c>
    </row>
    <row r="89" spans="1:4" x14ac:dyDescent="0.3">
      <c r="A89" s="32" t="s">
        <v>181</v>
      </c>
      <c r="B89" s="34">
        <v>231598</v>
      </c>
      <c r="C89" s="34">
        <v>9</v>
      </c>
      <c r="D89" s="35">
        <v>0.8</v>
      </c>
    </row>
    <row r="90" spans="1:4" x14ac:dyDescent="0.3">
      <c r="A90" s="32" t="s">
        <v>91</v>
      </c>
      <c r="B90" s="34">
        <v>313929</v>
      </c>
      <c r="C90" s="34">
        <v>20</v>
      </c>
      <c r="D90" s="35">
        <v>1.3</v>
      </c>
    </row>
    <row r="91" spans="1:4" x14ac:dyDescent="0.3">
      <c r="A91" s="32" t="s">
        <v>92</v>
      </c>
      <c r="B91" s="34">
        <v>304197</v>
      </c>
      <c r="C91" s="34">
        <v>40</v>
      </c>
      <c r="D91" s="35">
        <v>2.6</v>
      </c>
    </row>
    <row r="92" spans="1:4" x14ac:dyDescent="0.3">
      <c r="A92" s="32" t="s">
        <v>93</v>
      </c>
      <c r="B92" s="34">
        <v>265119</v>
      </c>
      <c r="C92" s="34">
        <v>26</v>
      </c>
      <c r="D92" s="35">
        <v>2</v>
      </c>
    </row>
    <row r="93" spans="1:4" x14ac:dyDescent="0.3">
      <c r="A93" s="32" t="s">
        <v>94</v>
      </c>
      <c r="B93" s="34">
        <v>314573</v>
      </c>
      <c r="C93" s="34">
        <v>11</v>
      </c>
      <c r="D93" s="35">
        <v>0.7</v>
      </c>
    </row>
    <row r="94" spans="1:4" x14ac:dyDescent="0.3">
      <c r="A94" s="32" t="s">
        <v>95</v>
      </c>
      <c r="B94" s="34">
        <v>390996</v>
      </c>
      <c r="C94" s="34">
        <v>30</v>
      </c>
      <c r="D94" s="35">
        <v>1.5</v>
      </c>
    </row>
    <row r="95" spans="1:4" x14ac:dyDescent="0.3">
      <c r="A95" s="32" t="s">
        <v>96</v>
      </c>
      <c r="B95" s="34">
        <v>276602</v>
      </c>
      <c r="C95" s="34"/>
      <c r="D95" s="35"/>
    </row>
    <row r="96" spans="1:4" x14ac:dyDescent="0.3">
      <c r="A96" s="32" t="s">
        <v>97</v>
      </c>
      <c r="B96" s="34">
        <v>557827</v>
      </c>
      <c r="C96" s="34">
        <v>15</v>
      </c>
      <c r="D96" s="35">
        <v>0.5</v>
      </c>
    </row>
    <row r="97" spans="1:4" x14ac:dyDescent="0.3">
      <c r="A97" s="32" t="s">
        <v>98</v>
      </c>
      <c r="B97" s="34">
        <v>405327</v>
      </c>
      <c r="C97" s="34">
        <v>14</v>
      </c>
      <c r="D97" s="35">
        <v>0.7</v>
      </c>
    </row>
    <row r="98" spans="1:4" x14ac:dyDescent="0.3">
      <c r="A98" s="32" t="s">
        <v>99</v>
      </c>
      <c r="B98" s="34">
        <v>453291</v>
      </c>
      <c r="C98" s="34">
        <v>0</v>
      </c>
      <c r="D98" s="35">
        <v>0</v>
      </c>
    </row>
    <row r="99" spans="1:4" x14ac:dyDescent="0.3">
      <c r="A99" s="32" t="s">
        <v>100</v>
      </c>
      <c r="B99" s="34">
        <v>706137</v>
      </c>
      <c r="C99" s="34">
        <v>7</v>
      </c>
      <c r="D99" s="35">
        <v>0.2</v>
      </c>
    </row>
    <row r="100" spans="1:4" x14ac:dyDescent="0.3">
      <c r="A100" s="32" t="s">
        <v>101</v>
      </c>
      <c r="B100" s="34">
        <v>399411</v>
      </c>
      <c r="C100" s="34">
        <v>19</v>
      </c>
      <c r="D100" s="35">
        <v>1</v>
      </c>
    </row>
    <row r="101" spans="1:4" x14ac:dyDescent="0.3">
      <c r="A101" s="57" t="s">
        <v>102</v>
      </c>
      <c r="B101" s="58">
        <v>252154</v>
      </c>
      <c r="C101" s="58">
        <v>11</v>
      </c>
      <c r="D101" s="92">
        <v>0.9</v>
      </c>
    </row>
    <row r="102" spans="1:4" ht="15"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0.7</v>
      </c>
    </row>
    <row r="105" spans="1:4" ht="15" thickBot="1" x14ac:dyDescent="0.35">
      <c r="A105" s="48" t="s">
        <v>187</v>
      </c>
      <c r="B105" s="49"/>
      <c r="C105" s="50"/>
      <c r="D105" s="94">
        <f t="shared" ref="D105" si="1">MAX(D3:D101)</f>
        <v>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heetViews>
  <sheetFormatPr defaultRowHeight="14.4" x14ac:dyDescent="0.3"/>
  <cols>
    <col min="1" max="1" width="22.44140625" style="1" bestFit="1" customWidth="1"/>
    <col min="2" max="2" width="16.6640625" style="24" customWidth="1"/>
    <col min="3" max="3" width="18.33203125" style="24" customWidth="1"/>
    <col min="4" max="4" width="30.5546875" style="24" customWidth="1"/>
    <col min="5" max="5" width="18.88671875" style="24" customWidth="1"/>
    <col min="6" max="6" width="23.44140625" style="79" customWidth="1"/>
  </cols>
  <sheetData>
    <row r="1" spans="1:6" s="7" customFormat="1" ht="15.6" x14ac:dyDescent="0.3">
      <c r="A1" s="38" t="s">
        <v>169</v>
      </c>
      <c r="B1" s="26"/>
      <c r="C1" s="26"/>
      <c r="D1" s="26"/>
      <c r="E1" s="26"/>
      <c r="F1" s="89"/>
    </row>
    <row r="2" spans="1:6" x14ac:dyDescent="0.3">
      <c r="A2" s="84" t="s">
        <v>168</v>
      </c>
    </row>
    <row r="3" spans="1:6" s="5" customFormat="1" x14ac:dyDescent="0.3">
      <c r="A3" s="27" t="s">
        <v>0</v>
      </c>
      <c r="B3" s="28" t="s">
        <v>1</v>
      </c>
      <c r="C3" s="28" t="s">
        <v>125</v>
      </c>
      <c r="D3" s="28" t="s">
        <v>124</v>
      </c>
      <c r="E3" s="28" t="s">
        <v>123</v>
      </c>
      <c r="F3" s="80" t="s">
        <v>122</v>
      </c>
    </row>
    <row r="4" spans="1:6" x14ac:dyDescent="0.3">
      <c r="A4" s="85" t="s">
        <v>6</v>
      </c>
      <c r="B4" s="55">
        <v>572101</v>
      </c>
      <c r="C4" s="55">
        <v>247</v>
      </c>
      <c r="D4" s="55"/>
      <c r="E4" s="55">
        <v>247</v>
      </c>
      <c r="F4" s="81">
        <v>4.3</v>
      </c>
    </row>
    <row r="5" spans="1:6" x14ac:dyDescent="0.3">
      <c r="A5" s="39" t="s">
        <v>7</v>
      </c>
      <c r="B5" s="29">
        <v>358436</v>
      </c>
      <c r="C5" s="29">
        <v>59</v>
      </c>
      <c r="D5" s="34"/>
      <c r="E5" s="29">
        <v>59</v>
      </c>
      <c r="F5" s="82">
        <v>1.6</v>
      </c>
    </row>
    <row r="6" spans="1:6" x14ac:dyDescent="0.3">
      <c r="A6" s="39" t="s">
        <v>8</v>
      </c>
      <c r="B6" s="29">
        <v>301209</v>
      </c>
      <c r="C6" s="29">
        <v>88</v>
      </c>
      <c r="D6" s="34">
        <v>0</v>
      </c>
      <c r="E6" s="29">
        <v>88</v>
      </c>
      <c r="F6" s="82">
        <v>2.9</v>
      </c>
    </row>
    <row r="7" spans="1:6" x14ac:dyDescent="0.3">
      <c r="A7" s="39" t="s">
        <v>9</v>
      </c>
      <c r="B7" s="29">
        <v>393408</v>
      </c>
      <c r="C7" s="29">
        <v>61</v>
      </c>
      <c r="D7" s="34"/>
      <c r="E7" s="29">
        <v>61</v>
      </c>
      <c r="F7" s="82">
        <v>1.6</v>
      </c>
    </row>
    <row r="8" spans="1:6" x14ac:dyDescent="0.3">
      <c r="A8" s="39" t="s">
        <v>10</v>
      </c>
      <c r="B8" s="29">
        <v>232588</v>
      </c>
      <c r="C8" s="29">
        <v>125</v>
      </c>
      <c r="D8" s="29">
        <v>5</v>
      </c>
      <c r="E8" s="29">
        <v>130</v>
      </c>
      <c r="F8" s="82">
        <v>5.6</v>
      </c>
    </row>
    <row r="9" spans="1:6" x14ac:dyDescent="0.3">
      <c r="A9" s="39" t="s">
        <v>11</v>
      </c>
      <c r="B9" s="29">
        <v>503991</v>
      </c>
      <c r="C9" s="29">
        <v>137</v>
      </c>
      <c r="D9" s="34">
        <v>0</v>
      </c>
      <c r="E9" s="29">
        <v>137</v>
      </c>
      <c r="F9" s="82">
        <v>2.7</v>
      </c>
    </row>
    <row r="10" spans="1:6" x14ac:dyDescent="0.3">
      <c r="A10" s="39" t="s">
        <v>12</v>
      </c>
      <c r="B10" s="29">
        <v>375803</v>
      </c>
      <c r="C10" s="29">
        <v>164</v>
      </c>
      <c r="D10" s="34"/>
      <c r="E10" s="29">
        <v>164</v>
      </c>
      <c r="F10" s="82">
        <v>4.4000000000000004</v>
      </c>
    </row>
    <row r="11" spans="1:6" x14ac:dyDescent="0.3">
      <c r="A11" s="39" t="s">
        <v>13</v>
      </c>
      <c r="B11" s="29">
        <v>985370</v>
      </c>
      <c r="C11" s="29">
        <v>165</v>
      </c>
      <c r="D11" s="29">
        <v>11</v>
      </c>
      <c r="E11" s="29">
        <v>176</v>
      </c>
      <c r="F11" s="82">
        <v>1.8</v>
      </c>
    </row>
    <row r="12" spans="1:6" x14ac:dyDescent="0.3">
      <c r="A12" s="39" t="s">
        <v>14</v>
      </c>
      <c r="B12" s="29">
        <v>388817</v>
      </c>
      <c r="C12" s="29">
        <v>119</v>
      </c>
      <c r="D12" s="34"/>
      <c r="E12" s="29">
        <v>119</v>
      </c>
      <c r="F12" s="82">
        <v>3.1</v>
      </c>
    </row>
    <row r="13" spans="1:6" x14ac:dyDescent="0.3">
      <c r="A13" s="39" t="s">
        <v>15</v>
      </c>
      <c r="B13" s="29">
        <v>609422</v>
      </c>
      <c r="C13" s="29">
        <v>200</v>
      </c>
      <c r="D13" s="34">
        <v>0</v>
      </c>
      <c r="E13" s="29">
        <v>200</v>
      </c>
      <c r="F13" s="82">
        <v>3.3</v>
      </c>
    </row>
    <row r="14" spans="1:6" x14ac:dyDescent="0.3">
      <c r="A14" s="39" t="s">
        <v>16</v>
      </c>
      <c r="B14" s="29">
        <v>235833</v>
      </c>
      <c r="C14" s="29">
        <v>68</v>
      </c>
      <c r="D14" s="34">
        <v>1</v>
      </c>
      <c r="E14" s="29">
        <v>69</v>
      </c>
      <c r="F14" s="82">
        <v>2.9</v>
      </c>
    </row>
    <row r="15" spans="1:6" x14ac:dyDescent="0.3">
      <c r="A15" s="39" t="s">
        <v>17</v>
      </c>
      <c r="B15" s="29">
        <v>239077</v>
      </c>
      <c r="C15" s="29">
        <v>83</v>
      </c>
      <c r="D15" s="34"/>
      <c r="E15" s="29">
        <v>83</v>
      </c>
      <c r="F15" s="82">
        <v>3.5</v>
      </c>
    </row>
    <row r="16" spans="1:6" x14ac:dyDescent="0.3">
      <c r="A16" s="39" t="s">
        <v>18</v>
      </c>
      <c r="B16" s="29">
        <v>699253</v>
      </c>
      <c r="C16" s="29">
        <v>195</v>
      </c>
      <c r="D16" s="29">
        <v>78</v>
      </c>
      <c r="E16" s="29">
        <v>273</v>
      </c>
      <c r="F16" s="82">
        <v>3.9</v>
      </c>
    </row>
    <row r="17" spans="1:6" x14ac:dyDescent="0.3">
      <c r="A17" s="39" t="s">
        <v>19</v>
      </c>
      <c r="B17" s="29">
        <v>260357</v>
      </c>
      <c r="C17" s="29">
        <v>62</v>
      </c>
      <c r="D17" s="34"/>
      <c r="E17" s="29">
        <v>62</v>
      </c>
      <c r="F17" s="82">
        <v>2.4</v>
      </c>
    </row>
    <row r="18" spans="1:6" x14ac:dyDescent="0.3">
      <c r="A18" s="39" t="s">
        <v>20</v>
      </c>
      <c r="B18" s="29">
        <v>281520</v>
      </c>
      <c r="C18" s="29">
        <v>95</v>
      </c>
      <c r="D18" s="34">
        <v>0</v>
      </c>
      <c r="E18" s="29">
        <v>95</v>
      </c>
      <c r="F18" s="82">
        <v>3.4</v>
      </c>
    </row>
    <row r="19" spans="1:6" x14ac:dyDescent="0.3">
      <c r="A19" s="39" t="s">
        <v>21</v>
      </c>
      <c r="B19" s="29">
        <v>1115617</v>
      </c>
      <c r="C19" s="29">
        <v>377</v>
      </c>
      <c r="D19" s="29">
        <v>8</v>
      </c>
      <c r="E19" s="29">
        <v>385</v>
      </c>
      <c r="F19" s="82">
        <v>3.5</v>
      </c>
    </row>
    <row r="20" spans="1:6" x14ac:dyDescent="0.3">
      <c r="A20" s="39" t="s">
        <v>22</v>
      </c>
      <c r="B20" s="29">
        <v>249746</v>
      </c>
      <c r="C20" s="29">
        <v>61</v>
      </c>
      <c r="D20" s="29">
        <v>30</v>
      </c>
      <c r="E20" s="29">
        <v>91</v>
      </c>
      <c r="F20" s="82">
        <v>3.6</v>
      </c>
    </row>
    <row r="21" spans="1:6" x14ac:dyDescent="0.3">
      <c r="A21" s="39" t="s">
        <v>23</v>
      </c>
      <c r="B21" s="29">
        <v>2740225</v>
      </c>
      <c r="C21" s="29">
        <v>519</v>
      </c>
      <c r="D21" s="29">
        <v>461</v>
      </c>
      <c r="E21" s="29">
        <v>980</v>
      </c>
      <c r="F21" s="82">
        <v>3.6</v>
      </c>
    </row>
    <row r="22" spans="1:6" x14ac:dyDescent="0.3">
      <c r="A22" s="39" t="s">
        <v>24</v>
      </c>
      <c r="B22" s="29">
        <v>275373</v>
      </c>
      <c r="C22" s="29">
        <v>97</v>
      </c>
      <c r="D22" s="34"/>
      <c r="E22" s="29">
        <v>97</v>
      </c>
      <c r="F22" s="82">
        <v>3.5</v>
      </c>
    </row>
    <row r="23" spans="1:6" x14ac:dyDescent="0.3">
      <c r="A23" s="39" t="s">
        <v>25</v>
      </c>
      <c r="B23" s="29">
        <v>309456</v>
      </c>
      <c r="C23" s="29">
        <v>151</v>
      </c>
      <c r="D23" s="34"/>
      <c r="E23" s="29">
        <v>151</v>
      </c>
      <c r="F23" s="82">
        <v>4.9000000000000004</v>
      </c>
    </row>
    <row r="24" spans="1:6" x14ac:dyDescent="0.3">
      <c r="A24" s="39" t="s">
        <v>26</v>
      </c>
      <c r="B24" s="29">
        <v>376362</v>
      </c>
      <c r="C24" s="29">
        <v>139</v>
      </c>
      <c r="D24" s="34">
        <v>0</v>
      </c>
      <c r="E24" s="29">
        <v>139</v>
      </c>
      <c r="F24" s="82">
        <v>3.7</v>
      </c>
    </row>
    <row r="25" spans="1:6" x14ac:dyDescent="0.3">
      <c r="A25" s="39" t="s">
        <v>27</v>
      </c>
      <c r="B25" s="29">
        <v>485817</v>
      </c>
      <c r="C25" s="29">
        <v>139</v>
      </c>
      <c r="D25" s="29">
        <v>3</v>
      </c>
      <c r="E25" s="29">
        <v>142</v>
      </c>
      <c r="F25" s="82">
        <v>2.9</v>
      </c>
    </row>
    <row r="26" spans="1:6" x14ac:dyDescent="0.3">
      <c r="A26" s="39" t="s">
        <v>28</v>
      </c>
      <c r="B26" s="29">
        <v>888145</v>
      </c>
      <c r="C26" s="29">
        <v>179</v>
      </c>
      <c r="D26" s="29">
        <v>74</v>
      </c>
      <c r="E26" s="29">
        <v>253</v>
      </c>
      <c r="F26" s="82">
        <v>2.8</v>
      </c>
    </row>
    <row r="27" spans="1:6" x14ac:dyDescent="0.3">
      <c r="A27" s="39" t="s">
        <v>29</v>
      </c>
      <c r="B27" s="29">
        <v>329746</v>
      </c>
      <c r="C27" s="29">
        <v>144</v>
      </c>
      <c r="D27" s="34">
        <v>0</v>
      </c>
      <c r="E27" s="29">
        <v>144</v>
      </c>
      <c r="F27" s="82">
        <v>4.4000000000000004</v>
      </c>
    </row>
    <row r="28" spans="1:6" x14ac:dyDescent="0.3">
      <c r="A28" s="39" t="s">
        <v>30</v>
      </c>
      <c r="B28" s="29">
        <v>1379343</v>
      </c>
      <c r="C28" s="29">
        <v>200</v>
      </c>
      <c r="D28" s="29">
        <v>52</v>
      </c>
      <c r="E28" s="29">
        <v>252</v>
      </c>
      <c r="F28" s="82">
        <v>1.8</v>
      </c>
    </row>
    <row r="29" spans="1:6" x14ac:dyDescent="0.3">
      <c r="A29" s="39" t="s">
        <v>31</v>
      </c>
      <c r="B29" s="29">
        <v>741500</v>
      </c>
      <c r="C29" s="29">
        <v>165</v>
      </c>
      <c r="D29" s="29">
        <v>101</v>
      </c>
      <c r="E29" s="29">
        <v>266</v>
      </c>
      <c r="F29" s="82">
        <v>3.6</v>
      </c>
    </row>
    <row r="30" spans="1:6" x14ac:dyDescent="0.3">
      <c r="A30" s="39" t="s">
        <v>32</v>
      </c>
      <c r="B30" s="29">
        <v>228877</v>
      </c>
      <c r="C30" s="29">
        <v>68</v>
      </c>
      <c r="D30" s="29">
        <v>3</v>
      </c>
      <c r="E30" s="29">
        <v>71</v>
      </c>
      <c r="F30" s="82">
        <v>3.1</v>
      </c>
    </row>
    <row r="31" spans="1:6" x14ac:dyDescent="0.3">
      <c r="A31" s="39" t="s">
        <v>33</v>
      </c>
      <c r="B31" s="29">
        <v>660628</v>
      </c>
      <c r="C31" s="29">
        <v>186</v>
      </c>
      <c r="D31" s="34"/>
      <c r="E31" s="29">
        <v>186</v>
      </c>
      <c r="F31" s="82">
        <v>2.8</v>
      </c>
    </row>
    <row r="32" spans="1:6" x14ac:dyDescent="0.3">
      <c r="A32" s="39" t="s">
        <v>34</v>
      </c>
      <c r="B32" s="29">
        <v>279277</v>
      </c>
      <c r="C32" s="29">
        <v>57</v>
      </c>
      <c r="D32" s="34"/>
      <c r="E32" s="29">
        <v>57</v>
      </c>
      <c r="F32" s="82">
        <v>2</v>
      </c>
    </row>
    <row r="33" spans="1:6" x14ac:dyDescent="0.3">
      <c r="A33" s="39" t="s">
        <v>35</v>
      </c>
      <c r="B33" s="29">
        <v>702073</v>
      </c>
      <c r="C33" s="29">
        <v>285</v>
      </c>
      <c r="D33" s="34">
        <v>0</v>
      </c>
      <c r="E33" s="29">
        <v>285</v>
      </c>
      <c r="F33" s="82">
        <v>4.0999999999999996</v>
      </c>
    </row>
    <row r="34" spans="1:6" x14ac:dyDescent="0.3">
      <c r="A34" s="39" t="s">
        <v>36</v>
      </c>
      <c r="B34" s="30">
        <v>920349</v>
      </c>
      <c r="C34" s="34">
        <v>208</v>
      </c>
      <c r="D34" s="34">
        <v>0</v>
      </c>
      <c r="E34" s="34">
        <v>208</v>
      </c>
      <c r="F34" s="34">
        <v>2.2999999999999998</v>
      </c>
    </row>
    <row r="35" spans="1:6" x14ac:dyDescent="0.3">
      <c r="A35" s="39" t="s">
        <v>37</v>
      </c>
      <c r="B35" s="29">
        <v>231567</v>
      </c>
      <c r="C35" s="29">
        <v>45</v>
      </c>
      <c r="D35" s="34">
        <v>6</v>
      </c>
      <c r="E35" s="29">
        <v>51</v>
      </c>
      <c r="F35" s="82">
        <v>2.2000000000000002</v>
      </c>
    </row>
    <row r="36" spans="1:6" x14ac:dyDescent="0.3">
      <c r="A36" s="39" t="s">
        <v>38</v>
      </c>
      <c r="B36" s="29">
        <v>533232</v>
      </c>
      <c r="C36" s="29">
        <v>85</v>
      </c>
      <c r="D36" s="34">
        <v>0</v>
      </c>
      <c r="E36" s="29">
        <v>85</v>
      </c>
      <c r="F36" s="82">
        <v>1.6</v>
      </c>
    </row>
    <row r="37" spans="1:6" x14ac:dyDescent="0.3">
      <c r="A37" s="39" t="s">
        <v>39</v>
      </c>
      <c r="B37" s="29">
        <v>248467</v>
      </c>
      <c r="C37" s="29">
        <v>35</v>
      </c>
      <c r="D37" s="34"/>
      <c r="E37" s="29">
        <v>35</v>
      </c>
      <c r="F37" s="82">
        <v>1.4</v>
      </c>
    </row>
    <row r="38" spans="1:6" x14ac:dyDescent="0.3">
      <c r="A38" s="39" t="s">
        <v>40</v>
      </c>
      <c r="B38" s="29">
        <v>271521</v>
      </c>
      <c r="C38" s="29">
        <v>26</v>
      </c>
      <c r="D38" s="34"/>
      <c r="E38" s="29">
        <v>26</v>
      </c>
      <c r="F38" s="82">
        <v>1</v>
      </c>
    </row>
    <row r="39" spans="1:6" x14ac:dyDescent="0.3">
      <c r="A39" s="39" t="s">
        <v>41</v>
      </c>
      <c r="B39" s="29">
        <v>248267</v>
      </c>
      <c r="C39" s="29">
        <v>97</v>
      </c>
      <c r="D39" s="34"/>
      <c r="E39" s="29">
        <v>97</v>
      </c>
      <c r="F39" s="82">
        <v>3.9</v>
      </c>
    </row>
    <row r="40" spans="1:6" x14ac:dyDescent="0.3">
      <c r="A40" s="39" t="s">
        <v>42</v>
      </c>
      <c r="B40" s="29">
        <v>293622</v>
      </c>
      <c r="C40" s="29">
        <v>105</v>
      </c>
      <c r="D40" s="34">
        <v>0</v>
      </c>
      <c r="E40" s="29">
        <v>105</v>
      </c>
      <c r="F40" s="82">
        <v>3.6</v>
      </c>
    </row>
    <row r="41" spans="1:6" x14ac:dyDescent="0.3">
      <c r="A41" s="39" t="s">
        <v>43</v>
      </c>
      <c r="B41" s="29">
        <v>314232</v>
      </c>
      <c r="C41" s="29">
        <v>88</v>
      </c>
      <c r="D41" s="34">
        <v>1</v>
      </c>
      <c r="E41" s="29">
        <v>89</v>
      </c>
      <c r="F41" s="82">
        <v>2.8</v>
      </c>
    </row>
    <row r="42" spans="1:6" x14ac:dyDescent="0.3">
      <c r="A42" s="39" t="s">
        <v>44</v>
      </c>
      <c r="B42" s="29">
        <v>237924</v>
      </c>
      <c r="C42" s="29">
        <v>20</v>
      </c>
      <c r="D42" s="29">
        <v>4</v>
      </c>
      <c r="E42" s="29">
        <v>24</v>
      </c>
      <c r="F42" s="82">
        <v>1</v>
      </c>
    </row>
    <row r="43" spans="1:6" x14ac:dyDescent="0.3">
      <c r="A43" s="39" t="s">
        <v>45</v>
      </c>
      <c r="B43" s="29">
        <v>995251</v>
      </c>
      <c r="C43" s="29">
        <v>156</v>
      </c>
      <c r="D43" s="34">
        <v>0</v>
      </c>
      <c r="E43" s="29">
        <v>156</v>
      </c>
      <c r="F43" s="82">
        <v>1.6</v>
      </c>
    </row>
    <row r="44" spans="1:6" x14ac:dyDescent="0.3">
      <c r="A44" s="39" t="s">
        <v>46</v>
      </c>
      <c r="B44" s="29">
        <v>2419240</v>
      </c>
      <c r="C44" s="29">
        <v>316</v>
      </c>
      <c r="D44" s="34">
        <v>264</v>
      </c>
      <c r="E44" s="29">
        <v>580</v>
      </c>
      <c r="F44" s="82">
        <v>2.4</v>
      </c>
    </row>
    <row r="45" spans="1:6" x14ac:dyDescent="0.3">
      <c r="A45" s="39" t="s">
        <v>47</v>
      </c>
      <c r="B45" s="29">
        <v>278739</v>
      </c>
      <c r="C45" s="29">
        <v>78</v>
      </c>
      <c r="D45" s="29">
        <v>39</v>
      </c>
      <c r="E45" s="29">
        <v>117</v>
      </c>
      <c r="F45" s="82">
        <v>4.2</v>
      </c>
    </row>
    <row r="46" spans="1:6" x14ac:dyDescent="0.3">
      <c r="A46" s="39" t="s">
        <v>48</v>
      </c>
      <c r="B46" s="29">
        <v>250063</v>
      </c>
      <c r="C46" s="34">
        <v>75</v>
      </c>
      <c r="D46" s="34"/>
      <c r="E46" s="34">
        <v>75</v>
      </c>
      <c r="F46" s="34">
        <v>3</v>
      </c>
    </row>
    <row r="47" spans="1:6" x14ac:dyDescent="0.3">
      <c r="A47" s="39" t="s">
        <v>49</v>
      </c>
      <c r="B47" s="29">
        <v>937821</v>
      </c>
      <c r="C47" s="29">
        <v>175</v>
      </c>
      <c r="D47" s="29">
        <v>20</v>
      </c>
      <c r="E47" s="29">
        <v>195</v>
      </c>
      <c r="F47" s="82">
        <v>2.1</v>
      </c>
    </row>
    <row r="48" spans="1:6" x14ac:dyDescent="0.3">
      <c r="A48" s="39" t="s">
        <v>50</v>
      </c>
      <c r="B48" s="29">
        <v>281829</v>
      </c>
      <c r="C48" s="29">
        <v>33</v>
      </c>
      <c r="D48" s="34"/>
      <c r="E48" s="29">
        <v>33</v>
      </c>
      <c r="F48" s="82">
        <v>1.2</v>
      </c>
    </row>
    <row r="49" spans="1:6" x14ac:dyDescent="0.3">
      <c r="A49" s="39" t="s">
        <v>51</v>
      </c>
      <c r="B49" s="29">
        <v>509608</v>
      </c>
      <c r="C49" s="29">
        <v>111</v>
      </c>
      <c r="D49" s="29">
        <v>112</v>
      </c>
      <c r="E49" s="29">
        <v>223</v>
      </c>
      <c r="F49" s="82">
        <v>4.4000000000000004</v>
      </c>
    </row>
    <row r="50" spans="1:6" x14ac:dyDescent="0.3">
      <c r="A50" s="39" t="s">
        <v>52</v>
      </c>
      <c r="B50" s="29">
        <v>269616</v>
      </c>
      <c r="C50" s="29">
        <v>76</v>
      </c>
      <c r="D50" s="34">
        <v>4</v>
      </c>
      <c r="E50" s="29">
        <v>80</v>
      </c>
      <c r="F50" s="82">
        <v>3</v>
      </c>
    </row>
    <row r="51" spans="1:6" x14ac:dyDescent="0.3">
      <c r="A51" s="39" t="s">
        <v>53</v>
      </c>
      <c r="B51" s="29">
        <v>323809</v>
      </c>
      <c r="C51" s="29">
        <v>63</v>
      </c>
      <c r="D51" s="34">
        <v>42</v>
      </c>
      <c r="E51" s="29">
        <v>105</v>
      </c>
      <c r="F51" s="82">
        <v>3.2</v>
      </c>
    </row>
    <row r="52" spans="1:6" x14ac:dyDescent="0.3">
      <c r="A52" s="39" t="s">
        <v>54</v>
      </c>
      <c r="B52" s="29">
        <v>293761</v>
      </c>
      <c r="C52" s="29">
        <v>91</v>
      </c>
      <c r="D52" s="34">
        <v>40</v>
      </c>
      <c r="E52" s="29">
        <v>131</v>
      </c>
      <c r="F52" s="82">
        <v>4.5</v>
      </c>
    </row>
    <row r="53" spans="1:6" x14ac:dyDescent="0.3">
      <c r="A53" s="39" t="s">
        <v>55</v>
      </c>
      <c r="B53" s="29">
        <v>473567</v>
      </c>
      <c r="C53" s="29">
        <v>67</v>
      </c>
      <c r="D53" s="34"/>
      <c r="E53" s="29">
        <v>67</v>
      </c>
      <c r="F53" s="82">
        <v>1.4</v>
      </c>
    </row>
    <row r="54" spans="1:6" x14ac:dyDescent="0.3">
      <c r="A54" s="39" t="s">
        <v>56</v>
      </c>
      <c r="B54" s="29">
        <v>3967152</v>
      </c>
      <c r="C54" s="29">
        <v>434</v>
      </c>
      <c r="D54" s="29">
        <v>4</v>
      </c>
      <c r="E54" s="29">
        <v>438</v>
      </c>
      <c r="F54" s="82">
        <v>1.1000000000000001</v>
      </c>
    </row>
    <row r="55" spans="1:6" x14ac:dyDescent="0.3">
      <c r="A55" s="39" t="s">
        <v>57</v>
      </c>
      <c r="B55" s="29">
        <v>627770</v>
      </c>
      <c r="C55" s="29">
        <v>210</v>
      </c>
      <c r="D55" s="29">
        <v>0</v>
      </c>
      <c r="E55" s="29">
        <v>210</v>
      </c>
      <c r="F55" s="82">
        <v>3.3</v>
      </c>
    </row>
    <row r="56" spans="1:6" x14ac:dyDescent="0.3">
      <c r="A56" s="39" t="s">
        <v>58</v>
      </c>
      <c r="B56" s="29">
        <v>264518</v>
      </c>
      <c r="C56" s="29">
        <v>57</v>
      </c>
      <c r="D56" s="34">
        <v>0</v>
      </c>
      <c r="E56" s="29">
        <v>57</v>
      </c>
      <c r="F56" s="82">
        <v>2.2000000000000002</v>
      </c>
    </row>
    <row r="57" spans="1:6" x14ac:dyDescent="0.3">
      <c r="A57" s="39" t="s">
        <v>59</v>
      </c>
      <c r="B57" s="29">
        <v>264742</v>
      </c>
      <c r="C57" s="29">
        <v>183</v>
      </c>
      <c r="D57" s="29">
        <v>4</v>
      </c>
      <c r="E57" s="29">
        <v>187</v>
      </c>
      <c r="F57" s="82">
        <v>7.1</v>
      </c>
    </row>
    <row r="58" spans="1:6" x14ac:dyDescent="0.3">
      <c r="A58" s="39" t="s">
        <v>60</v>
      </c>
      <c r="B58" s="29">
        <v>652804</v>
      </c>
      <c r="C58" s="29">
        <v>108</v>
      </c>
      <c r="D58" s="34">
        <v>4</v>
      </c>
      <c r="E58" s="29">
        <v>112</v>
      </c>
      <c r="F58" s="82">
        <v>1.7</v>
      </c>
    </row>
    <row r="59" spans="1:6" x14ac:dyDescent="0.3">
      <c r="A59" s="39" t="s">
        <v>61</v>
      </c>
      <c r="B59" s="29">
        <v>514144</v>
      </c>
      <c r="C59" s="29">
        <v>72</v>
      </c>
      <c r="D59" s="34">
        <v>0</v>
      </c>
      <c r="E59" s="29">
        <v>72</v>
      </c>
      <c r="F59" s="82">
        <v>1.4</v>
      </c>
    </row>
    <row r="60" spans="1:6" x14ac:dyDescent="0.3">
      <c r="A60" s="39" t="s">
        <v>62</v>
      </c>
      <c r="B60" s="29">
        <v>461859</v>
      </c>
      <c r="C60" s="29">
        <v>59</v>
      </c>
      <c r="D60" s="29">
        <v>0</v>
      </c>
      <c r="E60" s="29">
        <v>59</v>
      </c>
      <c r="F60" s="82">
        <v>1.3</v>
      </c>
    </row>
    <row r="61" spans="1:6" x14ac:dyDescent="0.3">
      <c r="A61" s="39" t="s">
        <v>63</v>
      </c>
      <c r="B61" s="29">
        <v>588573</v>
      </c>
      <c r="C61" s="29">
        <v>148</v>
      </c>
      <c r="D61" s="29">
        <v>130</v>
      </c>
      <c r="E61" s="29">
        <v>278</v>
      </c>
      <c r="F61" s="82">
        <v>4.7</v>
      </c>
    </row>
    <row r="62" spans="1:6" x14ac:dyDescent="0.3">
      <c r="A62" s="39" t="s">
        <v>64</v>
      </c>
      <c r="B62" s="29">
        <v>424175</v>
      </c>
      <c r="C62" s="29">
        <v>119</v>
      </c>
      <c r="D62" s="34">
        <v>53</v>
      </c>
      <c r="E62" s="29">
        <v>172</v>
      </c>
      <c r="F62" s="82">
        <v>4.0999999999999996</v>
      </c>
    </row>
    <row r="63" spans="1:6" x14ac:dyDescent="0.3">
      <c r="A63" s="39" t="s">
        <v>65</v>
      </c>
      <c r="B63" s="29">
        <v>696653</v>
      </c>
      <c r="C63" s="29">
        <v>162</v>
      </c>
      <c r="D63" s="34"/>
      <c r="E63" s="29">
        <v>162</v>
      </c>
      <c r="F63" s="82">
        <v>2.2999999999999998</v>
      </c>
    </row>
    <row r="64" spans="1:6" x14ac:dyDescent="0.3">
      <c r="A64" s="39" t="s">
        <v>66</v>
      </c>
      <c r="B64" s="29">
        <v>387637</v>
      </c>
      <c r="C64" s="29">
        <v>93</v>
      </c>
      <c r="D64" s="29">
        <v>90</v>
      </c>
      <c r="E64" s="29">
        <v>183</v>
      </c>
      <c r="F64" s="82">
        <v>4.7</v>
      </c>
    </row>
    <row r="65" spans="1:6" x14ac:dyDescent="0.3">
      <c r="A65" s="39" t="s">
        <v>67</v>
      </c>
      <c r="B65" s="29">
        <v>8502614</v>
      </c>
      <c r="C65" s="29">
        <v>1665</v>
      </c>
      <c r="D65" s="29">
        <v>263</v>
      </c>
      <c r="E65" s="29">
        <v>1928</v>
      </c>
      <c r="F65" s="82">
        <v>2.2999999999999998</v>
      </c>
    </row>
    <row r="66" spans="1:6" x14ac:dyDescent="0.3">
      <c r="A66" s="39" t="s">
        <v>68</v>
      </c>
      <c r="B66" s="29">
        <v>284074</v>
      </c>
      <c r="C66" s="29">
        <v>28</v>
      </c>
      <c r="D66" s="34">
        <v>0</v>
      </c>
      <c r="E66" s="29">
        <v>28</v>
      </c>
      <c r="F66" s="82">
        <v>1</v>
      </c>
    </row>
    <row r="67" spans="1:6" x14ac:dyDescent="0.3">
      <c r="A67" s="39" t="s">
        <v>69</v>
      </c>
      <c r="B67" s="29">
        <v>248416</v>
      </c>
      <c r="C67" s="29">
        <v>113</v>
      </c>
      <c r="D67" s="29">
        <v>51</v>
      </c>
      <c r="E67" s="29">
        <v>164</v>
      </c>
      <c r="F67" s="82">
        <v>6.6</v>
      </c>
    </row>
    <row r="68" spans="1:6" x14ac:dyDescent="0.3">
      <c r="A68" s="39" t="s">
        <v>70</v>
      </c>
      <c r="B68" s="29">
        <v>252566</v>
      </c>
      <c r="C68" s="29">
        <v>46</v>
      </c>
      <c r="D68" s="29">
        <v>0</v>
      </c>
      <c r="E68" s="29">
        <v>46</v>
      </c>
      <c r="F68" s="82">
        <v>1.8</v>
      </c>
    </row>
    <row r="69" spans="1:6" x14ac:dyDescent="0.3">
      <c r="A69" s="39" t="s">
        <v>71</v>
      </c>
      <c r="B69" s="29">
        <v>417040</v>
      </c>
      <c r="C69" s="29">
        <v>76</v>
      </c>
      <c r="D69" s="34">
        <v>0</v>
      </c>
      <c r="E69" s="29">
        <v>76</v>
      </c>
      <c r="F69" s="82">
        <v>1.8</v>
      </c>
    </row>
    <row r="70" spans="1:6" x14ac:dyDescent="0.3">
      <c r="A70" s="39" t="s">
        <v>72</v>
      </c>
      <c r="B70" s="29">
        <v>670553</v>
      </c>
      <c r="C70" s="29">
        <v>111</v>
      </c>
      <c r="D70" s="34"/>
      <c r="E70" s="29">
        <v>111</v>
      </c>
      <c r="F70" s="82">
        <v>1.7</v>
      </c>
    </row>
    <row r="71" spans="1:6" x14ac:dyDescent="0.3">
      <c r="A71" s="39" t="s">
        <v>73</v>
      </c>
      <c r="B71" s="29">
        <v>496604</v>
      </c>
      <c r="C71" s="29">
        <v>196</v>
      </c>
      <c r="D71" s="34">
        <v>0</v>
      </c>
      <c r="E71" s="29">
        <v>196</v>
      </c>
      <c r="F71" s="82">
        <v>3.9</v>
      </c>
    </row>
    <row r="72" spans="1:6" x14ac:dyDescent="0.3">
      <c r="A72" s="39" t="s">
        <v>74</v>
      </c>
      <c r="B72" s="29">
        <v>301050</v>
      </c>
      <c r="C72" s="29">
        <v>55</v>
      </c>
      <c r="D72" s="34">
        <v>5</v>
      </c>
      <c r="E72" s="29">
        <v>60</v>
      </c>
      <c r="F72" s="82">
        <v>2</v>
      </c>
    </row>
    <row r="73" spans="1:6" x14ac:dyDescent="0.3">
      <c r="A73" s="39" t="s">
        <v>75</v>
      </c>
      <c r="B73" s="29">
        <v>1595579</v>
      </c>
      <c r="C73" s="29">
        <v>440</v>
      </c>
      <c r="D73" s="34"/>
      <c r="E73" s="29">
        <v>440</v>
      </c>
      <c r="F73" s="82">
        <v>2.8</v>
      </c>
    </row>
    <row r="74" spans="1:6" x14ac:dyDescent="0.3">
      <c r="A74" s="39" t="s">
        <v>76</v>
      </c>
      <c r="B74" s="29">
        <v>1628812</v>
      </c>
      <c r="C74" s="29">
        <v>279</v>
      </c>
      <c r="D74" s="34"/>
      <c r="E74" s="29">
        <v>279</v>
      </c>
      <c r="F74" s="82">
        <v>1.7</v>
      </c>
    </row>
    <row r="75" spans="1:6" x14ac:dyDescent="0.3">
      <c r="A75" s="39" t="s">
        <v>77</v>
      </c>
      <c r="B75" s="29">
        <v>308432</v>
      </c>
      <c r="C75" s="29">
        <v>121</v>
      </c>
      <c r="D75" s="29">
        <v>0</v>
      </c>
      <c r="E75" s="29">
        <v>121</v>
      </c>
      <c r="F75" s="82">
        <v>3.9</v>
      </c>
    </row>
    <row r="76" spans="1:6" x14ac:dyDescent="0.3">
      <c r="A76" s="39" t="s">
        <v>78</v>
      </c>
      <c r="B76" s="29">
        <v>306426</v>
      </c>
      <c r="C76" s="29">
        <v>70</v>
      </c>
      <c r="D76" s="34">
        <v>72</v>
      </c>
      <c r="E76" s="29">
        <v>142</v>
      </c>
      <c r="F76" s="82">
        <v>4.5999999999999996</v>
      </c>
    </row>
    <row r="77" spans="1:6" x14ac:dyDescent="0.3">
      <c r="A77" s="39" t="s">
        <v>79</v>
      </c>
      <c r="B77" s="29">
        <v>656300</v>
      </c>
      <c r="C77" s="29">
        <v>138</v>
      </c>
      <c r="D77" s="34">
        <v>1</v>
      </c>
      <c r="E77" s="29">
        <v>139</v>
      </c>
      <c r="F77" s="82">
        <v>2.1</v>
      </c>
    </row>
    <row r="78" spans="1:6" x14ac:dyDescent="0.3">
      <c r="A78" s="39" t="s">
        <v>80</v>
      </c>
      <c r="B78" s="29">
        <v>477476</v>
      </c>
      <c r="C78" s="29">
        <v>100</v>
      </c>
      <c r="D78" s="34">
        <v>3</v>
      </c>
      <c r="E78" s="29">
        <v>103</v>
      </c>
      <c r="F78" s="82">
        <v>2.2000000000000002</v>
      </c>
    </row>
    <row r="79" spans="1:6" x14ac:dyDescent="0.3">
      <c r="A79" s="39" t="s">
        <v>81</v>
      </c>
      <c r="B79" s="29">
        <v>265857</v>
      </c>
      <c r="C79" s="29">
        <v>80</v>
      </c>
      <c r="D79" s="34">
        <v>0</v>
      </c>
      <c r="E79" s="29">
        <v>80</v>
      </c>
      <c r="F79" s="82">
        <v>3</v>
      </c>
    </row>
    <row r="80" spans="1:6" x14ac:dyDescent="0.3">
      <c r="A80" s="39" t="s">
        <v>180</v>
      </c>
      <c r="B80" s="29">
        <v>230163</v>
      </c>
      <c r="C80" s="29">
        <v>45</v>
      </c>
      <c r="D80" s="34"/>
      <c r="E80" s="29">
        <v>45</v>
      </c>
      <c r="F80" s="82">
        <v>2</v>
      </c>
    </row>
    <row r="81" spans="1:6" x14ac:dyDescent="0.3">
      <c r="A81" s="39" t="s">
        <v>82</v>
      </c>
      <c r="B81" s="29">
        <v>321461</v>
      </c>
      <c r="C81" s="29">
        <v>47</v>
      </c>
      <c r="D81" s="29"/>
      <c r="E81" s="29">
        <v>47</v>
      </c>
      <c r="F81" s="82">
        <v>1.5</v>
      </c>
    </row>
    <row r="82" spans="1:6" x14ac:dyDescent="0.3">
      <c r="A82" s="39" t="s">
        <v>83</v>
      </c>
      <c r="B82" s="29">
        <v>508357</v>
      </c>
      <c r="C82" s="29">
        <v>213</v>
      </c>
      <c r="D82" s="34">
        <v>4</v>
      </c>
      <c r="E82" s="29">
        <v>217</v>
      </c>
      <c r="F82" s="82">
        <v>4.3</v>
      </c>
    </row>
    <row r="83" spans="1:6" x14ac:dyDescent="0.3">
      <c r="A83" s="39" t="s">
        <v>84</v>
      </c>
      <c r="B83" s="29">
        <v>1458346</v>
      </c>
      <c r="C83" s="29">
        <v>247</v>
      </c>
      <c r="D83" s="34">
        <v>189</v>
      </c>
      <c r="E83" s="29">
        <v>436</v>
      </c>
      <c r="F83" s="82">
        <v>3</v>
      </c>
    </row>
    <row r="84" spans="1:6" x14ac:dyDescent="0.3">
      <c r="A84" s="39" t="s">
        <v>85</v>
      </c>
      <c r="B84" s="29">
        <v>1394515</v>
      </c>
      <c r="C84" s="29">
        <v>292</v>
      </c>
      <c r="D84" s="29">
        <v>37</v>
      </c>
      <c r="E84" s="29">
        <v>329</v>
      </c>
      <c r="F84" s="82">
        <v>2.4</v>
      </c>
    </row>
    <row r="85" spans="1:6" x14ac:dyDescent="0.3">
      <c r="A85" s="39" t="s">
        <v>86</v>
      </c>
      <c r="B85" s="29">
        <v>881791</v>
      </c>
      <c r="C85" s="29">
        <v>200</v>
      </c>
      <c r="D85" s="29">
        <v>74</v>
      </c>
      <c r="E85" s="29">
        <v>274</v>
      </c>
      <c r="F85" s="82">
        <v>3.1</v>
      </c>
    </row>
    <row r="86" spans="1:6" x14ac:dyDescent="0.3">
      <c r="A86" s="39" t="s">
        <v>87</v>
      </c>
      <c r="B86" s="29">
        <v>1013400</v>
      </c>
      <c r="C86" s="29">
        <v>286</v>
      </c>
      <c r="D86" s="29">
        <v>34</v>
      </c>
      <c r="E86" s="29">
        <v>320</v>
      </c>
      <c r="F86" s="82">
        <v>3.2</v>
      </c>
    </row>
    <row r="87" spans="1:6" x14ac:dyDescent="0.3">
      <c r="A87" s="39" t="s">
        <v>88</v>
      </c>
      <c r="B87" s="29">
        <v>336744</v>
      </c>
      <c r="C87" s="29">
        <v>36</v>
      </c>
      <c r="D87" s="29">
        <v>6</v>
      </c>
      <c r="E87" s="29">
        <v>42</v>
      </c>
      <c r="F87" s="82">
        <v>1.2</v>
      </c>
    </row>
    <row r="88" spans="1:6" x14ac:dyDescent="0.3">
      <c r="A88" s="39" t="s">
        <v>89</v>
      </c>
      <c r="B88" s="29">
        <v>252383</v>
      </c>
      <c r="C88" s="29">
        <v>37</v>
      </c>
      <c r="D88" s="29"/>
      <c r="E88" s="29">
        <v>37</v>
      </c>
      <c r="F88" s="82">
        <v>1.5</v>
      </c>
    </row>
    <row r="89" spans="1:6" x14ac:dyDescent="0.3">
      <c r="A89" s="39" t="s">
        <v>90</v>
      </c>
      <c r="B89" s="29">
        <v>740227</v>
      </c>
      <c r="C89" s="29">
        <v>151</v>
      </c>
      <c r="D89" s="29"/>
      <c r="E89" s="29">
        <v>151</v>
      </c>
      <c r="F89" s="82">
        <v>2</v>
      </c>
    </row>
    <row r="90" spans="1:6" x14ac:dyDescent="0.3">
      <c r="A90" s="39" t="s">
        <v>181</v>
      </c>
      <c r="B90" s="29">
        <v>231598</v>
      </c>
      <c r="C90" s="29">
        <v>76</v>
      </c>
      <c r="D90" s="34">
        <v>9</v>
      </c>
      <c r="E90" s="29">
        <v>85</v>
      </c>
      <c r="F90" s="82">
        <v>3.7</v>
      </c>
    </row>
    <row r="91" spans="1:6" x14ac:dyDescent="0.3">
      <c r="A91" s="39" t="s">
        <v>91</v>
      </c>
      <c r="B91" s="29">
        <v>313929</v>
      </c>
      <c r="C91" s="29">
        <v>88</v>
      </c>
      <c r="D91" s="34">
        <v>1</v>
      </c>
      <c r="E91" s="29">
        <v>89</v>
      </c>
      <c r="F91" s="82">
        <v>2.8</v>
      </c>
    </row>
    <row r="92" spans="1:6" x14ac:dyDescent="0.3">
      <c r="A92" s="39" t="s">
        <v>92</v>
      </c>
      <c r="B92" s="29">
        <v>304197</v>
      </c>
      <c r="C92" s="29">
        <v>79</v>
      </c>
      <c r="D92" s="29">
        <v>45</v>
      </c>
      <c r="E92" s="29">
        <v>124</v>
      </c>
      <c r="F92" s="82">
        <v>4.0999999999999996</v>
      </c>
    </row>
    <row r="93" spans="1:6" x14ac:dyDescent="0.3">
      <c r="A93" s="39" t="s">
        <v>93</v>
      </c>
      <c r="B93" s="29">
        <v>265119</v>
      </c>
      <c r="C93" s="29">
        <v>79</v>
      </c>
      <c r="D93" s="29">
        <v>12</v>
      </c>
      <c r="E93" s="29">
        <v>91</v>
      </c>
      <c r="F93" s="82">
        <v>3.4</v>
      </c>
    </row>
    <row r="94" spans="1:6" x14ac:dyDescent="0.3">
      <c r="A94" s="39" t="s">
        <v>94</v>
      </c>
      <c r="B94" s="29">
        <v>314573</v>
      </c>
      <c r="C94" s="29">
        <v>71</v>
      </c>
      <c r="D94" s="29"/>
      <c r="E94" s="29">
        <v>71</v>
      </c>
      <c r="F94" s="82">
        <v>2.2999999999999998</v>
      </c>
    </row>
    <row r="95" spans="1:6" x14ac:dyDescent="0.3">
      <c r="A95" s="39" t="s">
        <v>95</v>
      </c>
      <c r="B95" s="29">
        <v>390996</v>
      </c>
      <c r="C95" s="29">
        <v>90</v>
      </c>
      <c r="D95" s="34">
        <v>0</v>
      </c>
      <c r="E95" s="29">
        <v>90</v>
      </c>
      <c r="F95" s="82">
        <v>2.2999999999999998</v>
      </c>
    </row>
    <row r="96" spans="1:6" x14ac:dyDescent="0.3">
      <c r="A96" s="39" t="s">
        <v>96</v>
      </c>
      <c r="B96" s="29">
        <v>276602</v>
      </c>
      <c r="C96" s="29">
        <v>108</v>
      </c>
      <c r="D96" s="34"/>
      <c r="E96" s="29">
        <v>108</v>
      </c>
      <c r="F96" s="82">
        <v>3.9</v>
      </c>
    </row>
    <row r="97" spans="1:6" x14ac:dyDescent="0.3">
      <c r="A97" s="39" t="s">
        <v>97</v>
      </c>
      <c r="B97" s="29">
        <v>557827</v>
      </c>
      <c r="C97" s="29">
        <v>158</v>
      </c>
      <c r="D97" s="34">
        <v>24</v>
      </c>
      <c r="E97" s="29">
        <v>182</v>
      </c>
      <c r="F97" s="82">
        <v>3.3</v>
      </c>
    </row>
    <row r="98" spans="1:6" x14ac:dyDescent="0.3">
      <c r="A98" s="39" t="s">
        <v>98</v>
      </c>
      <c r="B98" s="29">
        <v>405327</v>
      </c>
      <c r="C98" s="29">
        <v>103</v>
      </c>
      <c r="D98" s="29"/>
      <c r="E98" s="29">
        <v>103</v>
      </c>
      <c r="F98" s="82">
        <v>2.5</v>
      </c>
    </row>
    <row r="99" spans="1:6" x14ac:dyDescent="0.3">
      <c r="A99" s="39" t="s">
        <v>99</v>
      </c>
      <c r="B99" s="29">
        <v>453291</v>
      </c>
      <c r="C99" s="29">
        <v>189</v>
      </c>
      <c r="D99" s="34">
        <v>0</v>
      </c>
      <c r="E99" s="29">
        <v>189</v>
      </c>
      <c r="F99" s="82">
        <v>4.2</v>
      </c>
    </row>
    <row r="100" spans="1:6" x14ac:dyDescent="0.3">
      <c r="A100" s="39" t="s">
        <v>100</v>
      </c>
      <c r="B100" s="29">
        <v>706137</v>
      </c>
      <c r="C100" s="29">
        <v>122</v>
      </c>
      <c r="D100" s="34">
        <v>12</v>
      </c>
      <c r="E100" s="29">
        <v>134</v>
      </c>
      <c r="F100" s="82">
        <v>1.9</v>
      </c>
    </row>
    <row r="101" spans="1:6" x14ac:dyDescent="0.3">
      <c r="A101" s="39" t="s">
        <v>101</v>
      </c>
      <c r="B101" s="29">
        <v>399411</v>
      </c>
      <c r="C101" s="29">
        <v>87</v>
      </c>
      <c r="D101" s="29"/>
      <c r="E101" s="29">
        <v>87</v>
      </c>
      <c r="F101" s="82">
        <v>2.2000000000000002</v>
      </c>
    </row>
    <row r="102" spans="1:6" x14ac:dyDescent="0.3">
      <c r="A102" s="39" t="s">
        <v>102</v>
      </c>
      <c r="B102" s="29">
        <v>252154</v>
      </c>
      <c r="C102" s="29">
        <v>47</v>
      </c>
      <c r="D102" s="34"/>
      <c r="E102" s="29">
        <v>47</v>
      </c>
      <c r="F102" s="82">
        <v>1.9</v>
      </c>
    </row>
    <row r="103" spans="1:6" ht="15" thickBot="1" x14ac:dyDescent="0.35">
      <c r="B103" s="25"/>
      <c r="D103" s="77"/>
    </row>
    <row r="104" spans="1:6" x14ac:dyDescent="0.3">
      <c r="A104" s="86" t="s">
        <v>185</v>
      </c>
      <c r="B104" s="66"/>
      <c r="C104" s="67"/>
      <c r="D104" s="67"/>
      <c r="E104" s="67"/>
      <c r="F104" s="68">
        <f t="shared" ref="F104" si="0">SMALL(F4:F102,COUNTIF(F4:F102,0)+1)</f>
        <v>1</v>
      </c>
    </row>
    <row r="105" spans="1:6" x14ac:dyDescent="0.3">
      <c r="A105" s="87" t="s">
        <v>186</v>
      </c>
      <c r="B105" s="70"/>
      <c r="C105" s="71"/>
      <c r="D105" s="71"/>
      <c r="E105" s="71"/>
      <c r="F105" s="72">
        <f t="array" ref="F105">MEDIAN(IF(ISNUMBER(F3:F102),F3:F102))</f>
        <v>2.8</v>
      </c>
    </row>
    <row r="106" spans="1:6" ht="15" thickBot="1" x14ac:dyDescent="0.35">
      <c r="A106" s="88" t="s">
        <v>187</v>
      </c>
      <c r="B106" s="74"/>
      <c r="C106" s="75"/>
      <c r="D106" s="75"/>
      <c r="E106" s="75"/>
      <c r="F106" s="76">
        <f t="shared" ref="F106" si="1">MAX(F4:F102)</f>
        <v>7.1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ColWidth="9.109375" defaultRowHeight="14.4"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3"/>
  </cols>
  <sheetData>
    <row r="1" spans="1:4" s="16" customFormat="1" ht="15.6" x14ac:dyDescent="0.3">
      <c r="A1" s="38" t="s">
        <v>170</v>
      </c>
      <c r="B1" s="11"/>
      <c r="C1" s="12"/>
      <c r="D1" s="90"/>
    </row>
    <row r="2" spans="1:4" s="14" customFormat="1" ht="41.4" x14ac:dyDescent="0.3">
      <c r="A2" s="27" t="s">
        <v>0</v>
      </c>
      <c r="B2" s="33" t="s">
        <v>1</v>
      </c>
      <c r="C2" s="56" t="s">
        <v>121</v>
      </c>
      <c r="D2" s="91" t="s">
        <v>120</v>
      </c>
    </row>
    <row r="3" spans="1:4" x14ac:dyDescent="0.3">
      <c r="A3" s="31" t="s">
        <v>6</v>
      </c>
      <c r="B3" s="34">
        <v>572101</v>
      </c>
      <c r="C3" s="34">
        <v>38</v>
      </c>
      <c r="D3" s="35">
        <v>1.3</v>
      </c>
    </row>
    <row r="4" spans="1:4" x14ac:dyDescent="0.3">
      <c r="A4" s="32" t="s">
        <v>7</v>
      </c>
      <c r="B4" s="34">
        <v>358436</v>
      </c>
      <c r="C4" s="34">
        <v>5</v>
      </c>
      <c r="D4" s="35">
        <v>0.3</v>
      </c>
    </row>
    <row r="5" spans="1:4" x14ac:dyDescent="0.3">
      <c r="A5" s="32" t="s">
        <v>8</v>
      </c>
      <c r="B5" s="34">
        <v>301209</v>
      </c>
      <c r="C5" s="34">
        <v>5</v>
      </c>
      <c r="D5" s="35">
        <v>0.3</v>
      </c>
    </row>
    <row r="6" spans="1:4" x14ac:dyDescent="0.3">
      <c r="A6" s="32" t="s">
        <v>9</v>
      </c>
      <c r="B6" s="34">
        <v>393408</v>
      </c>
      <c r="C6" s="34">
        <v>7</v>
      </c>
      <c r="D6" s="35">
        <v>0.4</v>
      </c>
    </row>
    <row r="7" spans="1:4" x14ac:dyDescent="0.3">
      <c r="A7" s="32" t="s">
        <v>10</v>
      </c>
      <c r="B7" s="34">
        <v>232588</v>
      </c>
      <c r="C7" s="34">
        <v>13</v>
      </c>
      <c r="D7" s="35">
        <v>1.1000000000000001</v>
      </c>
    </row>
    <row r="8" spans="1:4" x14ac:dyDescent="0.3">
      <c r="A8" s="32" t="s">
        <v>11</v>
      </c>
      <c r="B8" s="34">
        <v>503991</v>
      </c>
      <c r="C8" s="34">
        <v>35</v>
      </c>
      <c r="D8" s="35">
        <v>1.4</v>
      </c>
    </row>
    <row r="9" spans="1:4" x14ac:dyDescent="0.3">
      <c r="A9" s="32" t="s">
        <v>12</v>
      </c>
      <c r="B9" s="34">
        <v>375803</v>
      </c>
      <c r="C9" s="34">
        <v>12</v>
      </c>
      <c r="D9" s="35">
        <v>0.6</v>
      </c>
    </row>
    <row r="10" spans="1:4" x14ac:dyDescent="0.3">
      <c r="A10" s="32" t="s">
        <v>13</v>
      </c>
      <c r="B10" s="34">
        <v>985370</v>
      </c>
      <c r="C10" s="34">
        <v>28</v>
      </c>
      <c r="D10" s="35">
        <v>0.6</v>
      </c>
    </row>
    <row r="11" spans="1:4" x14ac:dyDescent="0.3">
      <c r="A11" s="32" t="s">
        <v>14</v>
      </c>
      <c r="B11" s="34">
        <v>388817</v>
      </c>
      <c r="C11" s="34">
        <v>5</v>
      </c>
      <c r="D11" s="35">
        <v>0.3</v>
      </c>
    </row>
    <row r="12" spans="1:4" x14ac:dyDescent="0.3">
      <c r="A12" s="32" t="s">
        <v>15</v>
      </c>
      <c r="B12" s="34">
        <v>609422</v>
      </c>
      <c r="C12" s="34">
        <v>45</v>
      </c>
      <c r="D12" s="35">
        <v>1.5</v>
      </c>
    </row>
    <row r="13" spans="1:4" x14ac:dyDescent="0.3">
      <c r="A13" s="32" t="s">
        <v>16</v>
      </c>
      <c r="B13" s="34">
        <v>235833</v>
      </c>
      <c r="C13" s="34">
        <v>34</v>
      </c>
      <c r="D13" s="35">
        <v>2.9</v>
      </c>
    </row>
    <row r="14" spans="1:4" x14ac:dyDescent="0.3">
      <c r="A14" s="32" t="s">
        <v>17</v>
      </c>
      <c r="B14" s="34">
        <v>239077</v>
      </c>
      <c r="C14" s="34">
        <v>12</v>
      </c>
      <c r="D14" s="35">
        <v>1</v>
      </c>
    </row>
    <row r="15" spans="1:4" x14ac:dyDescent="0.3">
      <c r="A15" s="32" t="s">
        <v>18</v>
      </c>
      <c r="B15" s="34">
        <v>699253</v>
      </c>
      <c r="C15" s="34">
        <v>37</v>
      </c>
      <c r="D15" s="35">
        <v>1.1000000000000001</v>
      </c>
    </row>
    <row r="16" spans="1:4" x14ac:dyDescent="0.3">
      <c r="A16" s="32" t="s">
        <v>19</v>
      </c>
      <c r="B16" s="34">
        <v>260357</v>
      </c>
      <c r="C16" s="34">
        <v>9</v>
      </c>
      <c r="D16" s="35">
        <v>0.7</v>
      </c>
    </row>
    <row r="17" spans="1:4" x14ac:dyDescent="0.3">
      <c r="A17" s="32" t="s">
        <v>20</v>
      </c>
      <c r="B17" s="34">
        <v>281520</v>
      </c>
      <c r="C17" s="34">
        <v>7</v>
      </c>
      <c r="D17" s="35">
        <v>0.5</v>
      </c>
    </row>
    <row r="18" spans="1:4" x14ac:dyDescent="0.3">
      <c r="A18" s="32" t="s">
        <v>21</v>
      </c>
      <c r="B18" s="34">
        <v>1115617</v>
      </c>
      <c r="C18" s="34">
        <v>25</v>
      </c>
      <c r="D18" s="35">
        <v>0.4</v>
      </c>
    </row>
    <row r="19" spans="1:4" x14ac:dyDescent="0.3">
      <c r="A19" s="32" t="s">
        <v>22</v>
      </c>
      <c r="B19" s="34">
        <v>249746</v>
      </c>
      <c r="C19" s="34">
        <v>12</v>
      </c>
      <c r="D19" s="35">
        <v>1</v>
      </c>
    </row>
    <row r="20" spans="1:4" x14ac:dyDescent="0.3">
      <c r="A20" s="32" t="s">
        <v>23</v>
      </c>
      <c r="B20" s="34">
        <v>2740225</v>
      </c>
      <c r="C20" s="34">
        <v>246</v>
      </c>
      <c r="D20" s="35">
        <v>1.8</v>
      </c>
    </row>
    <row r="21" spans="1:4" x14ac:dyDescent="0.3">
      <c r="A21" s="32" t="s">
        <v>24</v>
      </c>
      <c r="B21" s="34">
        <v>275373</v>
      </c>
      <c r="C21" s="34">
        <v>9</v>
      </c>
      <c r="D21" s="35">
        <v>0.7</v>
      </c>
    </row>
    <row r="22" spans="1:4" x14ac:dyDescent="0.3">
      <c r="A22" s="32" t="s">
        <v>25</v>
      </c>
      <c r="B22" s="34">
        <v>309456</v>
      </c>
      <c r="C22" s="34">
        <v>23</v>
      </c>
      <c r="D22" s="35">
        <v>1.5</v>
      </c>
    </row>
    <row r="23" spans="1:4" x14ac:dyDescent="0.3">
      <c r="A23" s="32" t="s">
        <v>26</v>
      </c>
      <c r="B23" s="34">
        <v>376362</v>
      </c>
      <c r="C23" s="34">
        <v>22</v>
      </c>
      <c r="D23" s="35">
        <v>1.2</v>
      </c>
    </row>
    <row r="24" spans="1:4" x14ac:dyDescent="0.3">
      <c r="A24" s="32" t="s">
        <v>27</v>
      </c>
      <c r="B24" s="34">
        <v>485817</v>
      </c>
      <c r="C24" s="34">
        <v>7</v>
      </c>
      <c r="D24" s="35">
        <v>0.3</v>
      </c>
    </row>
    <row r="25" spans="1:4" x14ac:dyDescent="0.3">
      <c r="A25" s="32" t="s">
        <v>28</v>
      </c>
      <c r="B25" s="34">
        <v>888145</v>
      </c>
      <c r="C25" s="34">
        <v>30</v>
      </c>
      <c r="D25" s="35">
        <v>0.7</v>
      </c>
    </row>
    <row r="26" spans="1:4" x14ac:dyDescent="0.3">
      <c r="A26" s="32" t="s">
        <v>29</v>
      </c>
      <c r="B26" s="34">
        <v>329746</v>
      </c>
      <c r="C26" s="34">
        <v>12</v>
      </c>
      <c r="D26" s="35">
        <v>0.7</v>
      </c>
    </row>
    <row r="27" spans="1:4" x14ac:dyDescent="0.3">
      <c r="A27" s="32" t="s">
        <v>30</v>
      </c>
      <c r="B27" s="34">
        <v>1379343</v>
      </c>
      <c r="C27" s="34">
        <v>43</v>
      </c>
      <c r="D27" s="35">
        <v>0.6</v>
      </c>
    </row>
    <row r="28" spans="1:4" x14ac:dyDescent="0.3">
      <c r="A28" s="32" t="s">
        <v>31</v>
      </c>
      <c r="B28" s="34">
        <v>741500</v>
      </c>
      <c r="C28" s="34">
        <v>30</v>
      </c>
      <c r="D28" s="35">
        <v>0.8</v>
      </c>
    </row>
    <row r="29" spans="1:4" x14ac:dyDescent="0.3">
      <c r="A29" s="32" t="s">
        <v>32</v>
      </c>
      <c r="B29" s="34">
        <v>228877</v>
      </c>
      <c r="C29" s="34">
        <v>15</v>
      </c>
      <c r="D29" s="35">
        <v>1.3</v>
      </c>
    </row>
    <row r="30" spans="1:4" x14ac:dyDescent="0.3">
      <c r="A30" s="32" t="s">
        <v>33</v>
      </c>
      <c r="B30" s="34">
        <v>660628</v>
      </c>
      <c r="C30" s="34">
        <v>17</v>
      </c>
      <c r="D30" s="35">
        <v>0.5</v>
      </c>
    </row>
    <row r="31" spans="1:4" x14ac:dyDescent="0.3">
      <c r="A31" s="32" t="s">
        <v>34</v>
      </c>
      <c r="B31" s="34">
        <v>279277</v>
      </c>
      <c r="C31" s="34">
        <v>10</v>
      </c>
      <c r="D31" s="35">
        <v>0.7</v>
      </c>
    </row>
    <row r="32" spans="1:4" x14ac:dyDescent="0.3">
      <c r="A32" s="32" t="s">
        <v>35</v>
      </c>
      <c r="B32" s="34">
        <v>702073</v>
      </c>
      <c r="C32" s="34">
        <v>28</v>
      </c>
      <c r="D32" s="35">
        <v>0.8</v>
      </c>
    </row>
    <row r="33" spans="1:4" x14ac:dyDescent="0.3">
      <c r="A33" s="32" t="s">
        <v>36</v>
      </c>
      <c r="B33" s="36">
        <v>920349</v>
      </c>
      <c r="C33" s="34">
        <v>14</v>
      </c>
      <c r="D33" s="35">
        <v>0.3</v>
      </c>
    </row>
    <row r="34" spans="1:4" x14ac:dyDescent="0.3">
      <c r="A34" s="32" t="s">
        <v>37</v>
      </c>
      <c r="B34" s="34">
        <v>231567</v>
      </c>
      <c r="C34" s="34">
        <v>6</v>
      </c>
      <c r="D34" s="35">
        <v>0.5</v>
      </c>
    </row>
    <row r="35" spans="1:4" x14ac:dyDescent="0.3">
      <c r="A35" s="32" t="s">
        <v>38</v>
      </c>
      <c r="B35" s="34">
        <v>533232</v>
      </c>
      <c r="C35" s="34">
        <v>16</v>
      </c>
      <c r="D35" s="35">
        <v>0.6</v>
      </c>
    </row>
    <row r="36" spans="1:4" x14ac:dyDescent="0.3">
      <c r="A36" s="32" t="s">
        <v>39</v>
      </c>
      <c r="B36" s="34">
        <v>248467</v>
      </c>
      <c r="C36" s="34">
        <v>8</v>
      </c>
      <c r="D36" s="35">
        <v>0.6</v>
      </c>
    </row>
    <row r="37" spans="1:4" x14ac:dyDescent="0.3">
      <c r="A37" s="32" t="s">
        <v>40</v>
      </c>
      <c r="B37" s="34">
        <v>271521</v>
      </c>
      <c r="C37" s="34">
        <v>4</v>
      </c>
      <c r="D37" s="35">
        <v>0.3</v>
      </c>
    </row>
    <row r="38" spans="1:4" x14ac:dyDescent="0.3">
      <c r="A38" s="32" t="s">
        <v>41</v>
      </c>
      <c r="B38" s="34">
        <v>248267</v>
      </c>
      <c r="C38" s="34">
        <v>8</v>
      </c>
      <c r="D38" s="35">
        <v>0.6</v>
      </c>
    </row>
    <row r="39" spans="1:4" x14ac:dyDescent="0.3">
      <c r="A39" s="32" t="s">
        <v>42</v>
      </c>
      <c r="B39" s="34">
        <v>293622</v>
      </c>
      <c r="C39" s="34">
        <v>12</v>
      </c>
      <c r="D39" s="35">
        <v>0.8</v>
      </c>
    </row>
    <row r="40" spans="1:4" x14ac:dyDescent="0.3">
      <c r="A40" s="32" t="s">
        <v>43</v>
      </c>
      <c r="B40" s="34">
        <v>314232</v>
      </c>
      <c r="C40" s="34">
        <v>8</v>
      </c>
      <c r="D40" s="35">
        <v>0.5</v>
      </c>
    </row>
    <row r="41" spans="1:4" x14ac:dyDescent="0.3">
      <c r="A41" s="32" t="s">
        <v>44</v>
      </c>
      <c r="B41" s="34">
        <v>237924</v>
      </c>
      <c r="C41" s="34">
        <v>18</v>
      </c>
      <c r="D41" s="35">
        <v>1.5</v>
      </c>
    </row>
    <row r="42" spans="1:4" x14ac:dyDescent="0.3">
      <c r="A42" s="32" t="s">
        <v>45</v>
      </c>
      <c r="B42" s="34">
        <v>995251</v>
      </c>
      <c r="C42" s="34">
        <v>82</v>
      </c>
      <c r="D42" s="35">
        <v>1.6</v>
      </c>
    </row>
    <row r="43" spans="1:4" x14ac:dyDescent="0.3">
      <c r="A43" s="32" t="s">
        <v>46</v>
      </c>
      <c r="B43" s="34">
        <v>2419240</v>
      </c>
      <c r="C43" s="34">
        <v>77</v>
      </c>
      <c r="D43" s="35">
        <v>0.6</v>
      </c>
    </row>
    <row r="44" spans="1:4" x14ac:dyDescent="0.3">
      <c r="A44" s="32" t="s">
        <v>47</v>
      </c>
      <c r="B44" s="34">
        <v>278739</v>
      </c>
      <c r="C44" s="34">
        <v>24</v>
      </c>
      <c r="D44" s="35">
        <v>1.7</v>
      </c>
    </row>
    <row r="45" spans="1:4" x14ac:dyDescent="0.3">
      <c r="A45" s="32" t="s">
        <v>48</v>
      </c>
      <c r="B45" s="34">
        <v>250063</v>
      </c>
      <c r="C45" s="34">
        <v>10</v>
      </c>
      <c r="D45" s="35">
        <v>0.8</v>
      </c>
    </row>
    <row r="46" spans="1:4" x14ac:dyDescent="0.3">
      <c r="A46" s="32" t="s">
        <v>49</v>
      </c>
      <c r="B46" s="34">
        <v>937821</v>
      </c>
      <c r="C46" s="34">
        <v>74</v>
      </c>
      <c r="D46" s="35">
        <v>1.6</v>
      </c>
    </row>
    <row r="47" spans="1:4" x14ac:dyDescent="0.3">
      <c r="A47" s="32" t="s">
        <v>50</v>
      </c>
      <c r="B47" s="34">
        <v>281829</v>
      </c>
      <c r="C47" s="34">
        <v>13</v>
      </c>
      <c r="D47" s="35">
        <v>0.9</v>
      </c>
    </row>
    <row r="48" spans="1:4" x14ac:dyDescent="0.3">
      <c r="A48" s="32" t="s">
        <v>51</v>
      </c>
      <c r="B48" s="34">
        <v>509608</v>
      </c>
      <c r="C48" s="34">
        <v>10</v>
      </c>
      <c r="D48" s="35">
        <v>0.4</v>
      </c>
    </row>
    <row r="49" spans="1:4" x14ac:dyDescent="0.3">
      <c r="A49" s="32" t="s">
        <v>52</v>
      </c>
      <c r="B49" s="34">
        <v>269616</v>
      </c>
      <c r="C49" s="34">
        <v>11</v>
      </c>
      <c r="D49" s="35">
        <v>0.8</v>
      </c>
    </row>
    <row r="50" spans="1:4" x14ac:dyDescent="0.3">
      <c r="A50" s="32" t="s">
        <v>53</v>
      </c>
      <c r="B50" s="34">
        <v>323809</v>
      </c>
      <c r="C50" s="34">
        <v>8</v>
      </c>
      <c r="D50" s="35">
        <v>0.5</v>
      </c>
    </row>
    <row r="51" spans="1:4" x14ac:dyDescent="0.3">
      <c r="A51" s="32" t="s">
        <v>54</v>
      </c>
      <c r="B51" s="34">
        <v>293761</v>
      </c>
      <c r="C51" s="34">
        <v>9</v>
      </c>
      <c r="D51" s="35">
        <v>0.6</v>
      </c>
    </row>
    <row r="52" spans="1:4" x14ac:dyDescent="0.3">
      <c r="A52" s="32" t="s">
        <v>55</v>
      </c>
      <c r="B52" s="34">
        <v>473567</v>
      </c>
      <c r="C52" s="34">
        <v>31</v>
      </c>
      <c r="D52" s="35">
        <v>1.3</v>
      </c>
    </row>
    <row r="53" spans="1:4" x14ac:dyDescent="0.3">
      <c r="A53" s="32" t="s">
        <v>56</v>
      </c>
      <c r="B53" s="34">
        <v>3967152</v>
      </c>
      <c r="C53" s="34">
        <v>159</v>
      </c>
      <c r="D53" s="35">
        <v>0.8</v>
      </c>
    </row>
    <row r="54" spans="1:4" x14ac:dyDescent="0.3">
      <c r="A54" s="32" t="s">
        <v>57</v>
      </c>
      <c r="B54" s="34">
        <v>627770</v>
      </c>
      <c r="C54" s="34">
        <v>18</v>
      </c>
      <c r="D54" s="35">
        <v>0.6</v>
      </c>
    </row>
    <row r="55" spans="1:4" x14ac:dyDescent="0.3">
      <c r="A55" s="32" t="s">
        <v>58</v>
      </c>
      <c r="B55" s="34">
        <v>264518</v>
      </c>
      <c r="C55" s="34">
        <v>5</v>
      </c>
      <c r="D55" s="35">
        <v>0.4</v>
      </c>
    </row>
    <row r="56" spans="1:4" x14ac:dyDescent="0.3">
      <c r="A56" s="32" t="s">
        <v>59</v>
      </c>
      <c r="B56" s="34">
        <v>264742</v>
      </c>
      <c r="C56" s="34">
        <v>1</v>
      </c>
      <c r="D56" s="35">
        <v>0.1</v>
      </c>
    </row>
    <row r="57" spans="1:4" x14ac:dyDescent="0.3">
      <c r="A57" s="32" t="s">
        <v>60</v>
      </c>
      <c r="B57" s="34">
        <v>652804</v>
      </c>
      <c r="C57" s="34">
        <v>31</v>
      </c>
      <c r="D57" s="35">
        <v>0.9</v>
      </c>
    </row>
    <row r="58" spans="1:4" x14ac:dyDescent="0.3">
      <c r="A58" s="32" t="s">
        <v>61</v>
      </c>
      <c r="B58" s="34">
        <v>514144</v>
      </c>
      <c r="C58" s="34">
        <v>6</v>
      </c>
      <c r="D58" s="35">
        <v>0.2</v>
      </c>
    </row>
    <row r="59" spans="1:4" x14ac:dyDescent="0.3">
      <c r="A59" s="32" t="s">
        <v>62</v>
      </c>
      <c r="B59" s="34">
        <v>461859</v>
      </c>
      <c r="C59" s="34">
        <v>34</v>
      </c>
      <c r="D59" s="35">
        <v>1.5</v>
      </c>
    </row>
    <row r="60" spans="1:4" x14ac:dyDescent="0.3">
      <c r="A60" s="32" t="s">
        <v>63</v>
      </c>
      <c r="B60" s="34">
        <v>588573</v>
      </c>
      <c r="C60" s="34">
        <v>27</v>
      </c>
      <c r="D60" s="35">
        <v>0.9</v>
      </c>
    </row>
    <row r="61" spans="1:4" x14ac:dyDescent="0.3">
      <c r="A61" s="32" t="s">
        <v>64</v>
      </c>
      <c r="B61" s="34">
        <v>424175</v>
      </c>
      <c r="C61" s="34">
        <v>49</v>
      </c>
      <c r="D61" s="35">
        <v>2.2999999999999998</v>
      </c>
    </row>
    <row r="62" spans="1:4" x14ac:dyDescent="0.3">
      <c r="A62" s="32" t="s">
        <v>65</v>
      </c>
      <c r="B62" s="34">
        <v>696653</v>
      </c>
      <c r="C62" s="34">
        <v>27</v>
      </c>
      <c r="D62" s="35">
        <v>0.8</v>
      </c>
    </row>
    <row r="63" spans="1:4" x14ac:dyDescent="0.3">
      <c r="A63" s="32" t="s">
        <v>66</v>
      </c>
      <c r="B63" s="34">
        <v>387637</v>
      </c>
      <c r="C63" s="34">
        <v>14</v>
      </c>
      <c r="D63" s="35">
        <v>0.7</v>
      </c>
    </row>
    <row r="64" spans="1:4" x14ac:dyDescent="0.3">
      <c r="A64" s="32" t="s">
        <v>67</v>
      </c>
      <c r="B64" s="34">
        <v>8502614</v>
      </c>
      <c r="C64" s="34">
        <v>154</v>
      </c>
      <c r="D64" s="35">
        <v>0.4</v>
      </c>
    </row>
    <row r="65" spans="1:4" x14ac:dyDescent="0.3">
      <c r="A65" s="32" t="s">
        <v>68</v>
      </c>
      <c r="B65" s="34">
        <v>284074</v>
      </c>
      <c r="C65" s="34">
        <v>12</v>
      </c>
      <c r="D65" s="35">
        <v>0.8</v>
      </c>
    </row>
    <row r="66" spans="1:4" x14ac:dyDescent="0.3">
      <c r="A66" s="32" t="s">
        <v>69</v>
      </c>
      <c r="B66" s="34">
        <v>248416</v>
      </c>
      <c r="C66" s="34">
        <v>24</v>
      </c>
      <c r="D66" s="35">
        <v>1.9</v>
      </c>
    </row>
    <row r="67" spans="1:4" x14ac:dyDescent="0.3">
      <c r="A67" s="32" t="s">
        <v>70</v>
      </c>
      <c r="B67" s="34">
        <v>252566</v>
      </c>
      <c r="C67" s="34">
        <v>3</v>
      </c>
      <c r="D67" s="35">
        <v>0.2</v>
      </c>
    </row>
    <row r="68" spans="1:4" x14ac:dyDescent="0.3">
      <c r="A68" s="32" t="s">
        <v>71</v>
      </c>
      <c r="B68" s="34">
        <v>417040</v>
      </c>
      <c r="C68" s="34">
        <v>24</v>
      </c>
      <c r="D68" s="35">
        <v>1.2</v>
      </c>
    </row>
    <row r="69" spans="1:4" x14ac:dyDescent="0.3">
      <c r="A69" s="32" t="s">
        <v>72</v>
      </c>
      <c r="B69" s="34">
        <v>670553</v>
      </c>
      <c r="C69" s="34">
        <v>22</v>
      </c>
      <c r="D69" s="35">
        <v>0.7</v>
      </c>
    </row>
    <row r="70" spans="1:4" x14ac:dyDescent="0.3">
      <c r="A70" s="32" t="s">
        <v>73</v>
      </c>
      <c r="B70" s="34">
        <v>496604</v>
      </c>
      <c r="C70" s="34">
        <v>15</v>
      </c>
      <c r="D70" s="35">
        <v>0.6</v>
      </c>
    </row>
    <row r="71" spans="1:4" x14ac:dyDescent="0.3">
      <c r="A71" s="32" t="s">
        <v>74</v>
      </c>
      <c r="B71" s="34">
        <v>301050</v>
      </c>
      <c r="C71" s="34">
        <v>21</v>
      </c>
      <c r="D71" s="35">
        <v>1.4</v>
      </c>
    </row>
    <row r="72" spans="1:4" x14ac:dyDescent="0.3">
      <c r="A72" s="32" t="s">
        <v>75</v>
      </c>
      <c r="B72" s="34">
        <v>1595579</v>
      </c>
      <c r="C72" s="34">
        <v>182</v>
      </c>
      <c r="D72" s="35">
        <v>2.2999999999999998</v>
      </c>
    </row>
    <row r="73" spans="1:4" x14ac:dyDescent="0.3">
      <c r="A73" s="32" t="s">
        <v>76</v>
      </c>
      <c r="B73" s="34">
        <v>1628812</v>
      </c>
      <c r="C73" s="34">
        <v>32</v>
      </c>
      <c r="D73" s="35">
        <v>0.4</v>
      </c>
    </row>
    <row r="74" spans="1:4" x14ac:dyDescent="0.3">
      <c r="A74" s="32" t="s">
        <v>77</v>
      </c>
      <c r="B74" s="34">
        <v>308432</v>
      </c>
      <c r="C74" s="34">
        <v>28</v>
      </c>
      <c r="D74" s="35">
        <v>1.8</v>
      </c>
    </row>
    <row r="75" spans="1:4" x14ac:dyDescent="0.3">
      <c r="A75" s="32" t="s">
        <v>78</v>
      </c>
      <c r="B75" s="34">
        <v>306426</v>
      </c>
      <c r="C75" s="34">
        <v>5</v>
      </c>
      <c r="D75" s="35">
        <v>0.3</v>
      </c>
    </row>
    <row r="76" spans="1:4" x14ac:dyDescent="0.3">
      <c r="A76" s="32" t="s">
        <v>79</v>
      </c>
      <c r="B76" s="34">
        <v>656300</v>
      </c>
      <c r="C76" s="34">
        <v>15</v>
      </c>
      <c r="D76" s="35">
        <v>0.5</v>
      </c>
    </row>
    <row r="77" spans="1:4" x14ac:dyDescent="0.3">
      <c r="A77" s="32" t="s">
        <v>80</v>
      </c>
      <c r="B77" s="34">
        <v>477476</v>
      </c>
      <c r="C77" s="34">
        <v>37</v>
      </c>
      <c r="D77" s="35">
        <v>1.5</v>
      </c>
    </row>
    <row r="78" spans="1:4" x14ac:dyDescent="0.3">
      <c r="A78" s="32" t="s">
        <v>81</v>
      </c>
      <c r="B78" s="34">
        <v>265857</v>
      </c>
      <c r="C78" s="34">
        <v>4</v>
      </c>
      <c r="D78" s="35">
        <v>0.3</v>
      </c>
    </row>
    <row r="79" spans="1:4" x14ac:dyDescent="0.3">
      <c r="A79" s="32" t="s">
        <v>180</v>
      </c>
      <c r="B79" s="34">
        <v>230163</v>
      </c>
      <c r="C79" s="34">
        <v>22</v>
      </c>
      <c r="D79" s="35">
        <v>1.9</v>
      </c>
    </row>
    <row r="80" spans="1:4" x14ac:dyDescent="0.3">
      <c r="A80" s="32" t="s">
        <v>82</v>
      </c>
      <c r="B80" s="34">
        <v>321461</v>
      </c>
      <c r="C80" s="34">
        <v>19</v>
      </c>
      <c r="D80" s="35">
        <v>1.2</v>
      </c>
    </row>
    <row r="81" spans="1:4" x14ac:dyDescent="0.3">
      <c r="A81" s="32" t="s">
        <v>83</v>
      </c>
      <c r="B81" s="34">
        <v>508357</v>
      </c>
      <c r="C81" s="34">
        <v>19</v>
      </c>
      <c r="D81" s="35">
        <v>0.7</v>
      </c>
    </row>
    <row r="82" spans="1:4" x14ac:dyDescent="0.3">
      <c r="A82" s="32" t="s">
        <v>84</v>
      </c>
      <c r="B82" s="34">
        <v>1458346</v>
      </c>
      <c r="C82" s="34">
        <v>73</v>
      </c>
      <c r="D82" s="35">
        <v>1</v>
      </c>
    </row>
    <row r="83" spans="1:4" x14ac:dyDescent="0.3">
      <c r="A83" s="32" t="s">
        <v>85</v>
      </c>
      <c r="B83" s="34">
        <v>1394515</v>
      </c>
      <c r="C83" s="34">
        <v>68</v>
      </c>
      <c r="D83" s="35">
        <v>1</v>
      </c>
    </row>
    <row r="84" spans="1:4" x14ac:dyDescent="0.3">
      <c r="A84" s="32" t="s">
        <v>86</v>
      </c>
      <c r="B84" s="34">
        <v>881791</v>
      </c>
      <c r="C84" s="34">
        <v>37</v>
      </c>
      <c r="D84" s="35">
        <v>0.8</v>
      </c>
    </row>
    <row r="85" spans="1:4" x14ac:dyDescent="0.3">
      <c r="A85" s="32" t="s">
        <v>87</v>
      </c>
      <c r="B85" s="34">
        <v>1013400</v>
      </c>
      <c r="C85" s="34">
        <v>50</v>
      </c>
      <c r="D85" s="35">
        <v>1</v>
      </c>
    </row>
    <row r="86" spans="1:4" x14ac:dyDescent="0.3">
      <c r="A86" s="32" t="s">
        <v>88</v>
      </c>
      <c r="B86" s="34">
        <v>336744</v>
      </c>
      <c r="C86" s="34">
        <v>16</v>
      </c>
      <c r="D86" s="35">
        <v>1</v>
      </c>
    </row>
    <row r="87" spans="1:4" x14ac:dyDescent="0.3">
      <c r="A87" s="32" t="s">
        <v>89</v>
      </c>
      <c r="B87" s="34">
        <v>252383</v>
      </c>
      <c r="C87" s="34">
        <v>9</v>
      </c>
      <c r="D87" s="35">
        <v>0.7</v>
      </c>
    </row>
    <row r="88" spans="1:4" x14ac:dyDescent="0.3">
      <c r="A88" s="32" t="s">
        <v>90</v>
      </c>
      <c r="B88" s="34">
        <v>740227</v>
      </c>
      <c r="C88" s="34">
        <v>26</v>
      </c>
      <c r="D88" s="35">
        <v>0.7</v>
      </c>
    </row>
    <row r="89" spans="1:4" x14ac:dyDescent="0.3">
      <c r="A89" s="32" t="s">
        <v>181</v>
      </c>
      <c r="B89" s="34">
        <v>231598</v>
      </c>
      <c r="C89" s="34">
        <v>10</v>
      </c>
      <c r="D89" s="35">
        <v>0.9</v>
      </c>
    </row>
    <row r="90" spans="1:4" x14ac:dyDescent="0.3">
      <c r="A90" s="32" t="s">
        <v>91</v>
      </c>
      <c r="B90" s="34">
        <v>313929</v>
      </c>
      <c r="C90" s="34">
        <v>10</v>
      </c>
      <c r="D90" s="35">
        <v>0.6</v>
      </c>
    </row>
    <row r="91" spans="1:4" x14ac:dyDescent="0.3">
      <c r="A91" s="32" t="s">
        <v>92</v>
      </c>
      <c r="B91" s="34">
        <v>304197</v>
      </c>
      <c r="C91" s="34">
        <v>26</v>
      </c>
      <c r="D91" s="35">
        <v>1.7</v>
      </c>
    </row>
    <row r="92" spans="1:4" x14ac:dyDescent="0.3">
      <c r="A92" s="32" t="s">
        <v>93</v>
      </c>
      <c r="B92" s="34">
        <v>265119</v>
      </c>
      <c r="C92" s="34">
        <v>16</v>
      </c>
      <c r="D92" s="35">
        <v>1.2</v>
      </c>
    </row>
    <row r="93" spans="1:4" x14ac:dyDescent="0.3">
      <c r="A93" s="32" t="s">
        <v>94</v>
      </c>
      <c r="B93" s="34">
        <v>314573</v>
      </c>
      <c r="C93" s="34">
        <v>5</v>
      </c>
      <c r="D93" s="35">
        <v>0.3</v>
      </c>
    </row>
    <row r="94" spans="1:4" x14ac:dyDescent="0.3">
      <c r="A94" s="32" t="s">
        <v>95</v>
      </c>
      <c r="B94" s="34">
        <v>390996</v>
      </c>
      <c r="C94" s="34">
        <v>34</v>
      </c>
      <c r="D94" s="35">
        <v>1.7</v>
      </c>
    </row>
    <row r="95" spans="1:4" x14ac:dyDescent="0.3">
      <c r="A95" s="32" t="s">
        <v>96</v>
      </c>
      <c r="B95" s="34">
        <v>276602</v>
      </c>
      <c r="C95" s="34">
        <v>6</v>
      </c>
      <c r="D95" s="35">
        <v>0.4</v>
      </c>
    </row>
    <row r="96" spans="1:4" x14ac:dyDescent="0.3">
      <c r="A96" s="32" t="s">
        <v>97</v>
      </c>
      <c r="B96" s="34">
        <v>557827</v>
      </c>
      <c r="C96" s="34">
        <v>22</v>
      </c>
      <c r="D96" s="35">
        <v>0.8</v>
      </c>
    </row>
    <row r="97" spans="1:4" x14ac:dyDescent="0.3">
      <c r="A97" s="32" t="s">
        <v>98</v>
      </c>
      <c r="B97" s="34">
        <v>405327</v>
      </c>
      <c r="C97" s="34">
        <v>8</v>
      </c>
      <c r="D97" s="35">
        <v>0.4</v>
      </c>
    </row>
    <row r="98" spans="1:4" x14ac:dyDescent="0.3">
      <c r="A98" s="32" t="s">
        <v>99</v>
      </c>
      <c r="B98" s="34">
        <v>453291</v>
      </c>
      <c r="C98" s="34">
        <v>7</v>
      </c>
      <c r="D98" s="35">
        <v>0.3</v>
      </c>
    </row>
    <row r="99" spans="1:4" x14ac:dyDescent="0.3">
      <c r="A99" s="32" t="s">
        <v>100</v>
      </c>
      <c r="B99" s="34">
        <v>706137</v>
      </c>
      <c r="C99" s="34">
        <v>79</v>
      </c>
      <c r="D99" s="35">
        <v>2.2000000000000002</v>
      </c>
    </row>
    <row r="100" spans="1:4" x14ac:dyDescent="0.3">
      <c r="A100" s="32" t="s">
        <v>101</v>
      </c>
      <c r="B100" s="34">
        <v>399411</v>
      </c>
      <c r="C100" s="34">
        <v>8</v>
      </c>
      <c r="D100" s="35">
        <v>0.4</v>
      </c>
    </row>
    <row r="101" spans="1:4" x14ac:dyDescent="0.3">
      <c r="A101" s="57" t="s">
        <v>102</v>
      </c>
      <c r="B101" s="58">
        <v>252154</v>
      </c>
      <c r="C101" s="58">
        <v>17</v>
      </c>
      <c r="D101" s="92">
        <v>1.3</v>
      </c>
    </row>
    <row r="102" spans="1:4" ht="15"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0.8</v>
      </c>
    </row>
    <row r="105" spans="1:4" ht="15" thickBot="1" x14ac:dyDescent="0.35">
      <c r="A105" s="48" t="s">
        <v>187</v>
      </c>
      <c r="B105" s="49"/>
      <c r="C105" s="50"/>
      <c r="D105" s="94">
        <f t="shared" ref="D105" si="1">MAX(D3:D101)</f>
        <v>2.9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showGridLines="0" workbookViewId="0">
      <selection activeCell="G96" sqref="G96"/>
    </sheetView>
  </sheetViews>
  <sheetFormatPr defaultRowHeight="14.4" x14ac:dyDescent="0.3"/>
  <cols>
    <col min="1" max="1" width="22.44140625" style="3" bestFit="1" customWidth="1"/>
    <col min="2" max="2" width="16.6640625" style="24" customWidth="1"/>
    <col min="3" max="3" width="12.5546875" style="24" customWidth="1"/>
    <col min="4" max="4" width="22" style="79" customWidth="1"/>
  </cols>
  <sheetData>
    <row r="1" spans="1:4" ht="15.6" x14ac:dyDescent="0.3">
      <c r="A1" s="38" t="s">
        <v>171</v>
      </c>
    </row>
    <row r="2" spans="1:4" ht="50.25" customHeight="1" x14ac:dyDescent="0.3">
      <c r="A2" s="122" t="s">
        <v>172</v>
      </c>
      <c r="B2" s="122"/>
      <c r="C2" s="122"/>
      <c r="D2" s="122"/>
    </row>
    <row r="3" spans="1:4" s="5" customFormat="1" x14ac:dyDescent="0.3">
      <c r="A3" s="27" t="s">
        <v>0</v>
      </c>
      <c r="B3" s="28" t="s">
        <v>1</v>
      </c>
      <c r="C3" s="28" t="s">
        <v>119</v>
      </c>
      <c r="D3" s="80" t="s">
        <v>118</v>
      </c>
    </row>
    <row r="4" spans="1:4" x14ac:dyDescent="0.3">
      <c r="A4" s="63" t="s">
        <v>6</v>
      </c>
      <c r="B4" s="55">
        <v>572101</v>
      </c>
      <c r="C4" s="55">
        <v>81</v>
      </c>
      <c r="D4" s="81">
        <v>1.4</v>
      </c>
    </row>
    <row r="5" spans="1:4" x14ac:dyDescent="0.3">
      <c r="A5" s="64" t="s">
        <v>7</v>
      </c>
      <c r="B5" s="29">
        <v>358436</v>
      </c>
      <c r="C5" s="29">
        <v>60</v>
      </c>
      <c r="D5" s="82">
        <v>1.7</v>
      </c>
    </row>
    <row r="6" spans="1:4" x14ac:dyDescent="0.3">
      <c r="A6" s="64" t="s">
        <v>8</v>
      </c>
      <c r="B6" s="29">
        <v>301209</v>
      </c>
      <c r="C6" s="29">
        <v>48</v>
      </c>
      <c r="D6" s="82">
        <v>1.6</v>
      </c>
    </row>
    <row r="7" spans="1:4" x14ac:dyDescent="0.3">
      <c r="A7" s="64" t="s">
        <v>9</v>
      </c>
      <c r="B7" s="29">
        <v>393408</v>
      </c>
      <c r="C7" s="29">
        <v>48</v>
      </c>
      <c r="D7" s="82">
        <v>1.2</v>
      </c>
    </row>
    <row r="8" spans="1:4" x14ac:dyDescent="0.3">
      <c r="A8" s="64" t="s">
        <v>10</v>
      </c>
      <c r="B8" s="29">
        <v>232588</v>
      </c>
      <c r="C8" s="29">
        <v>57</v>
      </c>
      <c r="D8" s="82">
        <v>2.5</v>
      </c>
    </row>
    <row r="9" spans="1:4" x14ac:dyDescent="0.3">
      <c r="A9" s="64" t="s">
        <v>11</v>
      </c>
      <c r="B9" s="29">
        <v>503991</v>
      </c>
      <c r="C9" s="29">
        <v>21</v>
      </c>
      <c r="D9" s="82">
        <v>0.4</v>
      </c>
    </row>
    <row r="10" spans="1:4" x14ac:dyDescent="0.3">
      <c r="A10" s="64" t="s">
        <v>12</v>
      </c>
      <c r="B10" s="29">
        <v>375803</v>
      </c>
      <c r="C10" s="29">
        <v>128</v>
      </c>
      <c r="D10" s="82">
        <v>3.4</v>
      </c>
    </row>
    <row r="11" spans="1:4" x14ac:dyDescent="0.3">
      <c r="A11" s="64" t="s">
        <v>13</v>
      </c>
      <c r="B11" s="29">
        <v>985370</v>
      </c>
      <c r="C11" s="29">
        <v>99</v>
      </c>
      <c r="D11" s="82">
        <v>1</v>
      </c>
    </row>
    <row r="12" spans="1:4" x14ac:dyDescent="0.3">
      <c r="A12" s="64" t="s">
        <v>14</v>
      </c>
      <c r="B12" s="29">
        <v>388817</v>
      </c>
      <c r="C12" s="29">
        <v>87</v>
      </c>
      <c r="D12" s="82">
        <v>2.2000000000000002</v>
      </c>
    </row>
    <row r="13" spans="1:4" x14ac:dyDescent="0.3">
      <c r="A13" s="64" t="s">
        <v>15</v>
      </c>
      <c r="B13" s="29">
        <v>609422</v>
      </c>
      <c r="C13" s="29">
        <v>36</v>
      </c>
      <c r="D13" s="82">
        <v>0.6</v>
      </c>
    </row>
    <row r="14" spans="1:4" x14ac:dyDescent="0.3">
      <c r="A14" s="64" t="s">
        <v>16</v>
      </c>
      <c r="B14" s="29">
        <v>235833</v>
      </c>
      <c r="C14" s="29">
        <v>29</v>
      </c>
      <c r="D14" s="82">
        <v>1.2</v>
      </c>
    </row>
    <row r="15" spans="1:4" x14ac:dyDescent="0.3">
      <c r="A15" s="64" t="s">
        <v>17</v>
      </c>
      <c r="B15" s="29">
        <v>239077</v>
      </c>
      <c r="C15" s="29">
        <v>126</v>
      </c>
      <c r="D15" s="82">
        <v>5.3</v>
      </c>
    </row>
    <row r="16" spans="1:4" x14ac:dyDescent="0.3">
      <c r="A16" s="64" t="s">
        <v>18</v>
      </c>
      <c r="B16" s="29">
        <v>699253</v>
      </c>
      <c r="C16" s="29">
        <v>88</v>
      </c>
      <c r="D16" s="82">
        <v>1.3</v>
      </c>
    </row>
    <row r="17" spans="1:4" x14ac:dyDescent="0.3">
      <c r="A17" s="64" t="s">
        <v>19</v>
      </c>
      <c r="B17" s="29">
        <v>260357</v>
      </c>
      <c r="C17" s="29">
        <v>62</v>
      </c>
      <c r="D17" s="82">
        <v>2.4</v>
      </c>
    </row>
    <row r="18" spans="1:4" x14ac:dyDescent="0.3">
      <c r="A18" s="64" t="s">
        <v>20</v>
      </c>
      <c r="B18" s="29">
        <v>281520</v>
      </c>
      <c r="C18" s="29">
        <v>26</v>
      </c>
      <c r="D18" s="82">
        <v>0.9</v>
      </c>
    </row>
    <row r="19" spans="1:4" x14ac:dyDescent="0.3">
      <c r="A19" s="64" t="s">
        <v>21</v>
      </c>
      <c r="B19" s="29">
        <v>1115617</v>
      </c>
      <c r="C19" s="29">
        <v>77</v>
      </c>
      <c r="D19" s="82">
        <v>0.7</v>
      </c>
    </row>
    <row r="20" spans="1:4" x14ac:dyDescent="0.3">
      <c r="A20" s="64" t="s">
        <v>22</v>
      </c>
      <c r="B20" s="29">
        <v>249746</v>
      </c>
      <c r="C20" s="29">
        <v>27</v>
      </c>
      <c r="D20" s="82">
        <v>1.1000000000000001</v>
      </c>
    </row>
    <row r="21" spans="1:4" x14ac:dyDescent="0.3">
      <c r="A21" s="64" t="s">
        <v>23</v>
      </c>
      <c r="B21" s="29">
        <v>2740225</v>
      </c>
      <c r="C21" s="29">
        <v>653</v>
      </c>
      <c r="D21" s="82">
        <v>2.4</v>
      </c>
    </row>
    <row r="22" spans="1:4" x14ac:dyDescent="0.3">
      <c r="A22" s="64" t="s">
        <v>24</v>
      </c>
      <c r="B22" s="29">
        <v>275373</v>
      </c>
      <c r="C22" s="29">
        <v>41</v>
      </c>
      <c r="D22" s="82">
        <v>1.5</v>
      </c>
    </row>
    <row r="23" spans="1:4" x14ac:dyDescent="0.3">
      <c r="A23" s="64" t="s">
        <v>25</v>
      </c>
      <c r="B23" s="29">
        <v>309456</v>
      </c>
      <c r="C23" s="29">
        <v>95</v>
      </c>
      <c r="D23" s="82">
        <v>3.1</v>
      </c>
    </row>
    <row r="24" spans="1:4" x14ac:dyDescent="0.3">
      <c r="A24" s="64" t="s">
        <v>26</v>
      </c>
      <c r="B24" s="29">
        <v>376362</v>
      </c>
      <c r="C24" s="29">
        <v>38</v>
      </c>
      <c r="D24" s="82">
        <v>1</v>
      </c>
    </row>
    <row r="25" spans="1:4" x14ac:dyDescent="0.3">
      <c r="A25" s="64" t="s">
        <v>27</v>
      </c>
      <c r="B25" s="29">
        <v>485817</v>
      </c>
      <c r="C25" s="29">
        <v>63</v>
      </c>
      <c r="D25" s="82">
        <v>1.3</v>
      </c>
    </row>
    <row r="26" spans="1:4" x14ac:dyDescent="0.3">
      <c r="A26" s="64" t="s">
        <v>28</v>
      </c>
      <c r="B26" s="29">
        <v>888145</v>
      </c>
      <c r="C26" s="29">
        <v>88</v>
      </c>
      <c r="D26" s="82">
        <v>1</v>
      </c>
    </row>
    <row r="27" spans="1:4" x14ac:dyDescent="0.3">
      <c r="A27" s="64" t="s">
        <v>29</v>
      </c>
      <c r="B27" s="29">
        <v>329746</v>
      </c>
      <c r="C27" s="29">
        <v>46</v>
      </c>
      <c r="D27" s="82">
        <v>1.4</v>
      </c>
    </row>
    <row r="28" spans="1:4" x14ac:dyDescent="0.3">
      <c r="A28" s="64" t="s">
        <v>30</v>
      </c>
      <c r="B28" s="29">
        <v>1379343</v>
      </c>
      <c r="C28" s="29">
        <v>16</v>
      </c>
      <c r="D28" s="82">
        <v>0.1</v>
      </c>
    </row>
    <row r="29" spans="1:4" x14ac:dyDescent="0.3">
      <c r="A29" s="64" t="s">
        <v>31</v>
      </c>
      <c r="B29" s="29">
        <v>741500</v>
      </c>
      <c r="C29" s="29">
        <v>90</v>
      </c>
      <c r="D29" s="82">
        <v>1.2</v>
      </c>
    </row>
    <row r="30" spans="1:4" x14ac:dyDescent="0.3">
      <c r="A30" s="64" t="s">
        <v>32</v>
      </c>
      <c r="B30" s="29">
        <v>228877</v>
      </c>
      <c r="C30" s="29">
        <v>55</v>
      </c>
      <c r="D30" s="82">
        <v>2.4</v>
      </c>
    </row>
    <row r="31" spans="1:4" x14ac:dyDescent="0.3">
      <c r="A31" s="64" t="s">
        <v>33</v>
      </c>
      <c r="B31" s="29">
        <v>660628</v>
      </c>
      <c r="C31" s="29">
        <v>32</v>
      </c>
      <c r="D31" s="82">
        <v>0.5</v>
      </c>
    </row>
    <row r="32" spans="1:4" x14ac:dyDescent="0.3">
      <c r="A32" s="64" t="s">
        <v>34</v>
      </c>
      <c r="B32" s="29">
        <v>279277</v>
      </c>
      <c r="C32" s="29">
        <v>84</v>
      </c>
      <c r="D32" s="82">
        <v>3</v>
      </c>
    </row>
    <row r="33" spans="1:4" x14ac:dyDescent="0.3">
      <c r="A33" s="64" t="s">
        <v>35</v>
      </c>
      <c r="B33" s="29">
        <v>702073</v>
      </c>
      <c r="C33" s="29">
        <v>44</v>
      </c>
      <c r="D33" s="82">
        <v>0.6</v>
      </c>
    </row>
    <row r="34" spans="1:4" x14ac:dyDescent="0.3">
      <c r="A34" s="64" t="s">
        <v>36</v>
      </c>
      <c r="B34" s="30">
        <v>920349</v>
      </c>
      <c r="C34" s="34">
        <v>19</v>
      </c>
      <c r="D34" s="34">
        <v>0.2</v>
      </c>
    </row>
    <row r="35" spans="1:4" x14ac:dyDescent="0.3">
      <c r="A35" s="64" t="s">
        <v>37</v>
      </c>
      <c r="B35" s="29">
        <v>231567</v>
      </c>
      <c r="C35" s="29">
        <v>94</v>
      </c>
      <c r="D35" s="82">
        <v>4.0999999999999996</v>
      </c>
    </row>
    <row r="36" spans="1:4" x14ac:dyDescent="0.3">
      <c r="A36" s="64" t="s">
        <v>38</v>
      </c>
      <c r="B36" s="29">
        <v>533232</v>
      </c>
      <c r="C36" s="29">
        <v>52</v>
      </c>
      <c r="D36" s="82">
        <v>1</v>
      </c>
    </row>
    <row r="37" spans="1:4" x14ac:dyDescent="0.3">
      <c r="A37" s="64" t="s">
        <v>39</v>
      </c>
      <c r="B37" s="29">
        <v>248467</v>
      </c>
      <c r="C37" s="29">
        <v>29</v>
      </c>
      <c r="D37" s="82">
        <v>1.2</v>
      </c>
    </row>
    <row r="38" spans="1:4" x14ac:dyDescent="0.3">
      <c r="A38" s="64" t="s">
        <v>40</v>
      </c>
      <c r="B38" s="29">
        <v>271521</v>
      </c>
      <c r="C38" s="29">
        <v>33</v>
      </c>
      <c r="D38" s="82">
        <v>1.2</v>
      </c>
    </row>
    <row r="39" spans="1:4" x14ac:dyDescent="0.3">
      <c r="A39" s="64" t="s">
        <v>41</v>
      </c>
      <c r="B39" s="29">
        <v>248267</v>
      </c>
      <c r="C39" s="29">
        <v>17</v>
      </c>
      <c r="D39" s="82">
        <v>0.7</v>
      </c>
    </row>
    <row r="40" spans="1:4" x14ac:dyDescent="0.3">
      <c r="A40" s="64" t="s">
        <v>42</v>
      </c>
      <c r="B40" s="29">
        <v>293622</v>
      </c>
      <c r="C40" s="34">
        <v>78</v>
      </c>
      <c r="D40" s="83">
        <v>2.7</v>
      </c>
    </row>
    <row r="41" spans="1:4" x14ac:dyDescent="0.3">
      <c r="A41" s="64" t="s">
        <v>43</v>
      </c>
      <c r="B41" s="29">
        <v>314232</v>
      </c>
      <c r="C41" s="29">
        <v>146</v>
      </c>
      <c r="D41" s="82">
        <v>4.5999999999999996</v>
      </c>
    </row>
    <row r="42" spans="1:4" x14ac:dyDescent="0.3">
      <c r="A42" s="64" t="s">
        <v>44</v>
      </c>
      <c r="B42" s="29">
        <v>237924</v>
      </c>
      <c r="C42" s="29">
        <v>52</v>
      </c>
      <c r="D42" s="82">
        <v>2.2000000000000002</v>
      </c>
    </row>
    <row r="43" spans="1:4" x14ac:dyDescent="0.3">
      <c r="A43" s="64" t="s">
        <v>45</v>
      </c>
      <c r="B43" s="29">
        <v>995251</v>
      </c>
      <c r="C43" s="29">
        <v>242</v>
      </c>
      <c r="D43" s="82">
        <v>2.4</v>
      </c>
    </row>
    <row r="44" spans="1:4" x14ac:dyDescent="0.3">
      <c r="A44" s="64" t="s">
        <v>46</v>
      </c>
      <c r="B44" s="29">
        <v>2419240</v>
      </c>
      <c r="C44" s="29">
        <v>178</v>
      </c>
      <c r="D44" s="82">
        <v>0.7</v>
      </c>
    </row>
    <row r="45" spans="1:4" x14ac:dyDescent="0.3">
      <c r="A45" s="64" t="s">
        <v>47</v>
      </c>
      <c r="B45" s="29">
        <v>278739</v>
      </c>
      <c r="C45" s="29">
        <v>87</v>
      </c>
      <c r="D45" s="82">
        <v>3.1</v>
      </c>
    </row>
    <row r="46" spans="1:4" x14ac:dyDescent="0.3">
      <c r="A46" s="64" t="s">
        <v>48</v>
      </c>
      <c r="B46" s="29">
        <v>250063</v>
      </c>
      <c r="C46" s="34">
        <v>6</v>
      </c>
      <c r="D46" s="34">
        <v>0.2</v>
      </c>
    </row>
    <row r="47" spans="1:4" x14ac:dyDescent="0.3">
      <c r="A47" s="64" t="s">
        <v>49</v>
      </c>
      <c r="B47" s="29">
        <v>937821</v>
      </c>
      <c r="C47" s="29">
        <v>257</v>
      </c>
      <c r="D47" s="82">
        <v>2.7</v>
      </c>
    </row>
    <row r="48" spans="1:4" x14ac:dyDescent="0.3">
      <c r="A48" s="64" t="s">
        <v>50</v>
      </c>
      <c r="B48" s="29">
        <v>281829</v>
      </c>
      <c r="C48" s="29">
        <v>17</v>
      </c>
      <c r="D48" s="82">
        <v>0.6</v>
      </c>
    </row>
    <row r="49" spans="1:4" x14ac:dyDescent="0.3">
      <c r="A49" s="64" t="s">
        <v>51</v>
      </c>
      <c r="B49" s="29">
        <v>509608</v>
      </c>
      <c r="C49" s="29">
        <v>42</v>
      </c>
      <c r="D49" s="82">
        <v>0.8</v>
      </c>
    </row>
    <row r="50" spans="1:4" x14ac:dyDescent="0.3">
      <c r="A50" s="64" t="s">
        <v>52</v>
      </c>
      <c r="B50" s="29">
        <v>269616</v>
      </c>
      <c r="C50" s="29">
        <v>42</v>
      </c>
      <c r="D50" s="82">
        <v>1.6</v>
      </c>
    </row>
    <row r="51" spans="1:4" x14ac:dyDescent="0.3">
      <c r="A51" s="64" t="s">
        <v>53</v>
      </c>
      <c r="B51" s="29">
        <v>323809</v>
      </c>
      <c r="C51" s="29">
        <v>80</v>
      </c>
      <c r="D51" s="82">
        <v>2.5</v>
      </c>
    </row>
    <row r="52" spans="1:4" x14ac:dyDescent="0.3">
      <c r="A52" s="64" t="s">
        <v>54</v>
      </c>
      <c r="B52" s="29">
        <v>293761</v>
      </c>
      <c r="C52" s="29">
        <v>116</v>
      </c>
      <c r="D52" s="82">
        <v>3.9</v>
      </c>
    </row>
    <row r="53" spans="1:4" x14ac:dyDescent="0.3">
      <c r="A53" s="64" t="s">
        <v>55</v>
      </c>
      <c r="B53" s="29">
        <v>473567</v>
      </c>
      <c r="C53" s="29">
        <v>273</v>
      </c>
      <c r="D53" s="82">
        <v>5.8</v>
      </c>
    </row>
    <row r="54" spans="1:4" x14ac:dyDescent="0.3">
      <c r="A54" s="64" t="s">
        <v>56</v>
      </c>
      <c r="B54" s="29">
        <v>3967152</v>
      </c>
      <c r="C54" s="29">
        <v>557</v>
      </c>
      <c r="D54" s="82">
        <v>1.4</v>
      </c>
    </row>
    <row r="55" spans="1:4" x14ac:dyDescent="0.3">
      <c r="A55" s="64" t="s">
        <v>57</v>
      </c>
      <c r="B55" s="29">
        <v>627770</v>
      </c>
      <c r="C55" s="29">
        <v>222</v>
      </c>
      <c r="D55" s="82">
        <v>3.5</v>
      </c>
    </row>
    <row r="56" spans="1:4" x14ac:dyDescent="0.3">
      <c r="A56" s="64" t="s">
        <v>58</v>
      </c>
      <c r="B56" s="29">
        <v>264518</v>
      </c>
      <c r="C56" s="29">
        <v>34</v>
      </c>
      <c r="D56" s="82">
        <v>1.3</v>
      </c>
    </row>
    <row r="57" spans="1:4" x14ac:dyDescent="0.3">
      <c r="A57" s="64" t="s">
        <v>59</v>
      </c>
      <c r="B57" s="29">
        <v>264742</v>
      </c>
      <c r="C57" s="29">
        <v>74</v>
      </c>
      <c r="D57" s="82">
        <v>2.8</v>
      </c>
    </row>
    <row r="58" spans="1:4" x14ac:dyDescent="0.3">
      <c r="A58" s="64" t="s">
        <v>60</v>
      </c>
      <c r="B58" s="29">
        <v>652804</v>
      </c>
      <c r="C58" s="29">
        <v>13</v>
      </c>
      <c r="D58" s="82">
        <v>0.2</v>
      </c>
    </row>
    <row r="59" spans="1:4" x14ac:dyDescent="0.3">
      <c r="A59" s="64" t="s">
        <v>61</v>
      </c>
      <c r="B59" s="29">
        <v>514144</v>
      </c>
      <c r="C59" s="29">
        <v>36</v>
      </c>
      <c r="D59" s="82">
        <v>0.7</v>
      </c>
    </row>
    <row r="60" spans="1:4" x14ac:dyDescent="0.3">
      <c r="A60" s="64" t="s">
        <v>62</v>
      </c>
      <c r="B60" s="29">
        <v>461859</v>
      </c>
      <c r="C60" s="29">
        <v>167</v>
      </c>
      <c r="D60" s="82">
        <v>3.6</v>
      </c>
    </row>
    <row r="61" spans="1:4" x14ac:dyDescent="0.3">
      <c r="A61" s="64" t="s">
        <v>63</v>
      </c>
      <c r="B61" s="29">
        <v>588573</v>
      </c>
      <c r="C61" s="29">
        <v>130</v>
      </c>
      <c r="D61" s="82">
        <v>2.2000000000000002</v>
      </c>
    </row>
    <row r="62" spans="1:4" x14ac:dyDescent="0.3">
      <c r="A62" s="64" t="s">
        <v>64</v>
      </c>
      <c r="B62" s="29">
        <v>424175</v>
      </c>
      <c r="C62" s="29">
        <v>125</v>
      </c>
      <c r="D62" s="82">
        <v>2.9</v>
      </c>
    </row>
    <row r="63" spans="1:4" x14ac:dyDescent="0.3">
      <c r="A63" s="64" t="s">
        <v>65</v>
      </c>
      <c r="B63" s="29">
        <v>696653</v>
      </c>
      <c r="C63" s="29">
        <v>65</v>
      </c>
      <c r="D63" s="82">
        <v>0.9</v>
      </c>
    </row>
    <row r="64" spans="1:4" x14ac:dyDescent="0.3">
      <c r="A64" s="64" t="s">
        <v>66</v>
      </c>
      <c r="B64" s="29">
        <v>387637</v>
      </c>
      <c r="C64" s="29">
        <v>101</v>
      </c>
      <c r="D64" s="82">
        <v>2.6</v>
      </c>
    </row>
    <row r="65" spans="1:4" x14ac:dyDescent="0.3">
      <c r="A65" s="64" t="s">
        <v>67</v>
      </c>
      <c r="B65" s="29">
        <v>8502614</v>
      </c>
      <c r="C65" s="29">
        <v>710</v>
      </c>
      <c r="D65" s="82">
        <v>0.8</v>
      </c>
    </row>
    <row r="66" spans="1:4" x14ac:dyDescent="0.3">
      <c r="A66" s="64" t="s">
        <v>68</v>
      </c>
      <c r="B66" s="29">
        <v>284074</v>
      </c>
      <c r="C66" s="29">
        <v>33</v>
      </c>
      <c r="D66" s="82">
        <v>1.2</v>
      </c>
    </row>
    <row r="67" spans="1:4" x14ac:dyDescent="0.3">
      <c r="A67" s="64" t="s">
        <v>69</v>
      </c>
      <c r="B67" s="29">
        <v>248416</v>
      </c>
      <c r="C67" s="29">
        <v>16</v>
      </c>
      <c r="D67" s="82">
        <v>0.6</v>
      </c>
    </row>
    <row r="68" spans="1:4" x14ac:dyDescent="0.3">
      <c r="A68" s="64" t="s">
        <v>70</v>
      </c>
      <c r="B68" s="29">
        <v>252566</v>
      </c>
      <c r="C68" s="29">
        <v>24</v>
      </c>
      <c r="D68" s="82">
        <v>1</v>
      </c>
    </row>
    <row r="69" spans="1:4" x14ac:dyDescent="0.3">
      <c r="A69" s="64" t="s">
        <v>71</v>
      </c>
      <c r="B69" s="29">
        <v>417040</v>
      </c>
      <c r="C69" s="29">
        <v>56</v>
      </c>
      <c r="D69" s="82">
        <v>1.3</v>
      </c>
    </row>
    <row r="70" spans="1:4" x14ac:dyDescent="0.3">
      <c r="A70" s="64" t="s">
        <v>72</v>
      </c>
      <c r="B70" s="29">
        <v>670553</v>
      </c>
      <c r="C70" s="29">
        <v>71</v>
      </c>
      <c r="D70" s="82">
        <v>1.1000000000000001</v>
      </c>
    </row>
    <row r="71" spans="1:4" x14ac:dyDescent="0.3">
      <c r="A71" s="64" t="s">
        <v>73</v>
      </c>
      <c r="B71" s="29">
        <v>496604</v>
      </c>
      <c r="C71" s="29">
        <v>56</v>
      </c>
      <c r="D71" s="82">
        <v>1.1000000000000001</v>
      </c>
    </row>
    <row r="72" spans="1:4" x14ac:dyDescent="0.3">
      <c r="A72" s="64" t="s">
        <v>74</v>
      </c>
      <c r="B72" s="29">
        <v>301050</v>
      </c>
      <c r="C72" s="29">
        <v>115</v>
      </c>
      <c r="D72" s="82">
        <v>3.8</v>
      </c>
    </row>
    <row r="73" spans="1:4" x14ac:dyDescent="0.3">
      <c r="A73" s="64" t="s">
        <v>75</v>
      </c>
      <c r="B73" s="29">
        <v>1595579</v>
      </c>
      <c r="C73" s="29">
        <v>346</v>
      </c>
      <c r="D73" s="82">
        <v>2.2000000000000002</v>
      </c>
    </row>
    <row r="74" spans="1:4" x14ac:dyDescent="0.3">
      <c r="A74" s="64" t="s">
        <v>76</v>
      </c>
      <c r="B74" s="29">
        <v>1628812</v>
      </c>
      <c r="C74" s="29">
        <v>384</v>
      </c>
      <c r="D74" s="82">
        <v>2.4</v>
      </c>
    </row>
    <row r="75" spans="1:4" x14ac:dyDescent="0.3">
      <c r="A75" s="64" t="s">
        <v>77</v>
      </c>
      <c r="B75" s="29">
        <v>308432</v>
      </c>
      <c r="C75" s="29">
        <v>17</v>
      </c>
      <c r="D75" s="82">
        <v>0.6</v>
      </c>
    </row>
    <row r="76" spans="1:4" x14ac:dyDescent="0.3">
      <c r="A76" s="64" t="s">
        <v>78</v>
      </c>
      <c r="B76" s="29">
        <v>306426</v>
      </c>
      <c r="C76" s="29">
        <v>46</v>
      </c>
      <c r="D76" s="82">
        <v>1.5</v>
      </c>
    </row>
    <row r="77" spans="1:4" x14ac:dyDescent="0.3">
      <c r="A77" s="64" t="s">
        <v>79</v>
      </c>
      <c r="B77" s="29">
        <v>656300</v>
      </c>
      <c r="C77" s="29">
        <v>402</v>
      </c>
      <c r="D77" s="82">
        <v>6.1</v>
      </c>
    </row>
    <row r="78" spans="1:4" x14ac:dyDescent="0.3">
      <c r="A78" s="64" t="s">
        <v>80</v>
      </c>
      <c r="B78" s="29">
        <v>477476</v>
      </c>
      <c r="C78" s="29">
        <v>97</v>
      </c>
      <c r="D78" s="82">
        <v>2</v>
      </c>
    </row>
    <row r="79" spans="1:4" x14ac:dyDescent="0.3">
      <c r="A79" s="64" t="s">
        <v>81</v>
      </c>
      <c r="B79" s="29">
        <v>265857</v>
      </c>
      <c r="C79" s="29">
        <v>56</v>
      </c>
      <c r="D79" s="82">
        <v>2.1</v>
      </c>
    </row>
    <row r="80" spans="1:4" x14ac:dyDescent="0.3">
      <c r="A80" s="64" t="s">
        <v>180</v>
      </c>
      <c r="B80" s="29">
        <v>230163</v>
      </c>
      <c r="C80" s="29">
        <v>3</v>
      </c>
      <c r="D80" s="82">
        <v>0.1</v>
      </c>
    </row>
    <row r="81" spans="1:4" x14ac:dyDescent="0.3">
      <c r="A81" s="64" t="s">
        <v>82</v>
      </c>
      <c r="B81" s="29">
        <v>321461</v>
      </c>
      <c r="C81" s="29">
        <v>70</v>
      </c>
      <c r="D81" s="82">
        <v>2.2000000000000002</v>
      </c>
    </row>
    <row r="82" spans="1:4" x14ac:dyDescent="0.3">
      <c r="A82" s="64" t="s">
        <v>83</v>
      </c>
      <c r="B82" s="29">
        <v>508357</v>
      </c>
      <c r="C82" s="29">
        <v>90</v>
      </c>
      <c r="D82" s="82">
        <v>1.8</v>
      </c>
    </row>
    <row r="83" spans="1:4" x14ac:dyDescent="0.3">
      <c r="A83" s="64" t="s">
        <v>84</v>
      </c>
      <c r="B83" s="29">
        <v>1458346</v>
      </c>
      <c r="C83" s="29">
        <v>255</v>
      </c>
      <c r="D83" s="82">
        <v>1.7</v>
      </c>
    </row>
    <row r="84" spans="1:4" x14ac:dyDescent="0.3">
      <c r="A84" s="64" t="s">
        <v>85</v>
      </c>
      <c r="B84" s="29">
        <v>1394515</v>
      </c>
      <c r="C84" s="29">
        <v>207</v>
      </c>
      <c r="D84" s="82">
        <v>1.5</v>
      </c>
    </row>
    <row r="85" spans="1:4" x14ac:dyDescent="0.3">
      <c r="A85" s="64" t="s">
        <v>86</v>
      </c>
      <c r="B85" s="29">
        <v>881791</v>
      </c>
      <c r="C85" s="29">
        <v>245</v>
      </c>
      <c r="D85" s="82">
        <v>2.8</v>
      </c>
    </row>
    <row r="86" spans="1:4" x14ac:dyDescent="0.3">
      <c r="A86" s="64" t="s">
        <v>87</v>
      </c>
      <c r="B86" s="29">
        <v>1013400</v>
      </c>
      <c r="C86" s="29">
        <v>113</v>
      </c>
      <c r="D86" s="82">
        <v>1.1000000000000001</v>
      </c>
    </row>
    <row r="87" spans="1:4" x14ac:dyDescent="0.3">
      <c r="A87" s="64" t="s">
        <v>88</v>
      </c>
      <c r="B87" s="29">
        <v>336744</v>
      </c>
      <c r="C87" s="29">
        <v>54</v>
      </c>
      <c r="D87" s="82">
        <v>1.6</v>
      </c>
    </row>
    <row r="88" spans="1:4" x14ac:dyDescent="0.3">
      <c r="A88" s="64" t="s">
        <v>89</v>
      </c>
      <c r="B88" s="29">
        <v>252383</v>
      </c>
      <c r="C88" s="29">
        <v>75</v>
      </c>
      <c r="D88" s="82">
        <v>3</v>
      </c>
    </row>
    <row r="89" spans="1:4" x14ac:dyDescent="0.3">
      <c r="A89" s="64" t="s">
        <v>90</v>
      </c>
      <c r="B89" s="29">
        <v>740227</v>
      </c>
      <c r="C89" s="29">
        <v>170</v>
      </c>
      <c r="D89" s="82">
        <v>2.2999999999999998</v>
      </c>
    </row>
    <row r="90" spans="1:4" x14ac:dyDescent="0.3">
      <c r="A90" s="64" t="s">
        <v>181</v>
      </c>
      <c r="B90" s="29">
        <v>231598</v>
      </c>
      <c r="C90" s="29">
        <v>85</v>
      </c>
      <c r="D90" s="82">
        <v>3.7</v>
      </c>
    </row>
    <row r="91" spans="1:4" x14ac:dyDescent="0.3">
      <c r="A91" s="64" t="s">
        <v>91</v>
      </c>
      <c r="B91" s="29">
        <v>313929</v>
      </c>
      <c r="C91" s="29">
        <v>76</v>
      </c>
      <c r="D91" s="82">
        <v>2.4</v>
      </c>
    </row>
    <row r="92" spans="1:4" x14ac:dyDescent="0.3">
      <c r="A92" s="64" t="s">
        <v>92</v>
      </c>
      <c r="B92" s="29">
        <v>304197</v>
      </c>
      <c r="C92" s="29">
        <v>101</v>
      </c>
      <c r="D92" s="82">
        <v>3.3</v>
      </c>
    </row>
    <row r="93" spans="1:4" x14ac:dyDescent="0.3">
      <c r="A93" s="64" t="s">
        <v>93</v>
      </c>
      <c r="B93" s="29">
        <v>265119</v>
      </c>
      <c r="C93" s="29">
        <v>125</v>
      </c>
      <c r="D93" s="82">
        <v>4.7</v>
      </c>
    </row>
    <row r="94" spans="1:4" x14ac:dyDescent="0.3">
      <c r="A94" s="64" t="s">
        <v>94</v>
      </c>
      <c r="B94" s="29">
        <v>314573</v>
      </c>
      <c r="C94" s="29">
        <v>86</v>
      </c>
      <c r="D94" s="82">
        <v>2.7</v>
      </c>
    </row>
    <row r="95" spans="1:4" x14ac:dyDescent="0.3">
      <c r="A95" s="64" t="s">
        <v>95</v>
      </c>
      <c r="B95" s="29">
        <v>390996</v>
      </c>
      <c r="C95" s="29">
        <v>107</v>
      </c>
      <c r="D95" s="82">
        <v>2.7</v>
      </c>
    </row>
    <row r="96" spans="1:4" x14ac:dyDescent="0.3">
      <c r="A96" s="64" t="s">
        <v>96</v>
      </c>
      <c r="B96" s="29">
        <v>276602</v>
      </c>
      <c r="C96" s="29">
        <v>19</v>
      </c>
      <c r="D96" s="82">
        <v>0.7</v>
      </c>
    </row>
    <row r="97" spans="1:4" x14ac:dyDescent="0.3">
      <c r="A97" s="64" t="s">
        <v>97</v>
      </c>
      <c r="B97" s="29">
        <v>557827</v>
      </c>
      <c r="C97" s="29">
        <v>99</v>
      </c>
      <c r="D97" s="82">
        <v>1.8</v>
      </c>
    </row>
    <row r="98" spans="1:4" x14ac:dyDescent="0.3">
      <c r="A98" s="64" t="s">
        <v>98</v>
      </c>
      <c r="B98" s="29">
        <v>405327</v>
      </c>
      <c r="C98" s="29">
        <v>52</v>
      </c>
      <c r="D98" s="82">
        <v>1.3</v>
      </c>
    </row>
    <row r="99" spans="1:4" x14ac:dyDescent="0.3">
      <c r="A99" s="64" t="s">
        <v>99</v>
      </c>
      <c r="B99" s="29">
        <v>453291</v>
      </c>
      <c r="C99" s="29">
        <v>98</v>
      </c>
      <c r="D99" s="82">
        <v>2.2000000000000002</v>
      </c>
    </row>
    <row r="100" spans="1:4" x14ac:dyDescent="0.3">
      <c r="A100" s="64" t="s">
        <v>100</v>
      </c>
      <c r="B100" s="29">
        <v>706137</v>
      </c>
      <c r="C100" s="29">
        <v>185</v>
      </c>
      <c r="D100" s="82">
        <v>2.6</v>
      </c>
    </row>
    <row r="101" spans="1:4" x14ac:dyDescent="0.3">
      <c r="A101" s="64" t="s">
        <v>101</v>
      </c>
      <c r="B101" s="29">
        <v>399411</v>
      </c>
      <c r="C101" s="29">
        <v>81</v>
      </c>
      <c r="D101" s="82">
        <v>2</v>
      </c>
    </row>
    <row r="102" spans="1:4" x14ac:dyDescent="0.3">
      <c r="A102" s="64" t="s">
        <v>102</v>
      </c>
      <c r="B102" s="29">
        <v>252154</v>
      </c>
      <c r="C102" s="29">
        <v>52</v>
      </c>
      <c r="D102" s="82">
        <v>2.1</v>
      </c>
    </row>
    <row r="103" spans="1:4" ht="15" thickBot="1" x14ac:dyDescent="0.35">
      <c r="B103" s="25"/>
    </row>
    <row r="104" spans="1:4" x14ac:dyDescent="0.3">
      <c r="A104" s="65" t="s">
        <v>185</v>
      </c>
      <c r="B104" s="66"/>
      <c r="C104" s="67"/>
      <c r="D104" s="68">
        <f t="shared" ref="D104" si="0">SMALL(D4:D102,COUNTIF(D4:D102,0)+1)</f>
        <v>0.1</v>
      </c>
    </row>
    <row r="105" spans="1:4" x14ac:dyDescent="0.3">
      <c r="A105" s="69" t="s">
        <v>186</v>
      </c>
      <c r="B105" s="70"/>
      <c r="C105" s="71"/>
      <c r="D105" s="72">
        <f t="array" ref="D105">MEDIAN(IF(ISNUMBER(D3:D102),D3:D102))</f>
        <v>1.6</v>
      </c>
    </row>
    <row r="106" spans="1:4" ht="15" thickBot="1" x14ac:dyDescent="0.35">
      <c r="A106" s="73" t="s">
        <v>187</v>
      </c>
      <c r="B106" s="74"/>
      <c r="C106" s="75"/>
      <c r="D106" s="76">
        <f t="shared" ref="D106" si="1">MAX(D4:D102)</f>
        <v>6.1</v>
      </c>
    </row>
  </sheetData>
  <mergeCells count="1">
    <mergeCell ref="A2:D2"/>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7" customFormat="1" ht="15.6" x14ac:dyDescent="0.3">
      <c r="A1" s="38" t="s">
        <v>173</v>
      </c>
      <c r="B1" s="11"/>
      <c r="C1" s="12"/>
      <c r="D1" s="90"/>
    </row>
    <row r="2" spans="1:4" s="5" customFormat="1" x14ac:dyDescent="0.3">
      <c r="A2" s="27" t="s">
        <v>0</v>
      </c>
      <c r="B2" s="33" t="s">
        <v>1</v>
      </c>
      <c r="C2" s="56" t="s">
        <v>117</v>
      </c>
      <c r="D2" s="91" t="s">
        <v>116</v>
      </c>
    </row>
    <row r="3" spans="1:4" x14ac:dyDescent="0.3">
      <c r="A3" s="31" t="s">
        <v>6</v>
      </c>
      <c r="B3" s="34">
        <v>572101</v>
      </c>
      <c r="C3" s="34">
        <v>6</v>
      </c>
      <c r="D3" s="35">
        <v>1</v>
      </c>
    </row>
    <row r="4" spans="1:4" x14ac:dyDescent="0.3">
      <c r="A4" s="32" t="s">
        <v>7</v>
      </c>
      <c r="B4" s="34">
        <v>358436</v>
      </c>
      <c r="C4" s="34">
        <v>9</v>
      </c>
      <c r="D4" s="35">
        <v>2.5</v>
      </c>
    </row>
    <row r="5" spans="1:4" x14ac:dyDescent="0.3">
      <c r="A5" s="32" t="s">
        <v>8</v>
      </c>
      <c r="B5" s="34">
        <v>301209</v>
      </c>
      <c r="C5" s="34">
        <v>3</v>
      </c>
      <c r="D5" s="35">
        <v>1</v>
      </c>
    </row>
    <row r="6" spans="1:4" x14ac:dyDescent="0.3">
      <c r="A6" s="32" t="s">
        <v>9</v>
      </c>
      <c r="B6" s="34">
        <v>393408</v>
      </c>
      <c r="C6" s="34">
        <v>4</v>
      </c>
      <c r="D6" s="35">
        <v>1</v>
      </c>
    </row>
    <row r="7" spans="1:4" x14ac:dyDescent="0.3">
      <c r="A7" s="32" t="s">
        <v>10</v>
      </c>
      <c r="B7" s="34">
        <v>232588</v>
      </c>
      <c r="C7" s="34">
        <v>1</v>
      </c>
      <c r="D7" s="35">
        <v>0.4</v>
      </c>
    </row>
    <row r="8" spans="1:4" x14ac:dyDescent="0.3">
      <c r="A8" s="32" t="s">
        <v>11</v>
      </c>
      <c r="B8" s="34">
        <v>503991</v>
      </c>
      <c r="C8" s="34">
        <v>2</v>
      </c>
      <c r="D8" s="35">
        <v>0.4</v>
      </c>
    </row>
    <row r="9" spans="1:4" x14ac:dyDescent="0.3">
      <c r="A9" s="32" t="s">
        <v>12</v>
      </c>
      <c r="B9" s="34">
        <v>375803</v>
      </c>
      <c r="C9" s="34">
        <v>4</v>
      </c>
      <c r="D9" s="35">
        <v>1.1000000000000001</v>
      </c>
    </row>
    <row r="10" spans="1:4" x14ac:dyDescent="0.3">
      <c r="A10" s="32" t="s">
        <v>13</v>
      </c>
      <c r="B10" s="34">
        <v>985370</v>
      </c>
      <c r="C10" s="34">
        <v>3</v>
      </c>
      <c r="D10" s="35">
        <v>0.3</v>
      </c>
    </row>
    <row r="11" spans="1:4" x14ac:dyDescent="0.3">
      <c r="A11" s="32" t="s">
        <v>14</v>
      </c>
      <c r="B11" s="34">
        <v>388817</v>
      </c>
      <c r="C11" s="34">
        <v>3</v>
      </c>
      <c r="D11" s="35">
        <v>0.8</v>
      </c>
    </row>
    <row r="12" spans="1:4" x14ac:dyDescent="0.3">
      <c r="A12" s="32" t="s">
        <v>15</v>
      </c>
      <c r="B12" s="34">
        <v>609422</v>
      </c>
      <c r="C12" s="34">
        <v>3</v>
      </c>
      <c r="D12" s="35">
        <v>0.5</v>
      </c>
    </row>
    <row r="13" spans="1:4" x14ac:dyDescent="0.3">
      <c r="A13" s="32" t="s">
        <v>16</v>
      </c>
      <c r="B13" s="34">
        <v>235833</v>
      </c>
      <c r="C13" s="34">
        <v>2</v>
      </c>
      <c r="D13" s="35">
        <v>0.8</v>
      </c>
    </row>
    <row r="14" spans="1:4" x14ac:dyDescent="0.3">
      <c r="A14" s="32" t="s">
        <v>17</v>
      </c>
      <c r="B14" s="34">
        <v>239077</v>
      </c>
      <c r="C14" s="34">
        <v>3</v>
      </c>
      <c r="D14" s="35">
        <v>1.3</v>
      </c>
    </row>
    <row r="15" spans="1:4" x14ac:dyDescent="0.3">
      <c r="A15" s="32" t="s">
        <v>18</v>
      </c>
      <c r="B15" s="34">
        <v>699253</v>
      </c>
      <c r="C15" s="34">
        <v>3</v>
      </c>
      <c r="D15" s="35">
        <v>0.4</v>
      </c>
    </row>
    <row r="16" spans="1:4" x14ac:dyDescent="0.3">
      <c r="A16" s="32" t="s">
        <v>19</v>
      </c>
      <c r="B16" s="34">
        <v>260357</v>
      </c>
      <c r="C16" s="34">
        <v>1</v>
      </c>
      <c r="D16" s="35">
        <v>0.4</v>
      </c>
    </row>
    <row r="17" spans="1:4" x14ac:dyDescent="0.3">
      <c r="A17" s="32" t="s">
        <v>20</v>
      </c>
      <c r="B17" s="34">
        <v>281520</v>
      </c>
      <c r="C17" s="34">
        <v>1</v>
      </c>
      <c r="D17" s="35">
        <v>0.4</v>
      </c>
    </row>
    <row r="18" spans="1:4" x14ac:dyDescent="0.3">
      <c r="A18" s="32" t="s">
        <v>21</v>
      </c>
      <c r="B18" s="34">
        <v>1115617</v>
      </c>
      <c r="C18" s="34">
        <v>2</v>
      </c>
      <c r="D18" s="35">
        <v>0.17927299422651324</v>
      </c>
    </row>
    <row r="19" spans="1:4" x14ac:dyDescent="0.3">
      <c r="A19" s="32" t="s">
        <v>22</v>
      </c>
      <c r="B19" s="34">
        <v>249746</v>
      </c>
      <c r="C19" s="34">
        <v>1</v>
      </c>
      <c r="D19" s="35">
        <v>0.4</v>
      </c>
    </row>
    <row r="20" spans="1:4" x14ac:dyDescent="0.3">
      <c r="A20" s="32" t="s">
        <v>23</v>
      </c>
      <c r="B20" s="34">
        <v>2740225</v>
      </c>
      <c r="C20" s="34">
        <v>6</v>
      </c>
      <c r="D20" s="35">
        <v>0.2</v>
      </c>
    </row>
    <row r="21" spans="1:4" x14ac:dyDescent="0.3">
      <c r="A21" s="32" t="s">
        <v>24</v>
      </c>
      <c r="B21" s="34">
        <v>275373</v>
      </c>
      <c r="C21" s="34">
        <v>8</v>
      </c>
      <c r="D21" s="35">
        <v>2.9</v>
      </c>
    </row>
    <row r="22" spans="1:4" x14ac:dyDescent="0.3">
      <c r="A22" s="32" t="s">
        <v>25</v>
      </c>
      <c r="B22" s="34">
        <v>309456</v>
      </c>
      <c r="C22" s="34">
        <v>1</v>
      </c>
      <c r="D22" s="35">
        <v>0.3</v>
      </c>
    </row>
    <row r="23" spans="1:4" x14ac:dyDescent="0.3">
      <c r="A23" s="32" t="s">
        <v>26</v>
      </c>
      <c r="B23" s="34">
        <v>376362</v>
      </c>
      <c r="C23" s="34">
        <v>3</v>
      </c>
      <c r="D23" s="35">
        <v>0.8</v>
      </c>
    </row>
    <row r="24" spans="1:4" x14ac:dyDescent="0.3">
      <c r="A24" s="32" t="s">
        <v>27</v>
      </c>
      <c r="B24" s="34">
        <v>485817</v>
      </c>
      <c r="C24" s="34">
        <v>7</v>
      </c>
      <c r="D24" s="35">
        <v>1.4</v>
      </c>
    </row>
    <row r="25" spans="1:4" x14ac:dyDescent="0.3">
      <c r="A25" s="32" t="s">
        <v>28</v>
      </c>
      <c r="B25" s="34">
        <v>888145</v>
      </c>
      <c r="C25" s="34">
        <v>2</v>
      </c>
      <c r="D25" s="35">
        <v>0.2</v>
      </c>
    </row>
    <row r="26" spans="1:4" x14ac:dyDescent="0.3">
      <c r="A26" s="32" t="s">
        <v>29</v>
      </c>
      <c r="B26" s="34">
        <v>329746</v>
      </c>
      <c r="C26" s="34">
        <v>3</v>
      </c>
      <c r="D26" s="35">
        <v>0.9</v>
      </c>
    </row>
    <row r="27" spans="1:4" x14ac:dyDescent="0.3">
      <c r="A27" s="32" t="s">
        <v>30</v>
      </c>
      <c r="B27" s="34">
        <v>1379343</v>
      </c>
      <c r="C27" s="34">
        <v>1</v>
      </c>
      <c r="D27" s="35">
        <v>0.1</v>
      </c>
    </row>
    <row r="28" spans="1:4" x14ac:dyDescent="0.3">
      <c r="A28" s="32" t="s">
        <v>31</v>
      </c>
      <c r="B28" s="34">
        <v>741500</v>
      </c>
      <c r="C28" s="34">
        <v>6</v>
      </c>
      <c r="D28" s="35">
        <v>0.8</v>
      </c>
    </row>
    <row r="29" spans="1:4" x14ac:dyDescent="0.3">
      <c r="A29" s="32" t="s">
        <v>32</v>
      </c>
      <c r="B29" s="34">
        <v>228877</v>
      </c>
      <c r="C29" s="34">
        <v>2</v>
      </c>
      <c r="D29" s="35">
        <v>0.9</v>
      </c>
    </row>
    <row r="30" spans="1:4" x14ac:dyDescent="0.3">
      <c r="A30" s="32" t="s">
        <v>33</v>
      </c>
      <c r="B30" s="34">
        <v>660628</v>
      </c>
      <c r="C30" s="34">
        <v>4</v>
      </c>
      <c r="D30" s="35">
        <v>0.6</v>
      </c>
    </row>
    <row r="31" spans="1:4" x14ac:dyDescent="0.3">
      <c r="A31" s="32" t="s">
        <v>34</v>
      </c>
      <c r="B31" s="34">
        <v>279277</v>
      </c>
      <c r="C31" s="34">
        <v>1</v>
      </c>
      <c r="D31" s="35">
        <v>0.4</v>
      </c>
    </row>
    <row r="32" spans="1:4" x14ac:dyDescent="0.3">
      <c r="A32" s="32" t="s">
        <v>35</v>
      </c>
      <c r="B32" s="34">
        <v>702073</v>
      </c>
      <c r="C32" s="34">
        <v>12</v>
      </c>
      <c r="D32" s="35">
        <v>1.7</v>
      </c>
    </row>
    <row r="33" spans="1:4" x14ac:dyDescent="0.3">
      <c r="A33" s="32" t="s">
        <v>36</v>
      </c>
      <c r="B33" s="36">
        <v>920349</v>
      </c>
      <c r="C33" s="34">
        <v>4</v>
      </c>
      <c r="D33" s="35">
        <v>0.4</v>
      </c>
    </row>
    <row r="34" spans="1:4" x14ac:dyDescent="0.3">
      <c r="A34" s="32" t="s">
        <v>37</v>
      </c>
      <c r="B34" s="34">
        <v>231567</v>
      </c>
      <c r="C34" s="34">
        <v>1</v>
      </c>
      <c r="D34" s="35">
        <v>0.4</v>
      </c>
    </row>
    <row r="35" spans="1:4" x14ac:dyDescent="0.3">
      <c r="A35" s="32" t="s">
        <v>38</v>
      </c>
      <c r="B35" s="34">
        <v>533232</v>
      </c>
      <c r="C35" s="34">
        <v>8</v>
      </c>
      <c r="D35" s="35">
        <v>1.5</v>
      </c>
    </row>
    <row r="36" spans="1:4" x14ac:dyDescent="0.3">
      <c r="A36" s="32" t="s">
        <v>39</v>
      </c>
      <c r="B36" s="34">
        <v>248467</v>
      </c>
      <c r="C36" s="34"/>
      <c r="D36" s="35"/>
    </row>
    <row r="37" spans="1:4" x14ac:dyDescent="0.3">
      <c r="A37" s="32" t="s">
        <v>40</v>
      </c>
      <c r="B37" s="34">
        <v>271521</v>
      </c>
      <c r="C37" s="34">
        <v>1</v>
      </c>
      <c r="D37" s="35">
        <v>0.4</v>
      </c>
    </row>
    <row r="38" spans="1:4" x14ac:dyDescent="0.3">
      <c r="A38" s="32" t="s">
        <v>41</v>
      </c>
      <c r="B38" s="34">
        <v>248267</v>
      </c>
      <c r="C38" s="34">
        <v>2</v>
      </c>
      <c r="D38" s="35">
        <v>0.8</v>
      </c>
    </row>
    <row r="39" spans="1:4" x14ac:dyDescent="0.3">
      <c r="A39" s="32" t="s">
        <v>42</v>
      </c>
      <c r="B39" s="34">
        <v>293622</v>
      </c>
      <c r="C39" s="34">
        <v>2</v>
      </c>
      <c r="D39" s="35">
        <v>0.7</v>
      </c>
    </row>
    <row r="40" spans="1:4" x14ac:dyDescent="0.3">
      <c r="A40" s="32" t="s">
        <v>43</v>
      </c>
      <c r="B40" s="34">
        <v>314232</v>
      </c>
      <c r="C40" s="34">
        <v>7</v>
      </c>
      <c r="D40" s="35">
        <v>2.2000000000000002</v>
      </c>
    </row>
    <row r="41" spans="1:4" x14ac:dyDescent="0.3">
      <c r="A41" s="32" t="s">
        <v>44</v>
      </c>
      <c r="B41" s="34">
        <v>237924</v>
      </c>
      <c r="C41" s="34">
        <v>1</v>
      </c>
      <c r="D41" s="35">
        <v>0.4</v>
      </c>
    </row>
    <row r="42" spans="1:4" x14ac:dyDescent="0.3">
      <c r="A42" s="32" t="s">
        <v>45</v>
      </c>
      <c r="B42" s="34">
        <v>995251</v>
      </c>
      <c r="C42" s="34">
        <v>13</v>
      </c>
      <c r="D42" s="35">
        <v>1.3</v>
      </c>
    </row>
    <row r="43" spans="1:4" x14ac:dyDescent="0.3">
      <c r="A43" s="32" t="s">
        <v>46</v>
      </c>
      <c r="B43" s="34">
        <v>2419240</v>
      </c>
      <c r="C43" s="34">
        <v>8</v>
      </c>
      <c r="D43" s="35">
        <v>0.3</v>
      </c>
    </row>
    <row r="44" spans="1:4" x14ac:dyDescent="0.3">
      <c r="A44" s="32" t="s">
        <v>47</v>
      </c>
      <c r="B44" s="34">
        <v>278739</v>
      </c>
      <c r="C44" s="34">
        <v>1</v>
      </c>
      <c r="D44" s="35">
        <v>0.4</v>
      </c>
    </row>
    <row r="45" spans="1:4" x14ac:dyDescent="0.3">
      <c r="A45" s="32" t="s">
        <v>48</v>
      </c>
      <c r="B45" s="34">
        <v>250063</v>
      </c>
      <c r="C45" s="34">
        <v>1</v>
      </c>
      <c r="D45" s="35">
        <v>0.4</v>
      </c>
    </row>
    <row r="46" spans="1:4" x14ac:dyDescent="0.3">
      <c r="A46" s="32" t="s">
        <v>49</v>
      </c>
      <c r="B46" s="34">
        <v>937821</v>
      </c>
      <c r="C46" s="34">
        <v>4</v>
      </c>
      <c r="D46" s="35">
        <v>0.4</v>
      </c>
    </row>
    <row r="47" spans="1:4" x14ac:dyDescent="0.3">
      <c r="A47" s="32" t="s">
        <v>50</v>
      </c>
      <c r="B47" s="34">
        <v>281829</v>
      </c>
      <c r="C47" s="34">
        <v>2</v>
      </c>
      <c r="D47" s="35">
        <v>0.7</v>
      </c>
    </row>
    <row r="48" spans="1:4" x14ac:dyDescent="0.3">
      <c r="A48" s="32" t="s">
        <v>51</v>
      </c>
      <c r="B48" s="34">
        <v>509608</v>
      </c>
      <c r="C48" s="34">
        <v>2</v>
      </c>
      <c r="D48" s="35">
        <v>0.4</v>
      </c>
    </row>
    <row r="49" spans="1:4" x14ac:dyDescent="0.3">
      <c r="A49" s="32" t="s">
        <v>52</v>
      </c>
      <c r="B49" s="34">
        <v>269616</v>
      </c>
      <c r="C49" s="34">
        <v>9</v>
      </c>
      <c r="D49" s="35">
        <v>3.3</v>
      </c>
    </row>
    <row r="50" spans="1:4" x14ac:dyDescent="0.3">
      <c r="A50" s="32" t="s">
        <v>53</v>
      </c>
      <c r="B50" s="34">
        <v>323809</v>
      </c>
      <c r="C50" s="34">
        <v>4</v>
      </c>
      <c r="D50" s="35">
        <v>1.2</v>
      </c>
    </row>
    <row r="51" spans="1:4" x14ac:dyDescent="0.3">
      <c r="A51" s="32" t="s">
        <v>54</v>
      </c>
      <c r="B51" s="34">
        <v>293761</v>
      </c>
      <c r="C51" s="34">
        <v>2</v>
      </c>
      <c r="D51" s="35">
        <v>0.7</v>
      </c>
    </row>
    <row r="52" spans="1:4" x14ac:dyDescent="0.3">
      <c r="A52" s="32" t="s">
        <v>55</v>
      </c>
      <c r="B52" s="34">
        <v>473567</v>
      </c>
      <c r="C52" s="34">
        <v>9</v>
      </c>
      <c r="D52" s="35">
        <v>1.9</v>
      </c>
    </row>
    <row r="53" spans="1:4" x14ac:dyDescent="0.3">
      <c r="A53" s="32" t="s">
        <v>56</v>
      </c>
      <c r="B53" s="34">
        <v>3967152</v>
      </c>
      <c r="C53" s="34">
        <v>29</v>
      </c>
      <c r="D53" s="35">
        <v>0.7</v>
      </c>
    </row>
    <row r="54" spans="1:4" x14ac:dyDescent="0.3">
      <c r="A54" s="32" t="s">
        <v>57</v>
      </c>
      <c r="B54" s="34">
        <v>627770</v>
      </c>
      <c r="C54" s="34">
        <v>3</v>
      </c>
      <c r="D54" s="35">
        <v>0.5</v>
      </c>
    </row>
    <row r="55" spans="1:4" x14ac:dyDescent="0.3">
      <c r="A55" s="32" t="s">
        <v>58</v>
      </c>
      <c r="B55" s="34">
        <v>264518</v>
      </c>
      <c r="C55" s="34">
        <v>2</v>
      </c>
      <c r="D55" s="35">
        <v>0.8</v>
      </c>
    </row>
    <row r="56" spans="1:4" x14ac:dyDescent="0.3">
      <c r="A56" s="32" t="s">
        <v>59</v>
      </c>
      <c r="B56" s="34">
        <v>264742</v>
      </c>
      <c r="C56" s="34">
        <v>1</v>
      </c>
      <c r="D56" s="35">
        <v>0.4</v>
      </c>
    </row>
    <row r="57" spans="1:4" x14ac:dyDescent="0.3">
      <c r="A57" s="32" t="s">
        <v>60</v>
      </c>
      <c r="B57" s="34">
        <v>652804</v>
      </c>
      <c r="C57" s="34">
        <v>2</v>
      </c>
      <c r="D57" s="35">
        <v>0.3</v>
      </c>
    </row>
    <row r="58" spans="1:4" x14ac:dyDescent="0.3">
      <c r="A58" s="32" t="s">
        <v>61</v>
      </c>
      <c r="B58" s="34">
        <v>514144</v>
      </c>
      <c r="C58" s="34">
        <v>2</v>
      </c>
      <c r="D58" s="35">
        <v>0.4</v>
      </c>
    </row>
    <row r="59" spans="1:4" x14ac:dyDescent="0.3">
      <c r="A59" s="32" t="s">
        <v>62</v>
      </c>
      <c r="B59" s="34">
        <v>461859</v>
      </c>
      <c r="C59" s="34">
        <v>0</v>
      </c>
      <c r="D59" s="35">
        <v>0</v>
      </c>
    </row>
    <row r="60" spans="1:4" x14ac:dyDescent="0.3">
      <c r="A60" s="32" t="s">
        <v>63</v>
      </c>
      <c r="B60" s="34">
        <v>588573</v>
      </c>
      <c r="C60" s="34">
        <v>0</v>
      </c>
      <c r="D60" s="35">
        <v>0</v>
      </c>
    </row>
    <row r="61" spans="1:4" x14ac:dyDescent="0.3">
      <c r="A61" s="32" t="s">
        <v>64</v>
      </c>
      <c r="B61" s="34">
        <v>424175</v>
      </c>
      <c r="C61" s="34">
        <v>6</v>
      </c>
      <c r="D61" s="35">
        <v>1.4</v>
      </c>
    </row>
    <row r="62" spans="1:4" x14ac:dyDescent="0.3">
      <c r="A62" s="32" t="s">
        <v>65</v>
      </c>
      <c r="B62" s="34">
        <v>696653</v>
      </c>
      <c r="C62" s="34">
        <v>2</v>
      </c>
      <c r="D62" s="35">
        <v>0.3</v>
      </c>
    </row>
    <row r="63" spans="1:4" x14ac:dyDescent="0.3">
      <c r="A63" s="32" t="s">
        <v>66</v>
      </c>
      <c r="B63" s="34">
        <v>387637</v>
      </c>
      <c r="C63" s="34">
        <v>1</v>
      </c>
      <c r="D63" s="35">
        <v>0.3</v>
      </c>
    </row>
    <row r="64" spans="1:4" x14ac:dyDescent="0.3">
      <c r="A64" s="32" t="s">
        <v>67</v>
      </c>
      <c r="B64" s="34">
        <v>8502614</v>
      </c>
      <c r="C64" s="34">
        <v>26</v>
      </c>
      <c r="D64" s="35">
        <v>0.3</v>
      </c>
    </row>
    <row r="65" spans="1:4" x14ac:dyDescent="0.3">
      <c r="A65" s="32" t="s">
        <v>68</v>
      </c>
      <c r="B65" s="34">
        <v>284074</v>
      </c>
      <c r="C65" s="34">
        <v>1</v>
      </c>
      <c r="D65" s="35">
        <v>0.4</v>
      </c>
    </row>
    <row r="66" spans="1:4" x14ac:dyDescent="0.3">
      <c r="A66" s="32" t="s">
        <v>69</v>
      </c>
      <c r="B66" s="34">
        <v>248416</v>
      </c>
      <c r="C66" s="34">
        <v>1</v>
      </c>
      <c r="D66" s="35">
        <v>0.4</v>
      </c>
    </row>
    <row r="67" spans="1:4" x14ac:dyDescent="0.3">
      <c r="A67" s="32" t="s">
        <v>70</v>
      </c>
      <c r="B67" s="34">
        <v>252566</v>
      </c>
      <c r="C67" s="34">
        <v>1</v>
      </c>
      <c r="D67" s="35">
        <v>0.4</v>
      </c>
    </row>
    <row r="68" spans="1:4" x14ac:dyDescent="0.3">
      <c r="A68" s="32" t="s">
        <v>71</v>
      </c>
      <c r="B68" s="34">
        <v>417040</v>
      </c>
      <c r="C68" s="34">
        <v>2</v>
      </c>
      <c r="D68" s="35">
        <v>0.5</v>
      </c>
    </row>
    <row r="69" spans="1:4" x14ac:dyDescent="0.3">
      <c r="A69" s="32" t="s">
        <v>72</v>
      </c>
      <c r="B69" s="34">
        <v>670553</v>
      </c>
      <c r="C69" s="34">
        <v>4</v>
      </c>
      <c r="D69" s="35">
        <v>0.6</v>
      </c>
    </row>
    <row r="70" spans="1:4" x14ac:dyDescent="0.3">
      <c r="A70" s="32" t="s">
        <v>73</v>
      </c>
      <c r="B70" s="34">
        <v>496604</v>
      </c>
      <c r="C70" s="34">
        <v>4</v>
      </c>
      <c r="D70" s="35">
        <v>0.8</v>
      </c>
    </row>
    <row r="71" spans="1:4" x14ac:dyDescent="0.3">
      <c r="A71" s="32" t="s">
        <v>74</v>
      </c>
      <c r="B71" s="34">
        <v>301050</v>
      </c>
      <c r="C71" s="34">
        <v>1</v>
      </c>
      <c r="D71" s="35">
        <v>0.3</v>
      </c>
    </row>
    <row r="72" spans="1:4" x14ac:dyDescent="0.3">
      <c r="A72" s="32" t="s">
        <v>75</v>
      </c>
      <c r="B72" s="34">
        <v>1595579</v>
      </c>
      <c r="C72" s="34">
        <v>8</v>
      </c>
      <c r="D72" s="35">
        <v>0.5</v>
      </c>
    </row>
    <row r="73" spans="1:4" x14ac:dyDescent="0.3">
      <c r="A73" s="32" t="s">
        <v>76</v>
      </c>
      <c r="B73" s="34">
        <v>1628812</v>
      </c>
      <c r="C73" s="34">
        <v>8</v>
      </c>
      <c r="D73" s="35">
        <v>0.5</v>
      </c>
    </row>
    <row r="74" spans="1:4" x14ac:dyDescent="0.3">
      <c r="A74" s="32" t="s">
        <v>77</v>
      </c>
      <c r="B74" s="34">
        <v>308432</v>
      </c>
      <c r="C74" s="34">
        <v>3</v>
      </c>
      <c r="D74" s="35">
        <v>1</v>
      </c>
    </row>
    <row r="75" spans="1:4" x14ac:dyDescent="0.3">
      <c r="A75" s="32" t="s">
        <v>78</v>
      </c>
      <c r="B75" s="34">
        <v>306426</v>
      </c>
      <c r="C75" s="34">
        <v>1</v>
      </c>
      <c r="D75" s="35">
        <v>0.3</v>
      </c>
    </row>
    <row r="76" spans="1:4" x14ac:dyDescent="0.3">
      <c r="A76" s="32" t="s">
        <v>79</v>
      </c>
      <c r="B76" s="34">
        <v>656300</v>
      </c>
      <c r="C76" s="34">
        <v>8</v>
      </c>
      <c r="D76" s="35">
        <v>1.2</v>
      </c>
    </row>
    <row r="77" spans="1:4" x14ac:dyDescent="0.3">
      <c r="A77" s="32" t="s">
        <v>80</v>
      </c>
      <c r="B77" s="34">
        <v>477476</v>
      </c>
      <c r="C77" s="34">
        <v>1</v>
      </c>
      <c r="D77" s="35">
        <v>0.2</v>
      </c>
    </row>
    <row r="78" spans="1:4" x14ac:dyDescent="0.3">
      <c r="A78" s="32" t="s">
        <v>81</v>
      </c>
      <c r="B78" s="34">
        <v>265857</v>
      </c>
      <c r="C78" s="34">
        <v>7</v>
      </c>
      <c r="D78" s="35">
        <v>2.6</v>
      </c>
    </row>
    <row r="79" spans="1:4" x14ac:dyDescent="0.3">
      <c r="A79" s="32" t="s">
        <v>180</v>
      </c>
      <c r="B79" s="34">
        <v>230163</v>
      </c>
      <c r="C79" s="34">
        <v>2</v>
      </c>
      <c r="D79" s="35">
        <v>0.9</v>
      </c>
    </row>
    <row r="80" spans="1:4" x14ac:dyDescent="0.3">
      <c r="A80" s="32" t="s">
        <v>82</v>
      </c>
      <c r="B80" s="34">
        <v>321461</v>
      </c>
      <c r="C80" s="34">
        <v>2</v>
      </c>
      <c r="D80" s="35">
        <v>0.6</v>
      </c>
    </row>
    <row r="81" spans="1:4" x14ac:dyDescent="0.3">
      <c r="A81" s="32" t="s">
        <v>83</v>
      </c>
      <c r="B81" s="34">
        <v>508357</v>
      </c>
      <c r="C81" s="34">
        <v>17</v>
      </c>
      <c r="D81" s="35">
        <v>3.3</v>
      </c>
    </row>
    <row r="82" spans="1:4" x14ac:dyDescent="0.3">
      <c r="A82" s="32" t="s">
        <v>84</v>
      </c>
      <c r="B82" s="34">
        <v>1458346</v>
      </c>
      <c r="C82" s="34">
        <v>16</v>
      </c>
      <c r="D82" s="35">
        <v>1.1000000000000001</v>
      </c>
    </row>
    <row r="83" spans="1:4" x14ac:dyDescent="0.3">
      <c r="A83" s="32" t="s">
        <v>85</v>
      </c>
      <c r="B83" s="34">
        <v>1394515</v>
      </c>
      <c r="C83" s="34">
        <v>10</v>
      </c>
      <c r="D83" s="35">
        <v>0.7</v>
      </c>
    </row>
    <row r="84" spans="1:4" x14ac:dyDescent="0.3">
      <c r="A84" s="32" t="s">
        <v>86</v>
      </c>
      <c r="B84" s="34">
        <v>881791</v>
      </c>
      <c r="C84" s="34">
        <v>5</v>
      </c>
      <c r="D84" s="35">
        <v>0.6</v>
      </c>
    </row>
    <row r="85" spans="1:4" x14ac:dyDescent="0.3">
      <c r="A85" s="32" t="s">
        <v>87</v>
      </c>
      <c r="B85" s="34">
        <v>1013400</v>
      </c>
      <c r="C85" s="34">
        <v>7</v>
      </c>
      <c r="D85" s="35">
        <v>0.7</v>
      </c>
    </row>
    <row r="86" spans="1:4" x14ac:dyDescent="0.3">
      <c r="A86" s="32" t="s">
        <v>88</v>
      </c>
      <c r="B86" s="34">
        <v>336744</v>
      </c>
      <c r="C86" s="34">
        <v>2</v>
      </c>
      <c r="D86" s="35">
        <v>0.6</v>
      </c>
    </row>
    <row r="87" spans="1:4" x14ac:dyDescent="0.3">
      <c r="A87" s="32" t="s">
        <v>89</v>
      </c>
      <c r="B87" s="34">
        <v>252383</v>
      </c>
      <c r="C87" s="34">
        <v>2</v>
      </c>
      <c r="D87" s="35">
        <v>0.8</v>
      </c>
    </row>
    <row r="88" spans="1:4" x14ac:dyDescent="0.3">
      <c r="A88" s="32" t="s">
        <v>90</v>
      </c>
      <c r="B88" s="34">
        <v>740227</v>
      </c>
      <c r="C88" s="34">
        <v>11</v>
      </c>
      <c r="D88" s="35">
        <v>1.5</v>
      </c>
    </row>
    <row r="89" spans="1:4" x14ac:dyDescent="0.3">
      <c r="A89" s="32" t="s">
        <v>181</v>
      </c>
      <c r="B89" s="34">
        <v>231598</v>
      </c>
      <c r="C89" s="34">
        <v>4</v>
      </c>
      <c r="D89" s="35">
        <v>1.7</v>
      </c>
    </row>
    <row r="90" spans="1:4" x14ac:dyDescent="0.3">
      <c r="A90" s="32" t="s">
        <v>91</v>
      </c>
      <c r="B90" s="34">
        <v>313929</v>
      </c>
      <c r="C90" s="34">
        <v>0</v>
      </c>
      <c r="D90" s="35">
        <v>0</v>
      </c>
    </row>
    <row r="91" spans="1:4" x14ac:dyDescent="0.3">
      <c r="A91" s="32" t="s">
        <v>92</v>
      </c>
      <c r="B91" s="34">
        <v>304197</v>
      </c>
      <c r="C91" s="34">
        <v>4</v>
      </c>
      <c r="D91" s="35">
        <v>1.3</v>
      </c>
    </row>
    <row r="92" spans="1:4" x14ac:dyDescent="0.3">
      <c r="A92" s="32" t="s">
        <v>93</v>
      </c>
      <c r="B92" s="34">
        <v>265119</v>
      </c>
      <c r="C92" s="34">
        <v>3</v>
      </c>
      <c r="D92" s="35">
        <v>1.1000000000000001</v>
      </c>
    </row>
    <row r="93" spans="1:4" x14ac:dyDescent="0.3">
      <c r="A93" s="32" t="s">
        <v>94</v>
      </c>
      <c r="B93" s="34">
        <v>314573</v>
      </c>
      <c r="C93" s="34">
        <v>2</v>
      </c>
      <c r="D93" s="35">
        <v>0.6</v>
      </c>
    </row>
    <row r="94" spans="1:4" x14ac:dyDescent="0.3">
      <c r="A94" s="32" t="s">
        <v>95</v>
      </c>
      <c r="B94" s="34">
        <v>390996</v>
      </c>
      <c r="C94" s="34">
        <v>3</v>
      </c>
      <c r="D94" s="35">
        <v>0.8</v>
      </c>
    </row>
    <row r="95" spans="1:4" x14ac:dyDescent="0.3">
      <c r="A95" s="32" t="s">
        <v>96</v>
      </c>
      <c r="B95" s="34">
        <v>276602</v>
      </c>
      <c r="C95" s="34">
        <v>1</v>
      </c>
      <c r="D95" s="35">
        <v>0.4</v>
      </c>
    </row>
    <row r="96" spans="1:4" x14ac:dyDescent="0.3">
      <c r="A96" s="32" t="s">
        <v>97</v>
      </c>
      <c r="B96" s="34">
        <v>557827</v>
      </c>
      <c r="C96" s="34">
        <v>4</v>
      </c>
      <c r="D96" s="35">
        <v>0.7</v>
      </c>
    </row>
    <row r="97" spans="1:4" x14ac:dyDescent="0.3">
      <c r="A97" s="32" t="s">
        <v>98</v>
      </c>
      <c r="B97" s="34">
        <v>405327</v>
      </c>
      <c r="C97" s="34">
        <v>3</v>
      </c>
      <c r="D97" s="35">
        <v>0.7</v>
      </c>
    </row>
    <row r="98" spans="1:4" x14ac:dyDescent="0.3">
      <c r="A98" s="32" t="s">
        <v>99</v>
      </c>
      <c r="B98" s="34">
        <v>453291</v>
      </c>
      <c r="C98" s="34">
        <v>4</v>
      </c>
      <c r="D98" s="35">
        <v>0.9</v>
      </c>
    </row>
    <row r="99" spans="1:4" x14ac:dyDescent="0.3">
      <c r="A99" s="32" t="s">
        <v>100</v>
      </c>
      <c r="B99" s="34">
        <v>706137</v>
      </c>
      <c r="C99" s="34">
        <v>6</v>
      </c>
      <c r="D99" s="35">
        <v>0.8</v>
      </c>
    </row>
    <row r="100" spans="1:4" x14ac:dyDescent="0.3">
      <c r="A100" s="32" t="s">
        <v>101</v>
      </c>
      <c r="B100" s="34">
        <v>399411</v>
      </c>
      <c r="C100" s="34">
        <v>4</v>
      </c>
      <c r="D100" s="35">
        <v>1</v>
      </c>
    </row>
    <row r="101" spans="1:4" x14ac:dyDescent="0.3">
      <c r="A101" s="57" t="s">
        <v>102</v>
      </c>
      <c r="B101" s="58">
        <v>252154</v>
      </c>
      <c r="C101" s="58">
        <v>1</v>
      </c>
      <c r="D101" s="92">
        <v>0.4</v>
      </c>
    </row>
    <row r="102" spans="1:4" ht="15"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0.6</v>
      </c>
    </row>
    <row r="105" spans="1:4" ht="15" thickBot="1" x14ac:dyDescent="0.35">
      <c r="A105" s="48" t="s">
        <v>187</v>
      </c>
      <c r="B105" s="49"/>
      <c r="C105" s="50"/>
      <c r="D105" s="94">
        <f t="shared" ref="D105" si="1">MAX(D3:D101)</f>
        <v>3.3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7" customFormat="1" ht="15.6" x14ac:dyDescent="0.3">
      <c r="A1" s="38" t="s">
        <v>174</v>
      </c>
      <c r="B1" s="11"/>
      <c r="C1" s="12"/>
      <c r="D1" s="90"/>
    </row>
    <row r="2" spans="1:4" s="5" customFormat="1" x14ac:dyDescent="0.3">
      <c r="A2" s="27" t="s">
        <v>0</v>
      </c>
      <c r="B2" s="33" t="s">
        <v>1</v>
      </c>
      <c r="C2" s="56" t="s">
        <v>115</v>
      </c>
      <c r="D2" s="91" t="s">
        <v>114</v>
      </c>
    </row>
    <row r="3" spans="1:4" x14ac:dyDescent="0.3">
      <c r="A3" s="31" t="s">
        <v>6</v>
      </c>
      <c r="B3" s="34">
        <v>572101</v>
      </c>
      <c r="C3" s="34">
        <v>6</v>
      </c>
      <c r="D3" s="35">
        <v>1</v>
      </c>
    </row>
    <row r="4" spans="1:4" x14ac:dyDescent="0.3">
      <c r="A4" s="32" t="s">
        <v>7</v>
      </c>
      <c r="B4" s="34">
        <v>358436</v>
      </c>
      <c r="C4" s="34">
        <v>2</v>
      </c>
      <c r="D4" s="35">
        <v>0.6</v>
      </c>
    </row>
    <row r="5" spans="1:4" x14ac:dyDescent="0.3">
      <c r="A5" s="32" t="s">
        <v>8</v>
      </c>
      <c r="B5" s="34">
        <v>301209</v>
      </c>
      <c r="C5" s="34">
        <v>0</v>
      </c>
      <c r="D5" s="35">
        <v>0</v>
      </c>
    </row>
    <row r="6" spans="1:4" x14ac:dyDescent="0.3">
      <c r="A6" s="32" t="s">
        <v>9</v>
      </c>
      <c r="B6" s="34">
        <v>393408</v>
      </c>
      <c r="C6" s="34">
        <v>5</v>
      </c>
      <c r="D6" s="35">
        <v>1.3</v>
      </c>
    </row>
    <row r="7" spans="1:4" x14ac:dyDescent="0.3">
      <c r="A7" s="32" t="s">
        <v>10</v>
      </c>
      <c r="B7" s="34">
        <v>232588</v>
      </c>
      <c r="C7" s="34">
        <v>6</v>
      </c>
      <c r="D7" s="35">
        <v>2.6</v>
      </c>
    </row>
    <row r="8" spans="1:4" x14ac:dyDescent="0.3">
      <c r="A8" s="32" t="s">
        <v>11</v>
      </c>
      <c r="B8" s="34">
        <v>503991</v>
      </c>
      <c r="C8" s="34">
        <v>9</v>
      </c>
      <c r="D8" s="35">
        <v>1.8</v>
      </c>
    </row>
    <row r="9" spans="1:4" x14ac:dyDescent="0.3">
      <c r="A9" s="32" t="s">
        <v>12</v>
      </c>
      <c r="B9" s="34">
        <v>375803</v>
      </c>
      <c r="C9" s="34">
        <v>10</v>
      </c>
      <c r="D9" s="35">
        <v>2.7</v>
      </c>
    </row>
    <row r="10" spans="1:4" x14ac:dyDescent="0.3">
      <c r="A10" s="32" t="s">
        <v>13</v>
      </c>
      <c r="B10" s="34">
        <v>985370</v>
      </c>
      <c r="C10" s="34">
        <v>25</v>
      </c>
      <c r="D10" s="35">
        <v>2.5</v>
      </c>
    </row>
    <row r="11" spans="1:4" x14ac:dyDescent="0.3">
      <c r="A11" s="32" t="s">
        <v>14</v>
      </c>
      <c r="B11" s="34">
        <v>388817</v>
      </c>
      <c r="C11" s="34">
        <v>13</v>
      </c>
      <c r="D11" s="35">
        <v>3.3</v>
      </c>
    </row>
    <row r="12" spans="1:4" x14ac:dyDescent="0.3">
      <c r="A12" s="32" t="s">
        <v>15</v>
      </c>
      <c r="B12" s="34">
        <v>609422</v>
      </c>
      <c r="C12" s="34">
        <v>6</v>
      </c>
      <c r="D12" s="35">
        <v>1</v>
      </c>
    </row>
    <row r="13" spans="1:4" x14ac:dyDescent="0.3">
      <c r="A13" s="32" t="s">
        <v>16</v>
      </c>
      <c r="B13" s="34">
        <v>235833</v>
      </c>
      <c r="C13" s="34">
        <v>3</v>
      </c>
      <c r="D13" s="35">
        <v>1.3</v>
      </c>
    </row>
    <row r="14" spans="1:4" x14ac:dyDescent="0.3">
      <c r="A14" s="32" t="s">
        <v>17</v>
      </c>
      <c r="B14" s="34">
        <v>239077</v>
      </c>
      <c r="C14" s="34">
        <v>3</v>
      </c>
      <c r="D14" s="35">
        <v>1.3</v>
      </c>
    </row>
    <row r="15" spans="1:4" x14ac:dyDescent="0.3">
      <c r="A15" s="32" t="s">
        <v>18</v>
      </c>
      <c r="B15" s="34">
        <v>699253</v>
      </c>
      <c r="C15" s="34">
        <v>79</v>
      </c>
      <c r="D15" s="35">
        <v>11.3</v>
      </c>
    </row>
    <row r="16" spans="1:4" x14ac:dyDescent="0.3">
      <c r="A16" s="32" t="s">
        <v>19</v>
      </c>
      <c r="B16" s="34">
        <v>260357</v>
      </c>
      <c r="C16" s="34">
        <v>11</v>
      </c>
      <c r="D16" s="35">
        <v>4.2</v>
      </c>
    </row>
    <row r="17" spans="1:4" x14ac:dyDescent="0.3">
      <c r="A17" s="32" t="s">
        <v>20</v>
      </c>
      <c r="B17" s="34">
        <v>281520</v>
      </c>
      <c r="C17" s="34">
        <v>3</v>
      </c>
      <c r="D17" s="35">
        <v>1.1000000000000001</v>
      </c>
    </row>
    <row r="18" spans="1:4" x14ac:dyDescent="0.3">
      <c r="A18" s="32" t="s">
        <v>21</v>
      </c>
      <c r="B18" s="34">
        <v>1115617</v>
      </c>
      <c r="C18" s="34">
        <v>9</v>
      </c>
      <c r="D18" s="35">
        <v>0.8</v>
      </c>
    </row>
    <row r="19" spans="1:4" x14ac:dyDescent="0.3">
      <c r="A19" s="32" t="s">
        <v>22</v>
      </c>
      <c r="B19" s="34">
        <v>249746</v>
      </c>
      <c r="C19" s="34">
        <v>1</v>
      </c>
      <c r="D19" s="35">
        <v>0.4</v>
      </c>
    </row>
    <row r="20" spans="1:4" x14ac:dyDescent="0.3">
      <c r="A20" s="32" t="s">
        <v>23</v>
      </c>
      <c r="B20" s="34">
        <v>2740225</v>
      </c>
      <c r="C20" s="34">
        <v>241</v>
      </c>
      <c r="D20" s="35">
        <v>8.8000000000000007</v>
      </c>
    </row>
    <row r="21" spans="1:4" x14ac:dyDescent="0.3">
      <c r="A21" s="32" t="s">
        <v>24</v>
      </c>
      <c r="B21" s="34">
        <v>275373</v>
      </c>
      <c r="C21" s="34">
        <v>2</v>
      </c>
      <c r="D21" s="35">
        <v>0.7</v>
      </c>
    </row>
    <row r="22" spans="1:4" x14ac:dyDescent="0.3">
      <c r="A22" s="32" t="s">
        <v>25</v>
      </c>
      <c r="B22" s="34">
        <v>309456</v>
      </c>
      <c r="C22" s="34">
        <v>14</v>
      </c>
      <c r="D22" s="35">
        <v>4.5</v>
      </c>
    </row>
    <row r="23" spans="1:4" x14ac:dyDescent="0.3">
      <c r="A23" s="32" t="s">
        <v>26</v>
      </c>
      <c r="B23" s="34">
        <v>376362</v>
      </c>
      <c r="C23" s="34">
        <v>40</v>
      </c>
      <c r="D23" s="35">
        <v>10.6</v>
      </c>
    </row>
    <row r="24" spans="1:4" x14ac:dyDescent="0.3">
      <c r="A24" s="32" t="s">
        <v>27</v>
      </c>
      <c r="B24" s="34">
        <v>485817</v>
      </c>
      <c r="C24" s="34">
        <v>4</v>
      </c>
      <c r="D24" s="35">
        <v>0.8</v>
      </c>
    </row>
    <row r="25" spans="1:4" x14ac:dyDescent="0.3">
      <c r="A25" s="32" t="s">
        <v>28</v>
      </c>
      <c r="B25" s="34">
        <v>888145</v>
      </c>
      <c r="C25" s="34">
        <v>6</v>
      </c>
      <c r="D25" s="35">
        <v>0.7</v>
      </c>
    </row>
    <row r="26" spans="1:4" x14ac:dyDescent="0.3">
      <c r="A26" s="32" t="s">
        <v>29</v>
      </c>
      <c r="B26" s="34">
        <v>329746</v>
      </c>
      <c r="C26" s="34">
        <v>5</v>
      </c>
      <c r="D26" s="35">
        <v>1.5</v>
      </c>
    </row>
    <row r="27" spans="1:4" x14ac:dyDescent="0.3">
      <c r="A27" s="32" t="s">
        <v>30</v>
      </c>
      <c r="B27" s="34">
        <v>1379343</v>
      </c>
      <c r="C27" s="34">
        <v>17</v>
      </c>
      <c r="D27" s="35">
        <v>1.2</v>
      </c>
    </row>
    <row r="28" spans="1:4" x14ac:dyDescent="0.3">
      <c r="A28" s="32" t="s">
        <v>31</v>
      </c>
      <c r="B28" s="34">
        <v>741500</v>
      </c>
      <c r="C28" s="34">
        <v>12</v>
      </c>
      <c r="D28" s="35">
        <v>1.6</v>
      </c>
    </row>
    <row r="29" spans="1:4" x14ac:dyDescent="0.3">
      <c r="A29" s="32" t="s">
        <v>32</v>
      </c>
      <c r="B29" s="34">
        <v>228877</v>
      </c>
      <c r="C29" s="34">
        <v>22</v>
      </c>
      <c r="D29" s="35">
        <v>9.6</v>
      </c>
    </row>
    <row r="30" spans="1:4" x14ac:dyDescent="0.3">
      <c r="A30" s="32" t="s">
        <v>33</v>
      </c>
      <c r="B30" s="34">
        <v>660628</v>
      </c>
      <c r="C30" s="34">
        <v>11</v>
      </c>
      <c r="D30" s="35">
        <v>1.7</v>
      </c>
    </row>
    <row r="31" spans="1:4" x14ac:dyDescent="0.3">
      <c r="A31" s="32" t="s">
        <v>34</v>
      </c>
      <c r="B31" s="34">
        <v>279277</v>
      </c>
      <c r="C31" s="34">
        <v>4</v>
      </c>
      <c r="D31" s="35">
        <v>1.4</v>
      </c>
    </row>
    <row r="32" spans="1:4" x14ac:dyDescent="0.3">
      <c r="A32" s="32" t="s">
        <v>35</v>
      </c>
      <c r="B32" s="34">
        <v>702073</v>
      </c>
      <c r="C32" s="34">
        <v>10</v>
      </c>
      <c r="D32" s="35">
        <v>1.4</v>
      </c>
    </row>
    <row r="33" spans="1:4" x14ac:dyDescent="0.3">
      <c r="A33" s="32" t="s">
        <v>36</v>
      </c>
      <c r="B33" s="36">
        <v>920349</v>
      </c>
      <c r="C33" s="34">
        <v>1</v>
      </c>
      <c r="D33" s="35">
        <v>0.1</v>
      </c>
    </row>
    <row r="34" spans="1:4" x14ac:dyDescent="0.3">
      <c r="A34" s="32" t="s">
        <v>37</v>
      </c>
      <c r="B34" s="34">
        <v>231567</v>
      </c>
      <c r="C34" s="34">
        <v>1</v>
      </c>
      <c r="D34" s="35">
        <v>0.4</v>
      </c>
    </row>
    <row r="35" spans="1:4" x14ac:dyDescent="0.3">
      <c r="A35" s="32" t="s">
        <v>38</v>
      </c>
      <c r="B35" s="34">
        <v>533232</v>
      </c>
      <c r="C35" s="34">
        <v>5</v>
      </c>
      <c r="D35" s="35">
        <v>0.9</v>
      </c>
    </row>
    <row r="36" spans="1:4" x14ac:dyDescent="0.3">
      <c r="A36" s="32" t="s">
        <v>39</v>
      </c>
      <c r="B36" s="34">
        <v>248467</v>
      </c>
      <c r="C36" s="34"/>
      <c r="D36" s="35"/>
    </row>
    <row r="37" spans="1:4" x14ac:dyDescent="0.3">
      <c r="A37" s="32" t="s">
        <v>40</v>
      </c>
      <c r="B37" s="34">
        <v>271521</v>
      </c>
      <c r="C37" s="34">
        <v>2</v>
      </c>
      <c r="D37" s="35">
        <v>0.7</v>
      </c>
    </row>
    <row r="38" spans="1:4" x14ac:dyDescent="0.3">
      <c r="A38" s="32" t="s">
        <v>41</v>
      </c>
      <c r="B38" s="34">
        <v>248267</v>
      </c>
      <c r="C38" s="34">
        <v>4</v>
      </c>
      <c r="D38" s="35">
        <v>1.6</v>
      </c>
    </row>
    <row r="39" spans="1:4" x14ac:dyDescent="0.3">
      <c r="A39" s="32" t="s">
        <v>42</v>
      </c>
      <c r="B39" s="34">
        <v>293622</v>
      </c>
      <c r="C39" s="34">
        <v>3</v>
      </c>
      <c r="D39" s="35">
        <v>1</v>
      </c>
    </row>
    <row r="40" spans="1:4" x14ac:dyDescent="0.3">
      <c r="A40" s="32" t="s">
        <v>43</v>
      </c>
      <c r="B40" s="34">
        <v>314232</v>
      </c>
      <c r="C40" s="34">
        <v>17</v>
      </c>
      <c r="D40" s="35">
        <v>5.4</v>
      </c>
    </row>
    <row r="41" spans="1:4" x14ac:dyDescent="0.3">
      <c r="A41" s="32" t="s">
        <v>44</v>
      </c>
      <c r="B41" s="34">
        <v>237924</v>
      </c>
      <c r="C41" s="34">
        <v>3</v>
      </c>
      <c r="D41" s="35">
        <v>1.3</v>
      </c>
    </row>
    <row r="42" spans="1:4" x14ac:dyDescent="0.3">
      <c r="A42" s="32" t="s">
        <v>45</v>
      </c>
      <c r="B42" s="34">
        <v>995251</v>
      </c>
      <c r="C42" s="34">
        <v>0</v>
      </c>
      <c r="D42" s="35">
        <v>0</v>
      </c>
    </row>
    <row r="43" spans="1:4" x14ac:dyDescent="0.3">
      <c r="A43" s="32" t="s">
        <v>46</v>
      </c>
      <c r="B43" s="34">
        <v>2419240</v>
      </c>
      <c r="C43" s="34">
        <v>33</v>
      </c>
      <c r="D43" s="35">
        <v>1.4</v>
      </c>
    </row>
    <row r="44" spans="1:4" x14ac:dyDescent="0.3">
      <c r="A44" s="32" t="s">
        <v>47</v>
      </c>
      <c r="B44" s="34">
        <v>278739</v>
      </c>
      <c r="C44" s="34">
        <v>2</v>
      </c>
      <c r="D44" s="35">
        <v>0.7</v>
      </c>
    </row>
    <row r="45" spans="1:4" x14ac:dyDescent="0.3">
      <c r="A45" s="32" t="s">
        <v>48</v>
      </c>
      <c r="B45" s="34">
        <v>250063</v>
      </c>
      <c r="C45" s="34">
        <v>2</v>
      </c>
      <c r="D45" s="35">
        <v>0.8</v>
      </c>
    </row>
    <row r="46" spans="1:4" x14ac:dyDescent="0.3">
      <c r="A46" s="32" t="s">
        <v>49</v>
      </c>
      <c r="B46" s="34">
        <v>937821</v>
      </c>
      <c r="C46" s="34">
        <v>16</v>
      </c>
      <c r="D46" s="35">
        <v>1.7</v>
      </c>
    </row>
    <row r="47" spans="1:4" x14ac:dyDescent="0.3">
      <c r="A47" s="32" t="s">
        <v>50</v>
      </c>
      <c r="B47" s="34">
        <v>281829</v>
      </c>
      <c r="C47" s="34">
        <v>11</v>
      </c>
      <c r="D47" s="35">
        <v>3.9</v>
      </c>
    </row>
    <row r="48" spans="1:4" x14ac:dyDescent="0.3">
      <c r="A48" s="32" t="s">
        <v>51</v>
      </c>
      <c r="B48" s="34">
        <v>509608</v>
      </c>
      <c r="C48" s="34">
        <v>15</v>
      </c>
      <c r="D48" s="35">
        <v>2.9</v>
      </c>
    </row>
    <row r="49" spans="1:4" x14ac:dyDescent="0.3">
      <c r="A49" s="32" t="s">
        <v>52</v>
      </c>
      <c r="B49" s="34">
        <v>269616</v>
      </c>
      <c r="C49" s="34">
        <v>10</v>
      </c>
      <c r="D49" s="35">
        <v>3.7</v>
      </c>
    </row>
    <row r="50" spans="1:4" x14ac:dyDescent="0.3">
      <c r="A50" s="32" t="s">
        <v>53</v>
      </c>
      <c r="B50" s="34">
        <v>323809</v>
      </c>
      <c r="C50" s="34">
        <v>4</v>
      </c>
      <c r="D50" s="35">
        <v>1.2</v>
      </c>
    </row>
    <row r="51" spans="1:4" x14ac:dyDescent="0.3">
      <c r="A51" s="32" t="s">
        <v>54</v>
      </c>
      <c r="B51" s="34">
        <v>293761</v>
      </c>
      <c r="C51" s="34">
        <v>2</v>
      </c>
      <c r="D51" s="35">
        <v>0.7</v>
      </c>
    </row>
    <row r="52" spans="1:4" x14ac:dyDescent="0.3">
      <c r="A52" s="32" t="s">
        <v>55</v>
      </c>
      <c r="B52" s="34">
        <v>473567</v>
      </c>
      <c r="C52" s="34">
        <v>0</v>
      </c>
      <c r="D52" s="35">
        <v>0</v>
      </c>
    </row>
    <row r="53" spans="1:4" x14ac:dyDescent="0.3">
      <c r="A53" s="32" t="s">
        <v>56</v>
      </c>
      <c r="B53" s="34">
        <v>3967152</v>
      </c>
      <c r="C53" s="34">
        <v>16</v>
      </c>
      <c r="D53" s="35">
        <v>0.4</v>
      </c>
    </row>
    <row r="54" spans="1:4" x14ac:dyDescent="0.3">
      <c r="A54" s="32" t="s">
        <v>57</v>
      </c>
      <c r="B54" s="34">
        <v>627770</v>
      </c>
      <c r="C54" s="34">
        <v>39</v>
      </c>
      <c r="D54" s="35">
        <v>6.2</v>
      </c>
    </row>
    <row r="55" spans="1:4" x14ac:dyDescent="0.3">
      <c r="A55" s="32" t="s">
        <v>58</v>
      </c>
      <c r="B55" s="34">
        <v>264518</v>
      </c>
      <c r="C55" s="34">
        <v>0</v>
      </c>
      <c r="D55" s="35">
        <v>0</v>
      </c>
    </row>
    <row r="56" spans="1:4" x14ac:dyDescent="0.3">
      <c r="A56" s="32" t="s">
        <v>59</v>
      </c>
      <c r="B56" s="34">
        <v>264742</v>
      </c>
      <c r="C56" s="34">
        <v>3</v>
      </c>
      <c r="D56" s="35">
        <v>1.1000000000000001</v>
      </c>
    </row>
    <row r="57" spans="1:4" x14ac:dyDescent="0.3">
      <c r="A57" s="32" t="s">
        <v>60</v>
      </c>
      <c r="B57" s="34">
        <v>652804</v>
      </c>
      <c r="C57" s="34">
        <v>5</v>
      </c>
      <c r="D57" s="35">
        <v>0.8</v>
      </c>
    </row>
    <row r="58" spans="1:4" x14ac:dyDescent="0.3">
      <c r="A58" s="32" t="s">
        <v>61</v>
      </c>
      <c r="B58" s="34">
        <v>514144</v>
      </c>
      <c r="C58" s="34">
        <v>3</v>
      </c>
      <c r="D58" s="35">
        <v>0.6</v>
      </c>
    </row>
    <row r="59" spans="1:4" x14ac:dyDescent="0.3">
      <c r="A59" s="32" t="s">
        <v>62</v>
      </c>
      <c r="B59" s="34">
        <v>461859</v>
      </c>
      <c r="C59" s="34">
        <v>4</v>
      </c>
      <c r="D59" s="35">
        <v>0.9</v>
      </c>
    </row>
    <row r="60" spans="1:4" x14ac:dyDescent="0.3">
      <c r="A60" s="32" t="s">
        <v>63</v>
      </c>
      <c r="B60" s="34">
        <v>588573</v>
      </c>
      <c r="C60" s="34">
        <v>11</v>
      </c>
      <c r="D60" s="35">
        <v>1.9</v>
      </c>
    </row>
    <row r="61" spans="1:4" x14ac:dyDescent="0.3">
      <c r="A61" s="32" t="s">
        <v>64</v>
      </c>
      <c r="B61" s="34">
        <v>424175</v>
      </c>
      <c r="C61" s="34">
        <v>18</v>
      </c>
      <c r="D61" s="35">
        <v>4.2</v>
      </c>
    </row>
    <row r="62" spans="1:4" x14ac:dyDescent="0.3">
      <c r="A62" s="32" t="s">
        <v>65</v>
      </c>
      <c r="B62" s="34">
        <v>696653</v>
      </c>
      <c r="C62" s="34">
        <v>4</v>
      </c>
      <c r="D62" s="35">
        <v>0.6</v>
      </c>
    </row>
    <row r="63" spans="1:4" x14ac:dyDescent="0.3">
      <c r="A63" s="32" t="s">
        <v>66</v>
      </c>
      <c r="B63" s="34">
        <v>387637</v>
      </c>
      <c r="C63" s="34">
        <v>1</v>
      </c>
      <c r="D63" s="35">
        <v>0.3</v>
      </c>
    </row>
    <row r="64" spans="1:4" x14ac:dyDescent="0.3">
      <c r="A64" s="32" t="s">
        <v>67</v>
      </c>
      <c r="B64" s="34">
        <v>8502614</v>
      </c>
      <c r="C64" s="34">
        <v>605</v>
      </c>
      <c r="D64" s="35">
        <v>7.1</v>
      </c>
    </row>
    <row r="65" spans="1:4" x14ac:dyDescent="0.3">
      <c r="A65" s="32" t="s">
        <v>68</v>
      </c>
      <c r="B65" s="34">
        <v>284074</v>
      </c>
      <c r="C65" s="34">
        <v>10</v>
      </c>
      <c r="D65" s="35">
        <v>3.5</v>
      </c>
    </row>
    <row r="66" spans="1:4" x14ac:dyDescent="0.3">
      <c r="A66" s="32" t="s">
        <v>69</v>
      </c>
      <c r="B66" s="34">
        <v>248416</v>
      </c>
      <c r="C66" s="34">
        <v>3</v>
      </c>
      <c r="D66" s="35">
        <v>1.2</v>
      </c>
    </row>
    <row r="67" spans="1:4" x14ac:dyDescent="0.3">
      <c r="A67" s="32" t="s">
        <v>70</v>
      </c>
      <c r="B67" s="34">
        <v>252566</v>
      </c>
      <c r="C67" s="34">
        <v>4</v>
      </c>
      <c r="D67" s="35">
        <v>1.6</v>
      </c>
    </row>
    <row r="68" spans="1:4" x14ac:dyDescent="0.3">
      <c r="A68" s="32" t="s">
        <v>71</v>
      </c>
      <c r="B68" s="34">
        <v>417040</v>
      </c>
      <c r="C68" s="34">
        <v>0</v>
      </c>
      <c r="D68" s="35">
        <v>0</v>
      </c>
    </row>
    <row r="69" spans="1:4" x14ac:dyDescent="0.3">
      <c r="A69" s="32" t="s">
        <v>72</v>
      </c>
      <c r="B69" s="34">
        <v>670553</v>
      </c>
      <c r="C69" s="34">
        <v>16</v>
      </c>
      <c r="D69" s="35">
        <v>2.4</v>
      </c>
    </row>
    <row r="70" spans="1:4" x14ac:dyDescent="0.3">
      <c r="A70" s="32" t="s">
        <v>73</v>
      </c>
      <c r="B70" s="34">
        <v>496604</v>
      </c>
      <c r="C70" s="34">
        <v>11</v>
      </c>
      <c r="D70" s="35">
        <v>2.2000000000000002</v>
      </c>
    </row>
    <row r="71" spans="1:4" x14ac:dyDescent="0.3">
      <c r="A71" s="32" t="s">
        <v>74</v>
      </c>
      <c r="B71" s="34">
        <v>301050</v>
      </c>
      <c r="C71" s="34">
        <v>0</v>
      </c>
      <c r="D71" s="35">
        <v>0</v>
      </c>
    </row>
    <row r="72" spans="1:4" x14ac:dyDescent="0.3">
      <c r="A72" s="32" t="s">
        <v>75</v>
      </c>
      <c r="B72" s="34">
        <v>1595579</v>
      </c>
      <c r="C72" s="34">
        <v>98</v>
      </c>
      <c r="D72" s="35">
        <v>6.1</v>
      </c>
    </row>
    <row r="73" spans="1:4" x14ac:dyDescent="0.3">
      <c r="A73" s="32" t="s">
        <v>76</v>
      </c>
      <c r="B73" s="34">
        <v>1628812</v>
      </c>
      <c r="C73" s="34">
        <v>9</v>
      </c>
      <c r="D73" s="35">
        <v>0.6</v>
      </c>
    </row>
    <row r="74" spans="1:4" x14ac:dyDescent="0.3">
      <c r="A74" s="32" t="s">
        <v>77</v>
      </c>
      <c r="B74" s="34">
        <v>308432</v>
      </c>
      <c r="C74" s="34">
        <v>27</v>
      </c>
      <c r="D74" s="35">
        <v>8.8000000000000007</v>
      </c>
    </row>
    <row r="75" spans="1:4" x14ac:dyDescent="0.3">
      <c r="A75" s="32" t="s">
        <v>78</v>
      </c>
      <c r="B75" s="34">
        <v>306426</v>
      </c>
      <c r="C75" s="34">
        <v>2</v>
      </c>
      <c r="D75" s="35">
        <v>0.7</v>
      </c>
    </row>
    <row r="76" spans="1:4" x14ac:dyDescent="0.3">
      <c r="A76" s="32" t="s">
        <v>79</v>
      </c>
      <c r="B76" s="34">
        <v>656300</v>
      </c>
      <c r="C76" s="34">
        <v>19</v>
      </c>
      <c r="D76" s="35">
        <v>2.9</v>
      </c>
    </row>
    <row r="77" spans="1:4" x14ac:dyDescent="0.3">
      <c r="A77" s="32" t="s">
        <v>80</v>
      </c>
      <c r="B77" s="34">
        <v>477476</v>
      </c>
      <c r="C77" s="34">
        <v>5</v>
      </c>
      <c r="D77" s="35">
        <v>1</v>
      </c>
    </row>
    <row r="78" spans="1:4" x14ac:dyDescent="0.3">
      <c r="A78" s="32" t="s">
        <v>81</v>
      </c>
      <c r="B78" s="34">
        <v>265857</v>
      </c>
      <c r="C78" s="34">
        <v>8</v>
      </c>
      <c r="D78" s="35">
        <v>3</v>
      </c>
    </row>
    <row r="79" spans="1:4" x14ac:dyDescent="0.3">
      <c r="A79" s="32" t="s">
        <v>180</v>
      </c>
      <c r="B79" s="34">
        <v>230163</v>
      </c>
      <c r="C79" s="34">
        <v>2</v>
      </c>
      <c r="D79" s="35">
        <v>0.9</v>
      </c>
    </row>
    <row r="80" spans="1:4" x14ac:dyDescent="0.3">
      <c r="A80" s="32" t="s">
        <v>82</v>
      </c>
      <c r="B80" s="34">
        <v>321461</v>
      </c>
      <c r="C80" s="34">
        <v>6</v>
      </c>
      <c r="D80" s="35">
        <v>1.9</v>
      </c>
    </row>
    <row r="81" spans="1:4" x14ac:dyDescent="0.3">
      <c r="A81" s="32" t="s">
        <v>83</v>
      </c>
      <c r="B81" s="34">
        <v>508357</v>
      </c>
      <c r="C81" s="34">
        <v>15</v>
      </c>
      <c r="D81" s="35">
        <v>3</v>
      </c>
    </row>
    <row r="82" spans="1:4" x14ac:dyDescent="0.3">
      <c r="A82" s="32" t="s">
        <v>84</v>
      </c>
      <c r="B82" s="34">
        <v>1458346</v>
      </c>
      <c r="C82" s="34">
        <v>7</v>
      </c>
      <c r="D82" s="35">
        <v>0.5</v>
      </c>
    </row>
    <row r="83" spans="1:4" x14ac:dyDescent="0.3">
      <c r="A83" s="32" t="s">
        <v>85</v>
      </c>
      <c r="B83" s="34">
        <v>1394515</v>
      </c>
      <c r="C83" s="34">
        <v>2</v>
      </c>
      <c r="D83" s="35">
        <v>0.1</v>
      </c>
    </row>
    <row r="84" spans="1:4" x14ac:dyDescent="0.3">
      <c r="A84" s="32" t="s">
        <v>86</v>
      </c>
      <c r="B84" s="34">
        <v>881791</v>
      </c>
      <c r="C84" s="34">
        <v>10</v>
      </c>
      <c r="D84" s="35">
        <v>1.1000000000000001</v>
      </c>
    </row>
    <row r="85" spans="1:4" x14ac:dyDescent="0.3">
      <c r="A85" s="32" t="s">
        <v>87</v>
      </c>
      <c r="B85" s="34">
        <v>1013400</v>
      </c>
      <c r="C85" s="34">
        <v>21</v>
      </c>
      <c r="D85" s="35">
        <v>2.1</v>
      </c>
    </row>
    <row r="86" spans="1:4" x14ac:dyDescent="0.3">
      <c r="A86" s="32" t="s">
        <v>88</v>
      </c>
      <c r="B86" s="34">
        <v>336744</v>
      </c>
      <c r="C86" s="34">
        <v>0</v>
      </c>
      <c r="D86" s="35">
        <v>0</v>
      </c>
    </row>
    <row r="87" spans="1:4" x14ac:dyDescent="0.3">
      <c r="A87" s="32" t="s">
        <v>89</v>
      </c>
      <c r="B87" s="34">
        <v>252383</v>
      </c>
      <c r="C87" s="34">
        <v>4</v>
      </c>
      <c r="D87" s="35">
        <v>1.6</v>
      </c>
    </row>
    <row r="88" spans="1:4" x14ac:dyDescent="0.3">
      <c r="A88" s="32" t="s">
        <v>90</v>
      </c>
      <c r="B88" s="34">
        <v>740227</v>
      </c>
      <c r="C88" s="34">
        <v>9</v>
      </c>
      <c r="D88" s="35">
        <v>1.2</v>
      </c>
    </row>
    <row r="89" spans="1:4" x14ac:dyDescent="0.3">
      <c r="A89" s="32" t="s">
        <v>181</v>
      </c>
      <c r="B89" s="34">
        <v>231598</v>
      </c>
      <c r="C89" s="34">
        <v>19</v>
      </c>
      <c r="D89" s="35">
        <v>8.1999999999999993</v>
      </c>
    </row>
    <row r="90" spans="1:4" x14ac:dyDescent="0.3">
      <c r="A90" s="32" t="s">
        <v>91</v>
      </c>
      <c r="B90" s="34">
        <v>313929</v>
      </c>
      <c r="C90" s="34">
        <v>9</v>
      </c>
      <c r="D90" s="35">
        <v>2.9</v>
      </c>
    </row>
    <row r="91" spans="1:4" x14ac:dyDescent="0.3">
      <c r="A91" s="32" t="s">
        <v>92</v>
      </c>
      <c r="B91" s="34">
        <v>304197</v>
      </c>
      <c r="C91" s="34">
        <v>4</v>
      </c>
      <c r="D91" s="35">
        <v>1.3</v>
      </c>
    </row>
    <row r="92" spans="1:4" x14ac:dyDescent="0.3">
      <c r="A92" s="32" t="s">
        <v>93</v>
      </c>
      <c r="B92" s="34">
        <v>265119</v>
      </c>
      <c r="C92" s="34">
        <v>4</v>
      </c>
      <c r="D92" s="35">
        <v>1.5</v>
      </c>
    </row>
    <row r="93" spans="1:4" x14ac:dyDescent="0.3">
      <c r="A93" s="32" t="s">
        <v>94</v>
      </c>
      <c r="B93" s="34">
        <v>314573</v>
      </c>
      <c r="C93" s="34">
        <v>5</v>
      </c>
      <c r="D93" s="35">
        <v>1.6</v>
      </c>
    </row>
    <row r="94" spans="1:4" x14ac:dyDescent="0.3">
      <c r="A94" s="32" t="s">
        <v>95</v>
      </c>
      <c r="B94" s="34">
        <v>390996</v>
      </c>
      <c r="C94" s="34">
        <v>10</v>
      </c>
      <c r="D94" s="35">
        <v>2.6</v>
      </c>
    </row>
    <row r="95" spans="1:4" x14ac:dyDescent="0.3">
      <c r="A95" s="32" t="s">
        <v>96</v>
      </c>
      <c r="B95" s="34">
        <v>276602</v>
      </c>
      <c r="C95" s="34">
        <v>2</v>
      </c>
      <c r="D95" s="35">
        <v>0.7</v>
      </c>
    </row>
    <row r="96" spans="1:4" x14ac:dyDescent="0.3">
      <c r="A96" s="32" t="s">
        <v>97</v>
      </c>
      <c r="B96" s="34">
        <v>557827</v>
      </c>
      <c r="C96" s="34">
        <v>5</v>
      </c>
      <c r="D96" s="35">
        <v>0.9</v>
      </c>
    </row>
    <row r="97" spans="1:4" x14ac:dyDescent="0.3">
      <c r="A97" s="32" t="s">
        <v>98</v>
      </c>
      <c r="B97" s="34">
        <v>405327</v>
      </c>
      <c r="C97" s="34">
        <v>32</v>
      </c>
      <c r="D97" s="35">
        <v>7.9</v>
      </c>
    </row>
    <row r="98" spans="1:4" x14ac:dyDescent="0.3">
      <c r="A98" s="32" t="s">
        <v>99</v>
      </c>
      <c r="B98" s="34">
        <v>453291</v>
      </c>
      <c r="C98" s="34">
        <v>0</v>
      </c>
      <c r="D98" s="35">
        <v>0</v>
      </c>
    </row>
    <row r="99" spans="1:4" x14ac:dyDescent="0.3">
      <c r="A99" s="32" t="s">
        <v>100</v>
      </c>
      <c r="B99" s="34">
        <v>706137</v>
      </c>
      <c r="C99" s="34">
        <v>32</v>
      </c>
      <c r="D99" s="35">
        <v>4.5</v>
      </c>
    </row>
    <row r="100" spans="1:4" x14ac:dyDescent="0.3">
      <c r="A100" s="32" t="s">
        <v>101</v>
      </c>
      <c r="B100" s="34">
        <v>399411</v>
      </c>
      <c r="C100" s="34">
        <v>6</v>
      </c>
      <c r="D100" s="35">
        <v>1.5</v>
      </c>
    </row>
    <row r="101" spans="1:4" x14ac:dyDescent="0.3">
      <c r="A101" s="57" t="s">
        <v>102</v>
      </c>
      <c r="B101" s="58">
        <v>252154</v>
      </c>
      <c r="C101" s="58">
        <v>9</v>
      </c>
      <c r="D101" s="92">
        <v>3.6</v>
      </c>
    </row>
    <row r="102" spans="1:4" ht="15"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1.3</v>
      </c>
    </row>
    <row r="105" spans="1:4" ht="15" thickBot="1" x14ac:dyDescent="0.35">
      <c r="A105" s="48" t="s">
        <v>187</v>
      </c>
      <c r="B105" s="49"/>
      <c r="C105" s="50"/>
      <c r="D105" s="94">
        <f t="shared" ref="D105" si="1">MAX(D3:D101)</f>
        <v>11.3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7" customFormat="1" ht="15.6" x14ac:dyDescent="0.3">
      <c r="A1" s="38" t="s">
        <v>175</v>
      </c>
      <c r="B1" s="11"/>
      <c r="C1" s="12"/>
      <c r="D1" s="90"/>
    </row>
    <row r="2" spans="1:4" s="5" customFormat="1" ht="27.6" x14ac:dyDescent="0.3">
      <c r="A2" s="27" t="s">
        <v>0</v>
      </c>
      <c r="B2" s="33" t="s">
        <v>1</v>
      </c>
      <c r="C2" s="56" t="s">
        <v>113</v>
      </c>
      <c r="D2" s="91" t="s">
        <v>112</v>
      </c>
    </row>
    <row r="3" spans="1:4" x14ac:dyDescent="0.3">
      <c r="A3" s="31" t="s">
        <v>6</v>
      </c>
      <c r="B3" s="34">
        <v>572101</v>
      </c>
      <c r="C3" s="34">
        <v>12</v>
      </c>
      <c r="D3" s="35">
        <v>2.1</v>
      </c>
    </row>
    <row r="4" spans="1:4" x14ac:dyDescent="0.3">
      <c r="A4" s="32" t="s">
        <v>7</v>
      </c>
      <c r="B4" s="34">
        <v>358436</v>
      </c>
      <c r="C4" s="34">
        <v>1</v>
      </c>
      <c r="D4" s="35">
        <v>0.3</v>
      </c>
    </row>
    <row r="5" spans="1:4" x14ac:dyDescent="0.3">
      <c r="A5" s="32" t="s">
        <v>8</v>
      </c>
      <c r="B5" s="34">
        <v>301209</v>
      </c>
      <c r="C5" s="34">
        <v>4</v>
      </c>
      <c r="D5" s="35">
        <v>1.3</v>
      </c>
    </row>
    <row r="6" spans="1:4" x14ac:dyDescent="0.3">
      <c r="A6" s="32" t="s">
        <v>9</v>
      </c>
      <c r="B6" s="34">
        <v>393408</v>
      </c>
      <c r="C6" s="34">
        <v>5</v>
      </c>
      <c r="D6" s="35">
        <v>1.3</v>
      </c>
    </row>
    <row r="7" spans="1:4" x14ac:dyDescent="0.3">
      <c r="A7" s="32" t="s">
        <v>10</v>
      </c>
      <c r="B7" s="34">
        <v>232588</v>
      </c>
      <c r="C7" s="34">
        <v>4</v>
      </c>
      <c r="D7" s="35">
        <v>1.7</v>
      </c>
    </row>
    <row r="8" spans="1:4" x14ac:dyDescent="0.3">
      <c r="A8" s="32" t="s">
        <v>11</v>
      </c>
      <c r="B8" s="34">
        <v>503991</v>
      </c>
      <c r="C8" s="34">
        <v>20</v>
      </c>
      <c r="D8" s="35">
        <v>4</v>
      </c>
    </row>
    <row r="9" spans="1:4" x14ac:dyDescent="0.3">
      <c r="A9" s="32" t="s">
        <v>12</v>
      </c>
      <c r="B9" s="34">
        <v>375803</v>
      </c>
      <c r="C9" s="34">
        <v>20</v>
      </c>
      <c r="D9" s="35">
        <v>5.3</v>
      </c>
    </row>
    <row r="10" spans="1:4" x14ac:dyDescent="0.3">
      <c r="A10" s="32" t="s">
        <v>13</v>
      </c>
      <c r="B10" s="34">
        <v>985370</v>
      </c>
      <c r="C10" s="34">
        <v>35</v>
      </c>
      <c r="D10" s="35">
        <v>3.6</v>
      </c>
    </row>
    <row r="11" spans="1:4" x14ac:dyDescent="0.3">
      <c r="A11" s="32" t="s">
        <v>14</v>
      </c>
      <c r="B11" s="34">
        <v>388817</v>
      </c>
      <c r="C11" s="34">
        <v>7</v>
      </c>
      <c r="D11" s="35">
        <v>1.8</v>
      </c>
    </row>
    <row r="12" spans="1:4" x14ac:dyDescent="0.3">
      <c r="A12" s="32" t="s">
        <v>15</v>
      </c>
      <c r="B12" s="34">
        <v>609422</v>
      </c>
      <c r="C12" s="34">
        <v>22</v>
      </c>
      <c r="D12" s="35">
        <v>3.6</v>
      </c>
    </row>
    <row r="13" spans="1:4" x14ac:dyDescent="0.3">
      <c r="A13" s="32" t="s">
        <v>16</v>
      </c>
      <c r="B13" s="34">
        <v>235833</v>
      </c>
      <c r="C13" s="34">
        <v>3</v>
      </c>
      <c r="D13" s="35">
        <v>1.3</v>
      </c>
    </row>
    <row r="14" spans="1:4" x14ac:dyDescent="0.3">
      <c r="A14" s="32" t="s">
        <v>17</v>
      </c>
      <c r="B14" s="34">
        <v>239077</v>
      </c>
      <c r="C14" s="34">
        <v>7</v>
      </c>
      <c r="D14" s="35">
        <v>2.9</v>
      </c>
    </row>
    <row r="15" spans="1:4" x14ac:dyDescent="0.3">
      <c r="A15" s="32" t="s">
        <v>18</v>
      </c>
      <c r="B15" s="34">
        <v>699253</v>
      </c>
      <c r="C15" s="34">
        <v>21</v>
      </c>
      <c r="D15" s="35">
        <v>3</v>
      </c>
    </row>
    <row r="16" spans="1:4" x14ac:dyDescent="0.3">
      <c r="A16" s="32" t="s">
        <v>19</v>
      </c>
      <c r="B16" s="34">
        <v>260357</v>
      </c>
      <c r="C16" s="34">
        <v>9</v>
      </c>
      <c r="D16" s="35">
        <v>3.5</v>
      </c>
    </row>
    <row r="17" spans="1:4" x14ac:dyDescent="0.3">
      <c r="A17" s="32" t="s">
        <v>20</v>
      </c>
      <c r="B17" s="34">
        <v>281520</v>
      </c>
      <c r="C17" s="34">
        <v>6</v>
      </c>
      <c r="D17" s="35">
        <v>2.1</v>
      </c>
    </row>
    <row r="18" spans="1:4" x14ac:dyDescent="0.3">
      <c r="A18" s="32" t="s">
        <v>21</v>
      </c>
      <c r="B18" s="34">
        <v>1115617</v>
      </c>
      <c r="C18" s="34">
        <v>5</v>
      </c>
      <c r="D18" s="35">
        <v>0.44818248556628304</v>
      </c>
    </row>
    <row r="19" spans="1:4" x14ac:dyDescent="0.3">
      <c r="A19" s="32" t="s">
        <v>22</v>
      </c>
      <c r="B19" s="34">
        <v>249746</v>
      </c>
      <c r="C19" s="34">
        <v>0</v>
      </c>
      <c r="D19" s="35">
        <v>0</v>
      </c>
    </row>
    <row r="20" spans="1:4" x14ac:dyDescent="0.3">
      <c r="A20" s="32" t="s">
        <v>23</v>
      </c>
      <c r="B20" s="34">
        <v>2740225</v>
      </c>
      <c r="C20" s="34">
        <v>79</v>
      </c>
      <c r="D20" s="35">
        <v>2.9</v>
      </c>
    </row>
    <row r="21" spans="1:4" x14ac:dyDescent="0.3">
      <c r="A21" s="32" t="s">
        <v>24</v>
      </c>
      <c r="B21" s="34">
        <v>275373</v>
      </c>
      <c r="C21" s="34">
        <v>2</v>
      </c>
      <c r="D21" s="35">
        <v>0.7</v>
      </c>
    </row>
    <row r="22" spans="1:4" x14ac:dyDescent="0.3">
      <c r="A22" s="32" t="s">
        <v>25</v>
      </c>
      <c r="B22" s="34">
        <v>309456</v>
      </c>
      <c r="C22" s="34">
        <v>23</v>
      </c>
      <c r="D22" s="35">
        <v>7.4</v>
      </c>
    </row>
    <row r="23" spans="1:4" x14ac:dyDescent="0.3">
      <c r="A23" s="32" t="s">
        <v>26</v>
      </c>
      <c r="B23" s="34">
        <v>376362</v>
      </c>
      <c r="C23" s="34">
        <v>41</v>
      </c>
      <c r="D23" s="35">
        <v>10.9</v>
      </c>
    </row>
    <row r="24" spans="1:4" x14ac:dyDescent="0.3">
      <c r="A24" s="32" t="s">
        <v>27</v>
      </c>
      <c r="B24" s="34">
        <v>485817</v>
      </c>
      <c r="C24" s="34">
        <v>5</v>
      </c>
      <c r="D24" s="35">
        <v>1</v>
      </c>
    </row>
    <row r="25" spans="1:4" x14ac:dyDescent="0.3">
      <c r="A25" s="32" t="s">
        <v>28</v>
      </c>
      <c r="B25" s="34">
        <v>888145</v>
      </c>
      <c r="C25" s="34">
        <v>9</v>
      </c>
      <c r="D25" s="35">
        <v>1</v>
      </c>
    </row>
    <row r="26" spans="1:4" x14ac:dyDescent="0.3">
      <c r="A26" s="32" t="s">
        <v>29</v>
      </c>
      <c r="B26" s="34">
        <v>329746</v>
      </c>
      <c r="C26" s="34">
        <v>6</v>
      </c>
      <c r="D26" s="35">
        <v>1.8</v>
      </c>
    </row>
    <row r="27" spans="1:4" x14ac:dyDescent="0.3">
      <c r="A27" s="32" t="s">
        <v>30</v>
      </c>
      <c r="B27" s="34">
        <v>1379343</v>
      </c>
      <c r="C27" s="34">
        <v>19</v>
      </c>
      <c r="D27" s="35">
        <v>1.4</v>
      </c>
    </row>
    <row r="28" spans="1:4" x14ac:dyDescent="0.3">
      <c r="A28" s="32" t="s">
        <v>31</v>
      </c>
      <c r="B28" s="34">
        <v>741500</v>
      </c>
      <c r="C28" s="34">
        <v>31</v>
      </c>
      <c r="D28" s="35">
        <v>4.2</v>
      </c>
    </row>
    <row r="29" spans="1:4" x14ac:dyDescent="0.3">
      <c r="A29" s="32" t="s">
        <v>32</v>
      </c>
      <c r="B29" s="34">
        <v>228877</v>
      </c>
      <c r="C29" s="34">
        <v>5</v>
      </c>
      <c r="D29" s="35">
        <v>2.2000000000000002</v>
      </c>
    </row>
    <row r="30" spans="1:4" x14ac:dyDescent="0.3">
      <c r="A30" s="32" t="s">
        <v>33</v>
      </c>
      <c r="B30" s="34">
        <v>660628</v>
      </c>
      <c r="C30" s="34">
        <v>8</v>
      </c>
      <c r="D30" s="35">
        <v>1.2</v>
      </c>
    </row>
    <row r="31" spans="1:4" x14ac:dyDescent="0.3">
      <c r="A31" s="32" t="s">
        <v>34</v>
      </c>
      <c r="B31" s="34">
        <v>279277</v>
      </c>
      <c r="C31" s="34">
        <v>5</v>
      </c>
      <c r="D31" s="35">
        <v>1.8</v>
      </c>
    </row>
    <row r="32" spans="1:4" x14ac:dyDescent="0.3">
      <c r="A32" s="32" t="s">
        <v>35</v>
      </c>
      <c r="B32" s="34">
        <v>702073</v>
      </c>
      <c r="C32" s="34">
        <v>17</v>
      </c>
      <c r="D32" s="35">
        <v>2.4</v>
      </c>
    </row>
    <row r="33" spans="1:4" x14ac:dyDescent="0.3">
      <c r="A33" s="32" t="s">
        <v>36</v>
      </c>
      <c r="B33" s="36">
        <v>920349</v>
      </c>
      <c r="C33" s="34">
        <v>3</v>
      </c>
      <c r="D33" s="35">
        <v>0.3</v>
      </c>
    </row>
    <row r="34" spans="1:4" x14ac:dyDescent="0.3">
      <c r="A34" s="32" t="s">
        <v>37</v>
      </c>
      <c r="B34" s="34">
        <v>231567</v>
      </c>
      <c r="C34" s="34">
        <v>1</v>
      </c>
      <c r="D34" s="35">
        <v>0.4</v>
      </c>
    </row>
    <row r="35" spans="1:4" x14ac:dyDescent="0.3">
      <c r="A35" s="32" t="s">
        <v>38</v>
      </c>
      <c r="B35" s="34">
        <v>533232</v>
      </c>
      <c r="C35" s="34">
        <v>9</v>
      </c>
      <c r="D35" s="35">
        <v>1.7</v>
      </c>
    </row>
    <row r="36" spans="1:4" x14ac:dyDescent="0.3">
      <c r="A36" s="32" t="s">
        <v>39</v>
      </c>
      <c r="B36" s="34">
        <v>248467</v>
      </c>
      <c r="C36" s="34">
        <v>5</v>
      </c>
      <c r="D36" s="35">
        <v>2</v>
      </c>
    </row>
    <row r="37" spans="1:4" x14ac:dyDescent="0.3">
      <c r="A37" s="32" t="s">
        <v>40</v>
      </c>
      <c r="B37" s="34">
        <v>271521</v>
      </c>
      <c r="C37" s="34"/>
      <c r="D37" s="35"/>
    </row>
    <row r="38" spans="1:4" x14ac:dyDescent="0.3">
      <c r="A38" s="32" t="s">
        <v>41</v>
      </c>
      <c r="B38" s="34">
        <v>248267</v>
      </c>
      <c r="C38" s="34">
        <v>2</v>
      </c>
      <c r="D38" s="35">
        <v>0.8</v>
      </c>
    </row>
    <row r="39" spans="1:4" x14ac:dyDescent="0.3">
      <c r="A39" s="32" t="s">
        <v>42</v>
      </c>
      <c r="B39" s="34">
        <v>293622</v>
      </c>
      <c r="C39" s="34">
        <v>5</v>
      </c>
      <c r="D39" s="35">
        <v>1.7</v>
      </c>
    </row>
    <row r="40" spans="1:4" x14ac:dyDescent="0.3">
      <c r="A40" s="32" t="s">
        <v>43</v>
      </c>
      <c r="B40" s="34">
        <v>314232</v>
      </c>
      <c r="C40" s="34">
        <v>13</v>
      </c>
      <c r="D40" s="35">
        <v>4.0999999999999996</v>
      </c>
    </row>
    <row r="41" spans="1:4" x14ac:dyDescent="0.3">
      <c r="A41" s="32" t="s">
        <v>44</v>
      </c>
      <c r="B41" s="34">
        <v>237924</v>
      </c>
      <c r="C41" s="34">
        <v>9</v>
      </c>
      <c r="D41" s="35">
        <v>3.8</v>
      </c>
    </row>
    <row r="42" spans="1:4" x14ac:dyDescent="0.3">
      <c r="A42" s="32" t="s">
        <v>45</v>
      </c>
      <c r="B42" s="34">
        <v>995251</v>
      </c>
      <c r="C42" s="34">
        <v>21</v>
      </c>
      <c r="D42" s="35">
        <v>2.1</v>
      </c>
    </row>
    <row r="43" spans="1:4" x14ac:dyDescent="0.3">
      <c r="A43" s="32" t="s">
        <v>46</v>
      </c>
      <c r="B43" s="34">
        <v>2419240</v>
      </c>
      <c r="C43" s="34">
        <v>42</v>
      </c>
      <c r="D43" s="35">
        <v>1.7</v>
      </c>
    </row>
    <row r="44" spans="1:4" x14ac:dyDescent="0.3">
      <c r="A44" s="32" t="s">
        <v>47</v>
      </c>
      <c r="B44" s="34">
        <v>278739</v>
      </c>
      <c r="C44" s="34">
        <v>8</v>
      </c>
      <c r="D44" s="35">
        <v>2.9</v>
      </c>
    </row>
    <row r="45" spans="1:4" x14ac:dyDescent="0.3">
      <c r="A45" s="32" t="s">
        <v>48</v>
      </c>
      <c r="B45" s="34">
        <v>250063</v>
      </c>
      <c r="C45" s="34">
        <v>6</v>
      </c>
      <c r="D45" s="35">
        <v>2.4</v>
      </c>
    </row>
    <row r="46" spans="1:4" x14ac:dyDescent="0.3">
      <c r="A46" s="32" t="s">
        <v>49</v>
      </c>
      <c r="B46" s="34">
        <v>937821</v>
      </c>
      <c r="C46" s="34">
        <v>35</v>
      </c>
      <c r="D46" s="35">
        <v>3.7</v>
      </c>
    </row>
    <row r="47" spans="1:4" x14ac:dyDescent="0.3">
      <c r="A47" s="32" t="s">
        <v>50</v>
      </c>
      <c r="B47" s="34">
        <v>281829</v>
      </c>
      <c r="C47" s="34">
        <v>4</v>
      </c>
      <c r="D47" s="35">
        <v>1.4</v>
      </c>
    </row>
    <row r="48" spans="1:4" x14ac:dyDescent="0.3">
      <c r="A48" s="32" t="s">
        <v>51</v>
      </c>
      <c r="B48" s="34">
        <v>509608</v>
      </c>
      <c r="C48" s="34">
        <v>9</v>
      </c>
      <c r="D48" s="35">
        <v>1.8</v>
      </c>
    </row>
    <row r="49" spans="1:4" x14ac:dyDescent="0.3">
      <c r="A49" s="32" t="s">
        <v>52</v>
      </c>
      <c r="B49" s="34">
        <v>269616</v>
      </c>
      <c r="C49" s="34">
        <v>9</v>
      </c>
      <c r="D49" s="35">
        <v>3.3</v>
      </c>
    </row>
    <row r="50" spans="1:4" x14ac:dyDescent="0.3">
      <c r="A50" s="32" t="s">
        <v>53</v>
      </c>
      <c r="B50" s="34">
        <v>323809</v>
      </c>
      <c r="C50" s="34">
        <v>6</v>
      </c>
      <c r="D50" s="35">
        <v>1.9</v>
      </c>
    </row>
    <row r="51" spans="1:4" x14ac:dyDescent="0.3">
      <c r="A51" s="32" t="s">
        <v>54</v>
      </c>
      <c r="B51" s="34">
        <v>293761</v>
      </c>
      <c r="C51" s="34">
        <v>9</v>
      </c>
      <c r="D51" s="35">
        <v>3.1</v>
      </c>
    </row>
    <row r="52" spans="1:4" x14ac:dyDescent="0.3">
      <c r="A52" s="32" t="s">
        <v>55</v>
      </c>
      <c r="B52" s="34">
        <v>473567</v>
      </c>
      <c r="C52" s="34">
        <v>3</v>
      </c>
      <c r="D52" s="35">
        <v>0.6</v>
      </c>
    </row>
    <row r="53" spans="1:4" x14ac:dyDescent="0.3">
      <c r="A53" s="32" t="s">
        <v>56</v>
      </c>
      <c r="B53" s="34">
        <v>3967152</v>
      </c>
      <c r="C53" s="34">
        <v>64</v>
      </c>
      <c r="D53" s="35">
        <v>1.6</v>
      </c>
    </row>
    <row r="54" spans="1:4" x14ac:dyDescent="0.3">
      <c r="A54" s="32" t="s">
        <v>57</v>
      </c>
      <c r="B54" s="34">
        <v>627770</v>
      </c>
      <c r="C54" s="34">
        <v>4</v>
      </c>
      <c r="D54" s="35">
        <v>0.6</v>
      </c>
    </row>
    <row r="55" spans="1:4" x14ac:dyDescent="0.3">
      <c r="A55" s="32" t="s">
        <v>58</v>
      </c>
      <c r="B55" s="34">
        <v>264518</v>
      </c>
      <c r="C55" s="34">
        <v>4</v>
      </c>
      <c r="D55" s="35">
        <v>1.5</v>
      </c>
    </row>
    <row r="56" spans="1:4" x14ac:dyDescent="0.3">
      <c r="A56" s="32" t="s">
        <v>59</v>
      </c>
      <c r="B56" s="34">
        <v>264742</v>
      </c>
      <c r="C56" s="34">
        <v>1</v>
      </c>
      <c r="D56" s="35">
        <v>0.4</v>
      </c>
    </row>
    <row r="57" spans="1:4" x14ac:dyDescent="0.3">
      <c r="A57" s="32" t="s">
        <v>60</v>
      </c>
      <c r="B57" s="34">
        <v>652804</v>
      </c>
      <c r="C57" s="34">
        <v>18</v>
      </c>
      <c r="D57" s="35">
        <v>2.8</v>
      </c>
    </row>
    <row r="58" spans="1:4" x14ac:dyDescent="0.3">
      <c r="A58" s="32" t="s">
        <v>61</v>
      </c>
      <c r="B58" s="34">
        <v>514144</v>
      </c>
      <c r="C58" s="34">
        <v>9</v>
      </c>
      <c r="D58" s="35">
        <v>1.8</v>
      </c>
    </row>
    <row r="59" spans="1:4" x14ac:dyDescent="0.3">
      <c r="A59" s="32" t="s">
        <v>62</v>
      </c>
      <c r="B59" s="34">
        <v>461859</v>
      </c>
      <c r="C59" s="34">
        <v>18</v>
      </c>
      <c r="D59" s="35">
        <v>3.9</v>
      </c>
    </row>
    <row r="60" spans="1:4" x14ac:dyDescent="0.3">
      <c r="A60" s="32" t="s">
        <v>63</v>
      </c>
      <c r="B60" s="34">
        <v>588573</v>
      </c>
      <c r="C60" s="34">
        <v>22</v>
      </c>
      <c r="D60" s="35">
        <v>3.7</v>
      </c>
    </row>
    <row r="61" spans="1:4" x14ac:dyDescent="0.3">
      <c r="A61" s="32" t="s">
        <v>64</v>
      </c>
      <c r="B61" s="34">
        <v>424175</v>
      </c>
      <c r="C61" s="34">
        <v>4</v>
      </c>
      <c r="D61" s="35">
        <v>0.9</v>
      </c>
    </row>
    <row r="62" spans="1:4" x14ac:dyDescent="0.3">
      <c r="A62" s="32" t="s">
        <v>65</v>
      </c>
      <c r="B62" s="34">
        <v>696653</v>
      </c>
      <c r="C62" s="34">
        <v>10</v>
      </c>
      <c r="D62" s="35">
        <v>1.4</v>
      </c>
    </row>
    <row r="63" spans="1:4" x14ac:dyDescent="0.3">
      <c r="A63" s="32" t="s">
        <v>66</v>
      </c>
      <c r="B63" s="34">
        <v>387637</v>
      </c>
      <c r="C63" s="34">
        <v>19</v>
      </c>
      <c r="D63" s="35">
        <v>4.9000000000000004</v>
      </c>
    </row>
    <row r="64" spans="1:4" x14ac:dyDescent="0.3">
      <c r="A64" s="32" t="s">
        <v>67</v>
      </c>
      <c r="B64" s="34">
        <v>8502614</v>
      </c>
      <c r="C64" s="34">
        <v>72</v>
      </c>
      <c r="D64" s="35">
        <v>0.8</v>
      </c>
    </row>
    <row r="65" spans="1:4" x14ac:dyDescent="0.3">
      <c r="A65" s="32" t="s">
        <v>68</v>
      </c>
      <c r="B65" s="34">
        <v>284074</v>
      </c>
      <c r="C65" s="34">
        <v>6</v>
      </c>
      <c r="D65" s="35">
        <v>2.1</v>
      </c>
    </row>
    <row r="66" spans="1:4" x14ac:dyDescent="0.3">
      <c r="A66" s="32" t="s">
        <v>69</v>
      </c>
      <c r="B66" s="34">
        <v>248416</v>
      </c>
      <c r="C66" s="34">
        <v>6</v>
      </c>
      <c r="D66" s="35">
        <v>2.4</v>
      </c>
    </row>
    <row r="67" spans="1:4" x14ac:dyDescent="0.3">
      <c r="A67" s="32" t="s">
        <v>70</v>
      </c>
      <c r="B67" s="34">
        <v>252566</v>
      </c>
      <c r="C67" s="34">
        <v>4</v>
      </c>
      <c r="D67" s="35">
        <v>1.6</v>
      </c>
    </row>
    <row r="68" spans="1:4" x14ac:dyDescent="0.3">
      <c r="A68" s="32" t="s">
        <v>71</v>
      </c>
      <c r="B68" s="34">
        <v>417040</v>
      </c>
      <c r="C68" s="34">
        <v>6</v>
      </c>
      <c r="D68" s="35">
        <v>1.4</v>
      </c>
    </row>
    <row r="69" spans="1:4" x14ac:dyDescent="0.3">
      <c r="A69" s="32" t="s">
        <v>72</v>
      </c>
      <c r="B69" s="34">
        <v>670553</v>
      </c>
      <c r="C69" s="34">
        <v>5</v>
      </c>
      <c r="D69" s="35">
        <v>0.7</v>
      </c>
    </row>
    <row r="70" spans="1:4" x14ac:dyDescent="0.3">
      <c r="A70" s="32" t="s">
        <v>73</v>
      </c>
      <c r="B70" s="34">
        <v>496604</v>
      </c>
      <c r="C70" s="34">
        <v>18</v>
      </c>
      <c r="D70" s="35">
        <v>3.6</v>
      </c>
    </row>
    <row r="71" spans="1:4" x14ac:dyDescent="0.3">
      <c r="A71" s="32" t="s">
        <v>74</v>
      </c>
      <c r="B71" s="34">
        <v>301050</v>
      </c>
      <c r="C71" s="34">
        <v>11</v>
      </c>
      <c r="D71" s="35">
        <v>3.7</v>
      </c>
    </row>
    <row r="72" spans="1:4" x14ac:dyDescent="0.3">
      <c r="A72" s="32" t="s">
        <v>75</v>
      </c>
      <c r="B72" s="34">
        <v>1595579</v>
      </c>
      <c r="C72" s="34">
        <v>72</v>
      </c>
      <c r="D72" s="35">
        <v>4.5</v>
      </c>
    </row>
    <row r="73" spans="1:4" x14ac:dyDescent="0.3">
      <c r="A73" s="32" t="s">
        <v>76</v>
      </c>
      <c r="B73" s="34">
        <v>1628812</v>
      </c>
      <c r="C73" s="34">
        <v>29</v>
      </c>
      <c r="D73" s="35">
        <v>1.8</v>
      </c>
    </row>
    <row r="74" spans="1:4" x14ac:dyDescent="0.3">
      <c r="A74" s="32" t="s">
        <v>77</v>
      </c>
      <c r="B74" s="34">
        <v>308432</v>
      </c>
      <c r="C74" s="34">
        <v>19</v>
      </c>
      <c r="D74" s="35">
        <v>6.2</v>
      </c>
    </row>
    <row r="75" spans="1:4" x14ac:dyDescent="0.3">
      <c r="A75" s="32" t="s">
        <v>78</v>
      </c>
      <c r="B75" s="34">
        <v>306426</v>
      </c>
      <c r="C75" s="34">
        <v>9</v>
      </c>
      <c r="D75" s="35">
        <v>2.9</v>
      </c>
    </row>
    <row r="76" spans="1:4" x14ac:dyDescent="0.3">
      <c r="A76" s="32" t="s">
        <v>79</v>
      </c>
      <c r="B76" s="34">
        <v>656300</v>
      </c>
      <c r="C76" s="34">
        <v>12</v>
      </c>
      <c r="D76" s="35">
        <v>1.8</v>
      </c>
    </row>
    <row r="77" spans="1:4" x14ac:dyDescent="0.3">
      <c r="A77" s="32" t="s">
        <v>80</v>
      </c>
      <c r="B77" s="34">
        <v>477476</v>
      </c>
      <c r="C77" s="34">
        <v>8</v>
      </c>
      <c r="D77" s="35">
        <v>1.7</v>
      </c>
    </row>
    <row r="78" spans="1:4" x14ac:dyDescent="0.3">
      <c r="A78" s="32" t="s">
        <v>81</v>
      </c>
      <c r="B78" s="34">
        <v>265857</v>
      </c>
      <c r="C78" s="34">
        <v>4</v>
      </c>
      <c r="D78" s="35">
        <v>1.5</v>
      </c>
    </row>
    <row r="79" spans="1:4" x14ac:dyDescent="0.3">
      <c r="A79" s="32" t="s">
        <v>180</v>
      </c>
      <c r="B79" s="34">
        <v>230163</v>
      </c>
      <c r="C79" s="34">
        <v>9</v>
      </c>
      <c r="D79" s="35">
        <v>3.9</v>
      </c>
    </row>
    <row r="80" spans="1:4" x14ac:dyDescent="0.3">
      <c r="A80" s="32" t="s">
        <v>82</v>
      </c>
      <c r="B80" s="34">
        <v>321461</v>
      </c>
      <c r="C80" s="34">
        <v>7</v>
      </c>
      <c r="D80" s="35">
        <v>2.2000000000000002</v>
      </c>
    </row>
    <row r="81" spans="1:4" x14ac:dyDescent="0.3">
      <c r="A81" s="32" t="s">
        <v>83</v>
      </c>
      <c r="B81" s="34">
        <v>508357</v>
      </c>
      <c r="C81" s="34">
        <v>13</v>
      </c>
      <c r="D81" s="35">
        <v>2.6</v>
      </c>
    </row>
    <row r="82" spans="1:4" x14ac:dyDescent="0.3">
      <c r="A82" s="32" t="s">
        <v>84</v>
      </c>
      <c r="B82" s="34">
        <v>1458346</v>
      </c>
      <c r="C82" s="34">
        <v>29</v>
      </c>
      <c r="D82" s="35">
        <v>2</v>
      </c>
    </row>
    <row r="83" spans="1:4" x14ac:dyDescent="0.3">
      <c r="A83" s="32" t="s">
        <v>85</v>
      </c>
      <c r="B83" s="34">
        <v>1394515</v>
      </c>
      <c r="C83" s="34">
        <v>13</v>
      </c>
      <c r="D83" s="35">
        <v>0.9</v>
      </c>
    </row>
    <row r="84" spans="1:4" x14ac:dyDescent="0.3">
      <c r="A84" s="32" t="s">
        <v>86</v>
      </c>
      <c r="B84" s="34">
        <v>881791</v>
      </c>
      <c r="C84" s="34">
        <v>12</v>
      </c>
      <c r="D84" s="35">
        <v>1.4</v>
      </c>
    </row>
    <row r="85" spans="1:4" x14ac:dyDescent="0.3">
      <c r="A85" s="32" t="s">
        <v>87</v>
      </c>
      <c r="B85" s="34">
        <v>1013400</v>
      </c>
      <c r="C85" s="34">
        <v>6</v>
      </c>
      <c r="D85" s="35">
        <v>0.6</v>
      </c>
    </row>
    <row r="86" spans="1:4" x14ac:dyDescent="0.3">
      <c r="A86" s="32" t="s">
        <v>88</v>
      </c>
      <c r="B86" s="34">
        <v>336744</v>
      </c>
      <c r="C86" s="34">
        <v>5</v>
      </c>
      <c r="D86" s="35">
        <v>1.5</v>
      </c>
    </row>
    <row r="87" spans="1:4" x14ac:dyDescent="0.3">
      <c r="A87" s="32" t="s">
        <v>89</v>
      </c>
      <c r="B87" s="34">
        <v>252383</v>
      </c>
      <c r="C87" s="34">
        <v>4</v>
      </c>
      <c r="D87" s="35">
        <v>1.6</v>
      </c>
    </row>
    <row r="88" spans="1:4" x14ac:dyDescent="0.3">
      <c r="A88" s="32" t="s">
        <v>90</v>
      </c>
      <c r="B88" s="34">
        <v>740227</v>
      </c>
      <c r="C88" s="34">
        <v>10</v>
      </c>
      <c r="D88" s="35">
        <v>1.4</v>
      </c>
    </row>
    <row r="89" spans="1:4" x14ac:dyDescent="0.3">
      <c r="A89" s="32" t="s">
        <v>181</v>
      </c>
      <c r="B89" s="34">
        <v>231598</v>
      </c>
      <c r="C89" s="34">
        <v>6</v>
      </c>
      <c r="D89" s="35">
        <v>2.6</v>
      </c>
    </row>
    <row r="90" spans="1:4" x14ac:dyDescent="0.3">
      <c r="A90" s="32" t="s">
        <v>91</v>
      </c>
      <c r="B90" s="34">
        <v>313929</v>
      </c>
      <c r="C90" s="34">
        <v>8</v>
      </c>
      <c r="D90" s="35">
        <v>2.5</v>
      </c>
    </row>
    <row r="91" spans="1:4" x14ac:dyDescent="0.3">
      <c r="A91" s="32" t="s">
        <v>92</v>
      </c>
      <c r="B91" s="34">
        <v>304197</v>
      </c>
      <c r="C91" s="34">
        <v>4</v>
      </c>
      <c r="D91" s="35">
        <v>1.3</v>
      </c>
    </row>
    <row r="92" spans="1:4" x14ac:dyDescent="0.3">
      <c r="A92" s="32" t="s">
        <v>93</v>
      </c>
      <c r="B92" s="34">
        <v>265119</v>
      </c>
      <c r="C92" s="34">
        <v>9</v>
      </c>
      <c r="D92" s="35">
        <v>3.4</v>
      </c>
    </row>
    <row r="93" spans="1:4" x14ac:dyDescent="0.3">
      <c r="A93" s="32" t="s">
        <v>94</v>
      </c>
      <c r="B93" s="34">
        <v>314573</v>
      </c>
      <c r="C93" s="34">
        <v>4</v>
      </c>
      <c r="D93" s="35">
        <v>1.3</v>
      </c>
    </row>
    <row r="94" spans="1:4" x14ac:dyDescent="0.3">
      <c r="A94" s="32" t="s">
        <v>95</v>
      </c>
      <c r="B94" s="34">
        <v>390996</v>
      </c>
      <c r="C94" s="34">
        <v>12</v>
      </c>
      <c r="D94" s="35">
        <v>3.1</v>
      </c>
    </row>
    <row r="95" spans="1:4" x14ac:dyDescent="0.3">
      <c r="A95" s="32" t="s">
        <v>96</v>
      </c>
      <c r="B95" s="34">
        <v>276602</v>
      </c>
      <c r="C95" s="34">
        <v>6</v>
      </c>
      <c r="D95" s="35">
        <v>2.2000000000000002</v>
      </c>
    </row>
    <row r="96" spans="1:4" x14ac:dyDescent="0.3">
      <c r="A96" s="32" t="s">
        <v>97</v>
      </c>
      <c r="B96" s="34">
        <v>557827</v>
      </c>
      <c r="C96" s="34">
        <v>28</v>
      </c>
      <c r="D96" s="35">
        <v>5</v>
      </c>
    </row>
    <row r="97" spans="1:4" x14ac:dyDescent="0.3">
      <c r="A97" s="32" t="s">
        <v>98</v>
      </c>
      <c r="B97" s="34">
        <v>405327</v>
      </c>
      <c r="C97" s="34">
        <v>5</v>
      </c>
      <c r="D97" s="35">
        <v>1.2</v>
      </c>
    </row>
    <row r="98" spans="1:4" x14ac:dyDescent="0.3">
      <c r="A98" s="32" t="s">
        <v>99</v>
      </c>
      <c r="B98" s="34">
        <v>453291</v>
      </c>
      <c r="C98" s="34">
        <v>7</v>
      </c>
      <c r="D98" s="35">
        <v>1.5</v>
      </c>
    </row>
    <row r="99" spans="1:4" x14ac:dyDescent="0.3">
      <c r="A99" s="32" t="s">
        <v>100</v>
      </c>
      <c r="B99" s="34">
        <v>706137</v>
      </c>
      <c r="C99" s="34">
        <v>33</v>
      </c>
      <c r="D99" s="35">
        <v>4.7</v>
      </c>
    </row>
    <row r="100" spans="1:4" x14ac:dyDescent="0.3">
      <c r="A100" s="32" t="s">
        <v>101</v>
      </c>
      <c r="B100" s="34">
        <v>399411</v>
      </c>
      <c r="C100" s="34">
        <v>10</v>
      </c>
      <c r="D100" s="35">
        <v>2.5</v>
      </c>
    </row>
    <row r="101" spans="1:4" x14ac:dyDescent="0.3">
      <c r="A101" s="57" t="s">
        <v>102</v>
      </c>
      <c r="B101" s="58">
        <v>252154</v>
      </c>
      <c r="C101" s="58">
        <v>8</v>
      </c>
      <c r="D101" s="92">
        <v>3.2</v>
      </c>
    </row>
    <row r="102" spans="1:4" ht="15" thickBot="1" x14ac:dyDescent="0.35"/>
    <row r="103" spans="1:4" x14ac:dyDescent="0.3">
      <c r="A103" s="40" t="s">
        <v>185</v>
      </c>
      <c r="B103" s="41"/>
      <c r="C103" s="42"/>
      <c r="D103" s="43">
        <f t="shared" ref="D103" si="0">SMALL(D3:D101,COUNTIF(D3:D101,0)+1)</f>
        <v>0.3</v>
      </c>
    </row>
    <row r="104" spans="1:4" x14ac:dyDescent="0.3">
      <c r="A104" s="44" t="s">
        <v>186</v>
      </c>
      <c r="B104" s="45"/>
      <c r="C104" s="46"/>
      <c r="D104" s="93">
        <f t="array" ref="D104">MEDIAN(IF(ISNUMBER(D2:D101),D2:D101))</f>
        <v>1.85</v>
      </c>
    </row>
    <row r="105" spans="1:4" ht="15" thickBot="1" x14ac:dyDescent="0.35">
      <c r="A105" s="48" t="s">
        <v>187</v>
      </c>
      <c r="B105" s="49"/>
      <c r="C105" s="50"/>
      <c r="D105" s="94">
        <f t="shared" ref="D105" si="1">MAX(D3:D101)</f>
        <v>10.9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7" customFormat="1" ht="15.6" x14ac:dyDescent="0.3">
      <c r="A1" s="38" t="s">
        <v>176</v>
      </c>
      <c r="B1" s="11"/>
      <c r="C1" s="12"/>
      <c r="D1" s="90"/>
    </row>
    <row r="2" spans="1:4" s="5" customFormat="1" ht="27.6" x14ac:dyDescent="0.3">
      <c r="A2" s="27" t="s">
        <v>0</v>
      </c>
      <c r="B2" s="33" t="s">
        <v>1</v>
      </c>
      <c r="C2" s="56" t="s">
        <v>111</v>
      </c>
      <c r="D2" s="91" t="s">
        <v>110</v>
      </c>
    </row>
    <row r="3" spans="1:4" x14ac:dyDescent="0.3">
      <c r="A3" s="31" t="s">
        <v>6</v>
      </c>
      <c r="B3" s="34">
        <v>572101</v>
      </c>
      <c r="C3" s="34">
        <v>158</v>
      </c>
      <c r="D3" s="35">
        <v>2.8</v>
      </c>
    </row>
    <row r="4" spans="1:4" x14ac:dyDescent="0.3">
      <c r="A4" s="32" t="s">
        <v>7</v>
      </c>
      <c r="B4" s="34">
        <v>358436</v>
      </c>
      <c r="C4" s="34">
        <v>26</v>
      </c>
      <c r="D4" s="35">
        <v>0.7</v>
      </c>
    </row>
    <row r="5" spans="1:4" x14ac:dyDescent="0.3">
      <c r="A5" s="32" t="s">
        <v>8</v>
      </c>
      <c r="B5" s="34">
        <v>301209</v>
      </c>
      <c r="C5" s="34">
        <v>32</v>
      </c>
      <c r="D5" s="35">
        <v>1.1000000000000001</v>
      </c>
    </row>
    <row r="6" spans="1:4" x14ac:dyDescent="0.3">
      <c r="A6" s="32" t="s">
        <v>9</v>
      </c>
      <c r="B6" s="34">
        <v>393408</v>
      </c>
      <c r="C6" s="34">
        <v>49</v>
      </c>
      <c r="D6" s="35">
        <v>1.2</v>
      </c>
    </row>
    <row r="7" spans="1:4" x14ac:dyDescent="0.3">
      <c r="A7" s="32" t="s">
        <v>10</v>
      </c>
      <c r="B7" s="34">
        <v>232588</v>
      </c>
      <c r="C7" s="34">
        <v>89</v>
      </c>
      <c r="D7" s="35">
        <v>3.8</v>
      </c>
    </row>
    <row r="8" spans="1:4" x14ac:dyDescent="0.3">
      <c r="A8" s="32" t="s">
        <v>11</v>
      </c>
      <c r="B8" s="34">
        <v>503991</v>
      </c>
      <c r="C8" s="34">
        <v>162</v>
      </c>
      <c r="D8" s="35">
        <v>3.2</v>
      </c>
    </row>
    <row r="9" spans="1:4" x14ac:dyDescent="0.3">
      <c r="A9" s="32" t="s">
        <v>12</v>
      </c>
      <c r="B9" s="34">
        <v>375803</v>
      </c>
      <c r="C9" s="34">
        <v>96</v>
      </c>
      <c r="D9" s="35">
        <v>2.6</v>
      </c>
    </row>
    <row r="10" spans="1:4" x14ac:dyDescent="0.3">
      <c r="A10" s="32" t="s">
        <v>13</v>
      </c>
      <c r="B10" s="34">
        <v>985370</v>
      </c>
      <c r="C10" s="34">
        <v>100</v>
      </c>
      <c r="D10" s="35">
        <v>1</v>
      </c>
    </row>
    <row r="11" spans="1:4" x14ac:dyDescent="0.3">
      <c r="A11" s="32" t="s">
        <v>14</v>
      </c>
      <c r="B11" s="34">
        <v>388817</v>
      </c>
      <c r="C11" s="34">
        <v>7</v>
      </c>
      <c r="D11" s="35">
        <v>0.2</v>
      </c>
    </row>
    <row r="12" spans="1:4" x14ac:dyDescent="0.3">
      <c r="A12" s="32" t="s">
        <v>15</v>
      </c>
      <c r="B12" s="34">
        <v>609422</v>
      </c>
      <c r="C12" s="34">
        <v>110</v>
      </c>
      <c r="D12" s="35">
        <v>1.8</v>
      </c>
    </row>
    <row r="13" spans="1:4" x14ac:dyDescent="0.3">
      <c r="A13" s="32" t="s">
        <v>16</v>
      </c>
      <c r="B13" s="34">
        <v>235833</v>
      </c>
      <c r="C13" s="34">
        <v>71</v>
      </c>
      <c r="D13" s="35">
        <v>3</v>
      </c>
    </row>
    <row r="14" spans="1:4" x14ac:dyDescent="0.3">
      <c r="A14" s="32" t="s">
        <v>17</v>
      </c>
      <c r="B14" s="34">
        <v>239077</v>
      </c>
      <c r="C14" s="34">
        <v>82</v>
      </c>
      <c r="D14" s="35">
        <v>3.4</v>
      </c>
    </row>
    <row r="15" spans="1:4" x14ac:dyDescent="0.3">
      <c r="A15" s="32" t="s">
        <v>18</v>
      </c>
      <c r="B15" s="34">
        <v>699253</v>
      </c>
      <c r="C15" s="34">
        <v>91</v>
      </c>
      <c r="D15" s="35">
        <v>1.3</v>
      </c>
    </row>
    <row r="16" spans="1:4" x14ac:dyDescent="0.3">
      <c r="A16" s="32" t="s">
        <v>19</v>
      </c>
      <c r="B16" s="34">
        <v>260357</v>
      </c>
      <c r="C16" s="34">
        <v>48</v>
      </c>
      <c r="D16" s="35">
        <v>1.8</v>
      </c>
    </row>
    <row r="17" spans="1:4" x14ac:dyDescent="0.3">
      <c r="A17" s="32" t="s">
        <v>20</v>
      </c>
      <c r="B17" s="34">
        <v>281520</v>
      </c>
      <c r="C17" s="34">
        <v>25</v>
      </c>
      <c r="D17" s="35">
        <v>0.9</v>
      </c>
    </row>
    <row r="18" spans="1:4" x14ac:dyDescent="0.3">
      <c r="A18" s="32" t="s">
        <v>21</v>
      </c>
      <c r="B18" s="34">
        <v>1115617</v>
      </c>
      <c r="C18" s="34">
        <v>155</v>
      </c>
      <c r="D18" s="35">
        <v>1.4</v>
      </c>
    </row>
    <row r="19" spans="1:4" x14ac:dyDescent="0.3">
      <c r="A19" s="32" t="s">
        <v>22</v>
      </c>
      <c r="B19" s="34">
        <v>249746</v>
      </c>
      <c r="C19" s="34">
        <v>74</v>
      </c>
      <c r="D19" s="35">
        <v>3</v>
      </c>
    </row>
    <row r="20" spans="1:4" x14ac:dyDescent="0.3">
      <c r="A20" s="32" t="s">
        <v>23</v>
      </c>
      <c r="B20" s="34">
        <v>2740225</v>
      </c>
      <c r="C20" s="34">
        <v>506</v>
      </c>
      <c r="D20" s="35">
        <v>1.8</v>
      </c>
    </row>
    <row r="21" spans="1:4" x14ac:dyDescent="0.3">
      <c r="A21" s="32" t="s">
        <v>24</v>
      </c>
      <c r="B21" s="34">
        <v>275373</v>
      </c>
      <c r="C21" s="34">
        <v>23</v>
      </c>
      <c r="D21" s="35">
        <v>0.8</v>
      </c>
    </row>
    <row r="22" spans="1:4" x14ac:dyDescent="0.3">
      <c r="A22" s="32" t="s">
        <v>25</v>
      </c>
      <c r="B22" s="34">
        <v>309456</v>
      </c>
      <c r="C22" s="34">
        <v>100</v>
      </c>
      <c r="D22" s="35">
        <v>3.2</v>
      </c>
    </row>
    <row r="23" spans="1:4" x14ac:dyDescent="0.3">
      <c r="A23" s="32" t="s">
        <v>26</v>
      </c>
      <c r="B23" s="34">
        <v>376362</v>
      </c>
      <c r="C23" s="34">
        <v>86</v>
      </c>
      <c r="D23" s="35">
        <v>2.2999999999999998</v>
      </c>
    </row>
    <row r="24" spans="1:4" x14ac:dyDescent="0.3">
      <c r="A24" s="32" t="s">
        <v>27</v>
      </c>
      <c r="B24" s="34">
        <v>485817</v>
      </c>
      <c r="C24" s="34">
        <v>47</v>
      </c>
      <c r="D24" s="35">
        <v>1</v>
      </c>
    </row>
    <row r="25" spans="1:4" x14ac:dyDescent="0.3">
      <c r="A25" s="32" t="s">
        <v>28</v>
      </c>
      <c r="B25" s="34">
        <v>888145</v>
      </c>
      <c r="C25" s="34">
        <v>102</v>
      </c>
      <c r="D25" s="35">
        <v>1.1000000000000001</v>
      </c>
    </row>
    <row r="26" spans="1:4" x14ac:dyDescent="0.3">
      <c r="A26" s="32" t="s">
        <v>29</v>
      </c>
      <c r="B26" s="34">
        <v>329746</v>
      </c>
      <c r="C26" s="34">
        <v>40</v>
      </c>
      <c r="D26" s="35">
        <v>1.2</v>
      </c>
    </row>
    <row r="27" spans="1:4" x14ac:dyDescent="0.3">
      <c r="A27" s="32" t="s">
        <v>30</v>
      </c>
      <c r="B27" s="34">
        <v>1379343</v>
      </c>
      <c r="C27" s="34">
        <v>256</v>
      </c>
      <c r="D27" s="35">
        <v>1.9</v>
      </c>
    </row>
    <row r="28" spans="1:4" x14ac:dyDescent="0.3">
      <c r="A28" s="32" t="s">
        <v>31</v>
      </c>
      <c r="B28" s="34">
        <v>741500</v>
      </c>
      <c r="C28" s="34">
        <v>141</v>
      </c>
      <c r="D28" s="35">
        <v>1.9</v>
      </c>
    </row>
    <row r="29" spans="1:4" x14ac:dyDescent="0.3">
      <c r="A29" s="32" t="s">
        <v>32</v>
      </c>
      <c r="B29" s="34">
        <v>228877</v>
      </c>
      <c r="C29" s="34">
        <v>52</v>
      </c>
      <c r="D29" s="35">
        <v>2.2999999999999998</v>
      </c>
    </row>
    <row r="30" spans="1:4" x14ac:dyDescent="0.3">
      <c r="A30" s="32" t="s">
        <v>33</v>
      </c>
      <c r="B30" s="34">
        <v>660628</v>
      </c>
      <c r="C30" s="34">
        <v>147</v>
      </c>
      <c r="D30" s="35">
        <v>2.2000000000000002</v>
      </c>
    </row>
    <row r="31" spans="1:4" x14ac:dyDescent="0.3">
      <c r="A31" s="32" t="s">
        <v>34</v>
      </c>
      <c r="B31" s="34">
        <v>279277</v>
      </c>
      <c r="C31" s="34">
        <v>76</v>
      </c>
      <c r="D31" s="35">
        <v>2.7</v>
      </c>
    </row>
    <row r="32" spans="1:4" x14ac:dyDescent="0.3">
      <c r="A32" s="32" t="s">
        <v>35</v>
      </c>
      <c r="B32" s="34">
        <v>702073</v>
      </c>
      <c r="C32" s="34">
        <v>48</v>
      </c>
      <c r="D32" s="35">
        <v>0.7</v>
      </c>
    </row>
    <row r="33" spans="1:4" x14ac:dyDescent="0.3">
      <c r="A33" s="32" t="s">
        <v>36</v>
      </c>
      <c r="B33" s="36">
        <v>920349</v>
      </c>
      <c r="C33" s="34">
        <v>62</v>
      </c>
      <c r="D33" s="35">
        <v>0.7</v>
      </c>
    </row>
    <row r="34" spans="1:4" x14ac:dyDescent="0.3">
      <c r="A34" s="32" t="s">
        <v>37</v>
      </c>
      <c r="B34" s="34">
        <v>231567</v>
      </c>
      <c r="C34" s="34">
        <v>37</v>
      </c>
      <c r="D34" s="35">
        <v>1.6</v>
      </c>
    </row>
    <row r="35" spans="1:4" x14ac:dyDescent="0.3">
      <c r="A35" s="32" t="s">
        <v>38</v>
      </c>
      <c r="B35" s="34">
        <v>533232</v>
      </c>
      <c r="C35" s="34">
        <v>36</v>
      </c>
      <c r="D35" s="35">
        <v>0.7</v>
      </c>
    </row>
    <row r="36" spans="1:4" x14ac:dyDescent="0.3">
      <c r="A36" s="32" t="s">
        <v>39</v>
      </c>
      <c r="B36" s="34">
        <v>248467</v>
      </c>
      <c r="C36" s="34">
        <v>35</v>
      </c>
      <c r="D36" s="35">
        <v>1.4</v>
      </c>
    </row>
    <row r="37" spans="1:4" x14ac:dyDescent="0.3">
      <c r="A37" s="32" t="s">
        <v>40</v>
      </c>
      <c r="B37" s="34">
        <v>271521</v>
      </c>
      <c r="C37" s="34">
        <v>12</v>
      </c>
      <c r="D37" s="35">
        <v>0.4</v>
      </c>
    </row>
    <row r="38" spans="1:4" x14ac:dyDescent="0.3">
      <c r="A38" s="32" t="s">
        <v>41</v>
      </c>
      <c r="B38" s="34">
        <v>248267</v>
      </c>
      <c r="C38" s="34">
        <v>44</v>
      </c>
      <c r="D38" s="35">
        <v>1.8</v>
      </c>
    </row>
    <row r="39" spans="1:4" x14ac:dyDescent="0.3">
      <c r="A39" s="32" t="s">
        <v>42</v>
      </c>
      <c r="B39" s="34">
        <v>293622</v>
      </c>
      <c r="C39" s="34">
        <v>87</v>
      </c>
      <c r="D39" s="35">
        <v>3</v>
      </c>
    </row>
    <row r="40" spans="1:4" x14ac:dyDescent="0.3">
      <c r="A40" s="32" t="s">
        <v>43</v>
      </c>
      <c r="B40" s="34">
        <v>314232</v>
      </c>
      <c r="C40" s="34">
        <v>58</v>
      </c>
      <c r="D40" s="35">
        <v>1.8</v>
      </c>
    </row>
    <row r="41" spans="1:4" x14ac:dyDescent="0.3">
      <c r="A41" s="32" t="s">
        <v>44</v>
      </c>
      <c r="B41" s="34">
        <v>237924</v>
      </c>
      <c r="C41" s="34">
        <v>24</v>
      </c>
      <c r="D41" s="35">
        <v>1</v>
      </c>
    </row>
    <row r="42" spans="1:4" x14ac:dyDescent="0.3">
      <c r="A42" s="32" t="s">
        <v>45</v>
      </c>
      <c r="B42" s="34">
        <v>995251</v>
      </c>
      <c r="C42" s="34">
        <v>207</v>
      </c>
      <c r="D42" s="35">
        <v>2.1</v>
      </c>
    </row>
    <row r="43" spans="1:4" x14ac:dyDescent="0.3">
      <c r="A43" s="32" t="s">
        <v>46</v>
      </c>
      <c r="B43" s="34">
        <v>2419240</v>
      </c>
      <c r="C43" s="34">
        <v>219</v>
      </c>
      <c r="D43" s="35">
        <v>0.9</v>
      </c>
    </row>
    <row r="44" spans="1:4" x14ac:dyDescent="0.3">
      <c r="A44" s="32" t="s">
        <v>47</v>
      </c>
      <c r="B44" s="34">
        <v>278739</v>
      </c>
      <c r="C44" s="34">
        <v>101</v>
      </c>
      <c r="D44" s="35">
        <v>3.6</v>
      </c>
    </row>
    <row r="45" spans="1:4" x14ac:dyDescent="0.3">
      <c r="A45" s="32" t="s">
        <v>48</v>
      </c>
      <c r="B45" s="34">
        <v>250063</v>
      </c>
      <c r="C45" s="34">
        <v>12</v>
      </c>
      <c r="D45" s="35">
        <v>0.5</v>
      </c>
    </row>
    <row r="46" spans="1:4" x14ac:dyDescent="0.3">
      <c r="A46" s="32" t="s">
        <v>49</v>
      </c>
      <c r="B46" s="34">
        <v>937821</v>
      </c>
      <c r="C46" s="34">
        <v>184</v>
      </c>
      <c r="D46" s="35">
        <v>2</v>
      </c>
    </row>
    <row r="47" spans="1:4" x14ac:dyDescent="0.3">
      <c r="A47" s="32" t="s">
        <v>50</v>
      </c>
      <c r="B47" s="34">
        <v>281829</v>
      </c>
      <c r="C47" s="34">
        <v>27</v>
      </c>
      <c r="D47" s="35">
        <v>1</v>
      </c>
    </row>
    <row r="48" spans="1:4" x14ac:dyDescent="0.3">
      <c r="A48" s="32" t="s">
        <v>51</v>
      </c>
      <c r="B48" s="34">
        <v>509608</v>
      </c>
      <c r="C48" s="34">
        <v>39</v>
      </c>
      <c r="D48" s="35">
        <v>0.8</v>
      </c>
    </row>
    <row r="49" spans="1:4" x14ac:dyDescent="0.3">
      <c r="A49" s="32" t="s">
        <v>52</v>
      </c>
      <c r="B49" s="34">
        <v>269616</v>
      </c>
      <c r="C49" s="34">
        <v>25</v>
      </c>
      <c r="D49" s="35">
        <v>0.9</v>
      </c>
    </row>
    <row r="50" spans="1:4" x14ac:dyDescent="0.3">
      <c r="A50" s="32" t="s">
        <v>53</v>
      </c>
      <c r="B50" s="34">
        <v>323809</v>
      </c>
      <c r="C50" s="34">
        <v>55</v>
      </c>
      <c r="D50" s="35">
        <v>1.7</v>
      </c>
    </row>
    <row r="51" spans="1:4" x14ac:dyDescent="0.3">
      <c r="A51" s="32" t="s">
        <v>54</v>
      </c>
      <c r="B51" s="34">
        <v>293761</v>
      </c>
      <c r="C51" s="34">
        <v>59</v>
      </c>
      <c r="D51" s="35">
        <v>2</v>
      </c>
    </row>
    <row r="52" spans="1:4" x14ac:dyDescent="0.3">
      <c r="A52" s="32" t="s">
        <v>55</v>
      </c>
      <c r="B52" s="34">
        <v>473567</v>
      </c>
      <c r="C52" s="34">
        <v>49</v>
      </c>
      <c r="D52" s="35">
        <v>1</v>
      </c>
    </row>
    <row r="53" spans="1:4" x14ac:dyDescent="0.3">
      <c r="A53" s="32" t="s">
        <v>56</v>
      </c>
      <c r="B53" s="34">
        <v>3967152</v>
      </c>
      <c r="C53" s="34">
        <v>340</v>
      </c>
      <c r="D53" s="35">
        <v>0.9</v>
      </c>
    </row>
    <row r="54" spans="1:4" x14ac:dyDescent="0.3">
      <c r="A54" s="32" t="s">
        <v>57</v>
      </c>
      <c r="B54" s="34">
        <v>627770</v>
      </c>
      <c r="C54" s="34">
        <v>163</v>
      </c>
      <c r="D54" s="35">
        <v>2.6</v>
      </c>
    </row>
    <row r="55" spans="1:4" x14ac:dyDescent="0.3">
      <c r="A55" s="32" t="s">
        <v>58</v>
      </c>
      <c r="B55" s="34">
        <v>264518</v>
      </c>
      <c r="C55" s="34">
        <v>58</v>
      </c>
      <c r="D55" s="35">
        <v>2.2000000000000002</v>
      </c>
    </row>
    <row r="56" spans="1:4" x14ac:dyDescent="0.3">
      <c r="A56" s="32" t="s">
        <v>59</v>
      </c>
      <c r="B56" s="34">
        <v>264742</v>
      </c>
      <c r="C56" s="34">
        <v>88</v>
      </c>
      <c r="D56" s="35">
        <v>3.3</v>
      </c>
    </row>
    <row r="57" spans="1:4" x14ac:dyDescent="0.3">
      <c r="A57" s="32" t="s">
        <v>60</v>
      </c>
      <c r="B57" s="34">
        <v>652804</v>
      </c>
      <c r="C57" s="34">
        <v>80</v>
      </c>
      <c r="D57" s="35">
        <v>1.2</v>
      </c>
    </row>
    <row r="58" spans="1:4" x14ac:dyDescent="0.3">
      <c r="A58" s="32" t="s">
        <v>61</v>
      </c>
      <c r="B58" s="34">
        <v>514144</v>
      </c>
      <c r="C58" s="34">
        <v>19</v>
      </c>
      <c r="D58" s="35">
        <v>0.4</v>
      </c>
    </row>
    <row r="59" spans="1:4" x14ac:dyDescent="0.3">
      <c r="A59" s="32" t="s">
        <v>62</v>
      </c>
      <c r="B59" s="34">
        <v>461859</v>
      </c>
      <c r="C59" s="34">
        <v>0</v>
      </c>
      <c r="D59" s="35">
        <v>0</v>
      </c>
    </row>
    <row r="60" spans="1:4" x14ac:dyDescent="0.3">
      <c r="A60" s="32" t="s">
        <v>63</v>
      </c>
      <c r="B60" s="34">
        <v>588573</v>
      </c>
      <c r="C60" s="34">
        <v>168</v>
      </c>
      <c r="D60" s="35">
        <v>2.9</v>
      </c>
    </row>
    <row r="61" spans="1:4" x14ac:dyDescent="0.3">
      <c r="A61" s="32" t="s">
        <v>64</v>
      </c>
      <c r="B61" s="34">
        <v>424175</v>
      </c>
      <c r="C61" s="34">
        <v>139</v>
      </c>
      <c r="D61" s="35">
        <v>3.3</v>
      </c>
    </row>
    <row r="62" spans="1:4" x14ac:dyDescent="0.3">
      <c r="A62" s="32" t="s">
        <v>65</v>
      </c>
      <c r="B62" s="34">
        <v>696653</v>
      </c>
      <c r="C62" s="34">
        <v>101</v>
      </c>
      <c r="D62" s="35">
        <v>1.4</v>
      </c>
    </row>
    <row r="63" spans="1:4" x14ac:dyDescent="0.3">
      <c r="A63" s="32" t="s">
        <v>66</v>
      </c>
      <c r="B63" s="34">
        <v>387637</v>
      </c>
      <c r="C63" s="34">
        <v>61</v>
      </c>
      <c r="D63" s="35">
        <v>1.6</v>
      </c>
    </row>
    <row r="64" spans="1:4" x14ac:dyDescent="0.3">
      <c r="A64" s="32" t="s">
        <v>67</v>
      </c>
      <c r="B64" s="34">
        <v>8502614</v>
      </c>
      <c r="C64" s="34">
        <v>609</v>
      </c>
      <c r="D64" s="35">
        <v>0.7</v>
      </c>
    </row>
    <row r="65" spans="1:4" x14ac:dyDescent="0.3">
      <c r="A65" s="32" t="s">
        <v>68</v>
      </c>
      <c r="B65" s="34">
        <v>284074</v>
      </c>
      <c r="C65" s="34">
        <v>43</v>
      </c>
      <c r="D65" s="35">
        <v>1.5</v>
      </c>
    </row>
    <row r="66" spans="1:4" x14ac:dyDescent="0.3">
      <c r="A66" s="32" t="s">
        <v>69</v>
      </c>
      <c r="B66" s="34">
        <v>248416</v>
      </c>
      <c r="C66" s="34">
        <v>148</v>
      </c>
      <c r="D66" s="35">
        <v>6</v>
      </c>
    </row>
    <row r="67" spans="1:4" x14ac:dyDescent="0.3">
      <c r="A67" s="32" t="s">
        <v>70</v>
      </c>
      <c r="B67" s="34">
        <v>252566</v>
      </c>
      <c r="C67" s="34">
        <v>11</v>
      </c>
      <c r="D67" s="35">
        <v>0.4</v>
      </c>
    </row>
    <row r="68" spans="1:4" x14ac:dyDescent="0.3">
      <c r="A68" s="32" t="s">
        <v>71</v>
      </c>
      <c r="B68" s="34">
        <v>417040</v>
      </c>
      <c r="C68" s="34">
        <v>45</v>
      </c>
      <c r="D68" s="35">
        <v>1.1000000000000001</v>
      </c>
    </row>
    <row r="69" spans="1:4" x14ac:dyDescent="0.3">
      <c r="A69" s="32" t="s">
        <v>72</v>
      </c>
      <c r="B69" s="34">
        <v>670553</v>
      </c>
      <c r="C69" s="34">
        <v>81</v>
      </c>
      <c r="D69" s="35">
        <v>1.2</v>
      </c>
    </row>
    <row r="70" spans="1:4" x14ac:dyDescent="0.3">
      <c r="A70" s="32" t="s">
        <v>73</v>
      </c>
      <c r="B70" s="34">
        <v>496604</v>
      </c>
      <c r="C70" s="34">
        <v>186</v>
      </c>
      <c r="D70" s="35">
        <v>3.7</v>
      </c>
    </row>
    <row r="71" spans="1:4" x14ac:dyDescent="0.3">
      <c r="A71" s="32" t="s">
        <v>74</v>
      </c>
      <c r="B71" s="34">
        <v>301050</v>
      </c>
      <c r="C71" s="34">
        <v>33</v>
      </c>
      <c r="D71" s="35">
        <v>1.1000000000000001</v>
      </c>
    </row>
    <row r="72" spans="1:4" x14ac:dyDescent="0.3">
      <c r="A72" s="32" t="s">
        <v>75</v>
      </c>
      <c r="B72" s="34">
        <v>1595579</v>
      </c>
      <c r="C72" s="34">
        <v>276</v>
      </c>
      <c r="D72" s="35">
        <v>1.7</v>
      </c>
    </row>
    <row r="73" spans="1:4" x14ac:dyDescent="0.3">
      <c r="A73" s="32" t="s">
        <v>76</v>
      </c>
      <c r="B73" s="34">
        <v>1628812</v>
      </c>
      <c r="C73" s="34">
        <v>129</v>
      </c>
      <c r="D73" s="35">
        <v>0.8</v>
      </c>
    </row>
    <row r="74" spans="1:4" x14ac:dyDescent="0.3">
      <c r="A74" s="32" t="s">
        <v>77</v>
      </c>
      <c r="B74" s="34">
        <v>308432</v>
      </c>
      <c r="C74" s="34">
        <v>71</v>
      </c>
      <c r="D74" s="35">
        <v>2.2999999999999998</v>
      </c>
    </row>
    <row r="75" spans="1:4" x14ac:dyDescent="0.3">
      <c r="A75" s="32" t="s">
        <v>78</v>
      </c>
      <c r="B75" s="34">
        <v>306426</v>
      </c>
      <c r="C75" s="34">
        <v>81</v>
      </c>
      <c r="D75" s="35">
        <v>2.6</v>
      </c>
    </row>
    <row r="76" spans="1:4" x14ac:dyDescent="0.3">
      <c r="A76" s="32" t="s">
        <v>79</v>
      </c>
      <c r="B76" s="34">
        <v>656300</v>
      </c>
      <c r="C76" s="34">
        <v>120</v>
      </c>
      <c r="D76" s="35">
        <v>1.8</v>
      </c>
    </row>
    <row r="77" spans="1:4" x14ac:dyDescent="0.3">
      <c r="A77" s="32" t="s">
        <v>80</v>
      </c>
      <c r="B77" s="34">
        <v>477476</v>
      </c>
      <c r="C77" s="34">
        <v>110</v>
      </c>
      <c r="D77" s="35">
        <v>2.2999999999999998</v>
      </c>
    </row>
    <row r="78" spans="1:4" x14ac:dyDescent="0.3">
      <c r="A78" s="32" t="s">
        <v>81</v>
      </c>
      <c r="B78" s="34">
        <v>265857</v>
      </c>
      <c r="C78" s="34">
        <v>46</v>
      </c>
      <c r="D78" s="35">
        <v>1.7</v>
      </c>
    </row>
    <row r="79" spans="1:4" x14ac:dyDescent="0.3">
      <c r="A79" s="32" t="s">
        <v>180</v>
      </c>
      <c r="B79" s="34">
        <v>230163</v>
      </c>
      <c r="C79" s="34">
        <v>92</v>
      </c>
      <c r="D79" s="35">
        <v>4</v>
      </c>
    </row>
    <row r="80" spans="1:4" x14ac:dyDescent="0.3">
      <c r="A80" s="32" t="s">
        <v>82</v>
      </c>
      <c r="B80" s="34">
        <v>321461</v>
      </c>
      <c r="C80" s="34">
        <v>27</v>
      </c>
      <c r="D80" s="35">
        <v>0.8</v>
      </c>
    </row>
    <row r="81" spans="1:4" x14ac:dyDescent="0.3">
      <c r="A81" s="32" t="s">
        <v>83</v>
      </c>
      <c r="B81" s="34">
        <v>508357</v>
      </c>
      <c r="C81" s="34">
        <v>47</v>
      </c>
      <c r="D81" s="35">
        <v>0.9</v>
      </c>
    </row>
    <row r="82" spans="1:4" x14ac:dyDescent="0.3">
      <c r="A82" s="32" t="s">
        <v>84</v>
      </c>
      <c r="B82" s="34">
        <v>1458346</v>
      </c>
      <c r="C82" s="34">
        <v>122</v>
      </c>
      <c r="D82" s="35">
        <v>0.8</v>
      </c>
    </row>
    <row r="83" spans="1:4" x14ac:dyDescent="0.3">
      <c r="A83" s="32" t="s">
        <v>85</v>
      </c>
      <c r="B83" s="34">
        <v>1394515</v>
      </c>
      <c r="C83" s="34">
        <v>143</v>
      </c>
      <c r="D83" s="35">
        <v>1</v>
      </c>
    </row>
    <row r="84" spans="1:4" x14ac:dyDescent="0.3">
      <c r="A84" s="32" t="s">
        <v>86</v>
      </c>
      <c r="B84" s="34">
        <v>881791</v>
      </c>
      <c r="C84" s="34">
        <v>162</v>
      </c>
      <c r="D84" s="35">
        <v>1.8</v>
      </c>
    </row>
    <row r="85" spans="1:4" x14ac:dyDescent="0.3">
      <c r="A85" s="32" t="s">
        <v>87</v>
      </c>
      <c r="B85" s="34">
        <v>1013400</v>
      </c>
      <c r="C85" s="34">
        <v>84</v>
      </c>
      <c r="D85" s="35">
        <v>0.8</v>
      </c>
    </row>
    <row r="86" spans="1:4" x14ac:dyDescent="0.3">
      <c r="A86" s="32" t="s">
        <v>88</v>
      </c>
      <c r="B86" s="34">
        <v>336744</v>
      </c>
      <c r="C86" s="34">
        <v>30</v>
      </c>
      <c r="D86" s="35">
        <v>0.9</v>
      </c>
    </row>
    <row r="87" spans="1:4" x14ac:dyDescent="0.3">
      <c r="A87" s="32" t="s">
        <v>89</v>
      </c>
      <c r="B87" s="34">
        <v>252383</v>
      </c>
      <c r="C87" s="34">
        <v>53</v>
      </c>
      <c r="D87" s="35">
        <v>2.1</v>
      </c>
    </row>
    <row r="88" spans="1:4" x14ac:dyDescent="0.3">
      <c r="A88" s="32" t="s">
        <v>90</v>
      </c>
      <c r="B88" s="34">
        <v>740227</v>
      </c>
      <c r="C88" s="34">
        <v>160</v>
      </c>
      <c r="D88" s="35">
        <v>2.2000000000000002</v>
      </c>
    </row>
    <row r="89" spans="1:4" x14ac:dyDescent="0.3">
      <c r="A89" s="32" t="s">
        <v>181</v>
      </c>
      <c r="B89" s="34">
        <v>231598</v>
      </c>
      <c r="C89" s="34">
        <v>39</v>
      </c>
      <c r="D89" s="35">
        <v>1.7</v>
      </c>
    </row>
    <row r="90" spans="1:4" x14ac:dyDescent="0.3">
      <c r="A90" s="32" t="s">
        <v>91</v>
      </c>
      <c r="B90" s="34">
        <v>313929</v>
      </c>
      <c r="C90" s="34">
        <v>108</v>
      </c>
      <c r="D90" s="35">
        <v>3.4</v>
      </c>
    </row>
    <row r="91" spans="1:4" x14ac:dyDescent="0.3">
      <c r="A91" s="32" t="s">
        <v>92</v>
      </c>
      <c r="B91" s="34">
        <v>304197</v>
      </c>
      <c r="C91" s="34">
        <v>82</v>
      </c>
      <c r="D91" s="35">
        <v>2.7</v>
      </c>
    </row>
    <row r="92" spans="1:4" x14ac:dyDescent="0.3">
      <c r="A92" s="32" t="s">
        <v>93</v>
      </c>
      <c r="B92" s="34">
        <v>265119</v>
      </c>
      <c r="C92" s="34">
        <v>61</v>
      </c>
      <c r="D92" s="35">
        <v>2.2999999999999998</v>
      </c>
    </row>
    <row r="93" spans="1:4" x14ac:dyDescent="0.3">
      <c r="A93" s="32" t="s">
        <v>94</v>
      </c>
      <c r="B93" s="34">
        <v>314573</v>
      </c>
      <c r="C93" s="34">
        <v>68</v>
      </c>
      <c r="D93" s="35">
        <v>2.2000000000000002</v>
      </c>
    </row>
    <row r="94" spans="1:4" x14ac:dyDescent="0.3">
      <c r="A94" s="32" t="s">
        <v>95</v>
      </c>
      <c r="B94" s="34">
        <v>390996</v>
      </c>
      <c r="C94" s="34">
        <v>52</v>
      </c>
      <c r="D94" s="35">
        <v>1.3</v>
      </c>
    </row>
    <row r="95" spans="1:4" x14ac:dyDescent="0.3">
      <c r="A95" s="32" t="s">
        <v>96</v>
      </c>
      <c r="B95" s="34">
        <v>276602</v>
      </c>
      <c r="C95" s="34">
        <v>65</v>
      </c>
      <c r="D95" s="35">
        <v>2.2999999999999998</v>
      </c>
    </row>
    <row r="96" spans="1:4" x14ac:dyDescent="0.3">
      <c r="A96" s="32" t="s">
        <v>97</v>
      </c>
      <c r="B96" s="34">
        <v>557827</v>
      </c>
      <c r="C96" s="34">
        <v>58</v>
      </c>
      <c r="D96" s="35">
        <v>1</v>
      </c>
    </row>
    <row r="97" spans="1:4" x14ac:dyDescent="0.3">
      <c r="A97" s="32" t="s">
        <v>98</v>
      </c>
      <c r="B97" s="34">
        <v>405327</v>
      </c>
      <c r="C97" s="34">
        <v>116</v>
      </c>
      <c r="D97" s="35">
        <v>2.9</v>
      </c>
    </row>
    <row r="98" spans="1:4" x14ac:dyDescent="0.3">
      <c r="A98" s="32" t="s">
        <v>99</v>
      </c>
      <c r="B98" s="34">
        <v>453291</v>
      </c>
      <c r="C98" s="34">
        <v>0</v>
      </c>
      <c r="D98" s="35">
        <v>0</v>
      </c>
    </row>
    <row r="99" spans="1:4" x14ac:dyDescent="0.3">
      <c r="A99" s="32" t="s">
        <v>100</v>
      </c>
      <c r="B99" s="34">
        <v>706137</v>
      </c>
      <c r="C99" s="34">
        <v>212</v>
      </c>
      <c r="D99" s="35">
        <v>3</v>
      </c>
    </row>
    <row r="100" spans="1:4" x14ac:dyDescent="0.3">
      <c r="A100" s="32" t="s">
        <v>101</v>
      </c>
      <c r="B100" s="34">
        <v>399411</v>
      </c>
      <c r="C100" s="34">
        <v>71</v>
      </c>
      <c r="D100" s="35">
        <v>1.8</v>
      </c>
    </row>
    <row r="101" spans="1:4" x14ac:dyDescent="0.3">
      <c r="A101" s="57" t="s">
        <v>102</v>
      </c>
      <c r="B101" s="58">
        <v>252154</v>
      </c>
      <c r="C101" s="58">
        <v>107</v>
      </c>
      <c r="D101" s="92">
        <v>4.2</v>
      </c>
    </row>
    <row r="102" spans="1:4" ht="15" thickBot="1" x14ac:dyDescent="0.35"/>
    <row r="103" spans="1:4" x14ac:dyDescent="0.3">
      <c r="A103" s="40" t="s">
        <v>185</v>
      </c>
      <c r="B103" s="41"/>
      <c r="C103" s="42"/>
      <c r="D103" s="43">
        <f t="shared" ref="D103" si="0">SMALL(D3:D101,COUNTIF(D3:D101,0)+1)</f>
        <v>0.2</v>
      </c>
    </row>
    <row r="104" spans="1:4" x14ac:dyDescent="0.3">
      <c r="A104" s="44" t="s">
        <v>186</v>
      </c>
      <c r="B104" s="45"/>
      <c r="C104" s="46"/>
      <c r="D104" s="93">
        <f t="array" ref="D104">MEDIAN(IF(ISNUMBER(D2:D101),D2:D101))</f>
        <v>1.7</v>
      </c>
    </row>
    <row r="105" spans="1:4" ht="15" thickBot="1" x14ac:dyDescent="0.35">
      <c r="A105" s="48" t="s">
        <v>187</v>
      </c>
      <c r="B105" s="49"/>
      <c r="C105" s="50"/>
      <c r="D105" s="94">
        <f t="shared" ref="D105" si="1">MAX(D3:D101)</f>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showGridLines="0" workbookViewId="0"/>
  </sheetViews>
  <sheetFormatPr defaultColWidth="9.109375" defaultRowHeight="13.8" x14ac:dyDescent="0.3"/>
  <cols>
    <col min="1" max="1" width="25.88671875" style="10" bestFit="1" customWidth="1"/>
    <col min="2" max="2" width="17" style="8" bestFit="1" customWidth="1"/>
    <col min="3" max="3" width="16.109375" style="9" bestFit="1" customWidth="1"/>
    <col min="4" max="4" width="20.109375" style="9" bestFit="1" customWidth="1"/>
    <col min="5" max="5" width="13.44140625" style="9" bestFit="1" customWidth="1"/>
    <col min="6" max="16384" width="9.109375" style="10"/>
  </cols>
  <sheetData>
    <row r="1" spans="1:6" s="6" customFormat="1" ht="15.6" x14ac:dyDescent="0.3">
      <c r="A1" s="38" t="s">
        <v>156</v>
      </c>
      <c r="B1" s="11"/>
      <c r="C1" s="12"/>
      <c r="D1" s="12"/>
      <c r="E1" s="12"/>
    </row>
    <row r="2" spans="1:6" s="5" customFormat="1" ht="27.6" x14ac:dyDescent="0.3">
      <c r="A2" s="27" t="s">
        <v>0</v>
      </c>
      <c r="B2" s="33" t="s">
        <v>1</v>
      </c>
      <c r="C2" s="56" t="s">
        <v>197</v>
      </c>
      <c r="D2" s="56" t="s">
        <v>198</v>
      </c>
      <c r="E2" s="33" t="s">
        <v>104</v>
      </c>
      <c r="F2" s="37" t="s">
        <v>182</v>
      </c>
    </row>
    <row r="3" spans="1:6" x14ac:dyDescent="0.3">
      <c r="A3" s="31" t="s">
        <v>6</v>
      </c>
      <c r="B3" s="34">
        <v>572101</v>
      </c>
      <c r="C3" s="34">
        <v>15</v>
      </c>
      <c r="D3" s="34">
        <v>89</v>
      </c>
      <c r="E3" s="34">
        <f t="shared" ref="E3:E66" si="0">SUM(C3,D3)</f>
        <v>104</v>
      </c>
      <c r="F3" s="35">
        <f>Table2[[#This Row],[Total Fields]]/Table2[[#This Row],[City Population]]*10000</f>
        <v>1.8178608322656313</v>
      </c>
    </row>
    <row r="4" spans="1:6" x14ac:dyDescent="0.3">
      <c r="A4" s="32" t="s">
        <v>7</v>
      </c>
      <c r="B4" s="34">
        <v>358436</v>
      </c>
      <c r="C4" s="34">
        <v>19</v>
      </c>
      <c r="D4" s="34">
        <v>50</v>
      </c>
      <c r="E4" s="34">
        <f t="shared" si="0"/>
        <v>69</v>
      </c>
      <c r="F4" s="35">
        <f>Table2[[#This Row],[Total Fields]]/Table2[[#This Row],[City Population]]*10000</f>
        <v>1.9250298519121964</v>
      </c>
    </row>
    <row r="5" spans="1:6" x14ac:dyDescent="0.3">
      <c r="A5" s="32" t="s">
        <v>8</v>
      </c>
      <c r="B5" s="34">
        <v>301209</v>
      </c>
      <c r="C5" s="34">
        <v>91</v>
      </c>
      <c r="D5" s="34">
        <v>2</v>
      </c>
      <c r="E5" s="34">
        <f t="shared" si="0"/>
        <v>93</v>
      </c>
      <c r="F5" s="35">
        <f>Table2[[#This Row],[Total Fields]]/Table2[[#This Row],[City Population]]*10000</f>
        <v>3.0875571447068317</v>
      </c>
    </row>
    <row r="6" spans="1:6" x14ac:dyDescent="0.3">
      <c r="A6" s="32" t="s">
        <v>9</v>
      </c>
      <c r="B6" s="34">
        <v>393408</v>
      </c>
      <c r="C6" s="34">
        <v>56</v>
      </c>
      <c r="D6" s="34">
        <v>76</v>
      </c>
      <c r="E6" s="34">
        <f t="shared" si="0"/>
        <v>132</v>
      </c>
      <c r="F6" s="35">
        <f>Table2[[#This Row],[Total Fields]]/Table2[[#This Row],[City Population]]*10000</f>
        <v>3.3552952659834068</v>
      </c>
    </row>
    <row r="7" spans="1:6" x14ac:dyDescent="0.3">
      <c r="A7" s="32" t="s">
        <v>10</v>
      </c>
      <c r="B7" s="34">
        <v>232588</v>
      </c>
      <c r="C7" s="34">
        <v>8</v>
      </c>
      <c r="D7" s="34">
        <v>96</v>
      </c>
      <c r="E7" s="34">
        <f t="shared" si="0"/>
        <v>104</v>
      </c>
      <c r="F7" s="35">
        <f>Table2[[#This Row],[Total Fields]]/Table2[[#This Row],[City Population]]*10000</f>
        <v>4.4714258689184314</v>
      </c>
    </row>
    <row r="8" spans="1:6" x14ac:dyDescent="0.3">
      <c r="A8" s="32" t="s">
        <v>11</v>
      </c>
      <c r="B8" s="34">
        <v>503991</v>
      </c>
      <c r="C8" s="34">
        <v>0</v>
      </c>
      <c r="D8" s="34">
        <v>80</v>
      </c>
      <c r="E8" s="34">
        <f t="shared" si="0"/>
        <v>80</v>
      </c>
      <c r="F8" s="35">
        <f>Table2[[#This Row],[Total Fields]]/Table2[[#This Row],[City Population]]*10000</f>
        <v>1.5873299324789532</v>
      </c>
    </row>
    <row r="9" spans="1:6" x14ac:dyDescent="0.3">
      <c r="A9" s="32" t="s">
        <v>12</v>
      </c>
      <c r="B9" s="34">
        <v>375803</v>
      </c>
      <c r="C9" s="34">
        <v>264</v>
      </c>
      <c r="D9" s="34">
        <v>80</v>
      </c>
      <c r="E9" s="34">
        <f t="shared" si="0"/>
        <v>344</v>
      </c>
      <c r="F9" s="35">
        <f>Table2[[#This Row],[Total Fields]]/Table2[[#This Row],[City Population]]*10000</f>
        <v>9.1537321415741761</v>
      </c>
    </row>
    <row r="10" spans="1:6" x14ac:dyDescent="0.3">
      <c r="A10" s="32" t="s">
        <v>13</v>
      </c>
      <c r="B10" s="34">
        <v>985370</v>
      </c>
      <c r="C10" s="34">
        <v>77</v>
      </c>
      <c r="D10" s="34">
        <v>94</v>
      </c>
      <c r="E10" s="34">
        <f t="shared" si="0"/>
        <v>171</v>
      </c>
      <c r="F10" s="35">
        <f>Table2[[#This Row],[Total Fields]]/Table2[[#This Row],[City Population]]*10000</f>
        <v>1.7353887372256107</v>
      </c>
    </row>
    <row r="11" spans="1:6" x14ac:dyDescent="0.3">
      <c r="A11" s="32" t="s">
        <v>14</v>
      </c>
      <c r="B11" s="34">
        <v>388817</v>
      </c>
      <c r="C11" s="34">
        <v>18</v>
      </c>
      <c r="D11" s="34">
        <v>64</v>
      </c>
      <c r="E11" s="34">
        <f t="shared" si="0"/>
        <v>82</v>
      </c>
      <c r="F11" s="35">
        <f>Table2[[#This Row],[Total Fields]]/Table2[[#This Row],[City Population]]*10000</f>
        <v>2.1089612851289936</v>
      </c>
    </row>
    <row r="12" spans="1:6" x14ac:dyDescent="0.3">
      <c r="A12" s="32" t="s">
        <v>15</v>
      </c>
      <c r="B12" s="34">
        <v>609422</v>
      </c>
      <c r="C12" s="34">
        <v>206</v>
      </c>
      <c r="D12" s="34">
        <v>206</v>
      </c>
      <c r="E12" s="34">
        <f t="shared" si="0"/>
        <v>412</v>
      </c>
      <c r="F12" s="35">
        <f>Table2[[#This Row],[Total Fields]]/Table2[[#This Row],[City Population]]*10000</f>
        <v>6.7605042154697408</v>
      </c>
    </row>
    <row r="13" spans="1:6" x14ac:dyDescent="0.3">
      <c r="A13" s="32" t="s">
        <v>16</v>
      </c>
      <c r="B13" s="34">
        <v>235833</v>
      </c>
      <c r="C13" s="34">
        <v>88</v>
      </c>
      <c r="D13" s="34">
        <v>18</v>
      </c>
      <c r="E13" s="34">
        <f t="shared" si="0"/>
        <v>106</v>
      </c>
      <c r="F13" s="35">
        <f>Table2[[#This Row],[Total Fields]]/Table2[[#This Row],[City Population]]*10000</f>
        <v>4.4947059995844514</v>
      </c>
    </row>
    <row r="14" spans="1:6" x14ac:dyDescent="0.3">
      <c r="A14" s="32" t="s">
        <v>17</v>
      </c>
      <c r="B14" s="34">
        <v>239077</v>
      </c>
      <c r="C14" s="34">
        <v>21</v>
      </c>
      <c r="D14" s="34">
        <v>96</v>
      </c>
      <c r="E14" s="34">
        <f t="shared" si="0"/>
        <v>117</v>
      </c>
      <c r="F14" s="35">
        <f>Table2[[#This Row],[Total Fields]]/Table2[[#This Row],[City Population]]*10000</f>
        <v>4.8938208192339712</v>
      </c>
    </row>
    <row r="15" spans="1:6" x14ac:dyDescent="0.3">
      <c r="A15" s="32" t="s">
        <v>18</v>
      </c>
      <c r="B15" s="34">
        <v>699253</v>
      </c>
      <c r="C15" s="34">
        <v>16</v>
      </c>
      <c r="D15" s="34">
        <v>167</v>
      </c>
      <c r="E15" s="34">
        <f t="shared" si="0"/>
        <v>183</v>
      </c>
      <c r="F15" s="35">
        <f>Table2[[#This Row],[Total Fields]]/Table2[[#This Row],[City Population]]*10000</f>
        <v>2.6170785109252304</v>
      </c>
    </row>
    <row r="16" spans="1:6" x14ac:dyDescent="0.3">
      <c r="A16" s="32" t="s">
        <v>19</v>
      </c>
      <c r="B16" s="34">
        <v>260357</v>
      </c>
      <c r="C16" s="34">
        <v>14</v>
      </c>
      <c r="D16" s="34">
        <v>46</v>
      </c>
      <c r="E16" s="34">
        <f t="shared" si="0"/>
        <v>60</v>
      </c>
      <c r="F16" s="35">
        <f>Table2[[#This Row],[Total Fields]]/Table2[[#This Row],[City Population]]*10000</f>
        <v>2.3045280134584436</v>
      </c>
    </row>
    <row r="17" spans="1:6" x14ac:dyDescent="0.3">
      <c r="A17" s="32" t="s">
        <v>20</v>
      </c>
      <c r="B17" s="34">
        <v>281520</v>
      </c>
      <c r="C17" s="34">
        <v>60</v>
      </c>
      <c r="D17" s="34">
        <v>54</v>
      </c>
      <c r="E17" s="34">
        <f t="shared" si="0"/>
        <v>114</v>
      </c>
      <c r="F17" s="35">
        <f>Table2[[#This Row],[Total Fields]]/Table2[[#This Row],[City Population]]*10000</f>
        <v>4.0494458653026424</v>
      </c>
    </row>
    <row r="18" spans="1:6" x14ac:dyDescent="0.3">
      <c r="A18" s="32" t="s">
        <v>21</v>
      </c>
      <c r="B18" s="34">
        <v>1115617</v>
      </c>
      <c r="C18" s="34">
        <v>33</v>
      </c>
      <c r="D18" s="34">
        <v>173</v>
      </c>
      <c r="E18" s="34">
        <f t="shared" si="0"/>
        <v>206</v>
      </c>
      <c r="F18" s="35">
        <f>Table2[[#This Row],[Total Fields]]/Table2[[#This Row],[City Population]]*10000</f>
        <v>1.8465118405330863</v>
      </c>
    </row>
    <row r="19" spans="1:6" x14ac:dyDescent="0.3">
      <c r="A19" s="32" t="s">
        <v>22</v>
      </c>
      <c r="B19" s="34">
        <v>249746</v>
      </c>
      <c r="C19" s="34">
        <v>99</v>
      </c>
      <c r="D19" s="34">
        <v>178</v>
      </c>
      <c r="E19" s="34">
        <f t="shared" si="0"/>
        <v>277</v>
      </c>
      <c r="F19" s="35">
        <f>Table2[[#This Row],[Total Fields]]/Table2[[#This Row],[City Population]]*10000</f>
        <v>11.091268729028693</v>
      </c>
    </row>
    <row r="20" spans="1:6" x14ac:dyDescent="0.3">
      <c r="A20" s="32" t="s">
        <v>23</v>
      </c>
      <c r="B20" s="34">
        <v>2740225</v>
      </c>
      <c r="C20" s="34">
        <v>314</v>
      </c>
      <c r="D20" s="34">
        <v>297</v>
      </c>
      <c r="E20" s="34">
        <f t="shared" si="0"/>
        <v>611</v>
      </c>
      <c r="F20" s="35">
        <f>Table2[[#This Row],[Total Fields]]/Table2[[#This Row],[City Population]]*10000</f>
        <v>2.2297439078907755</v>
      </c>
    </row>
    <row r="21" spans="1:6" x14ac:dyDescent="0.3">
      <c r="A21" s="32" t="s">
        <v>24</v>
      </c>
      <c r="B21" s="34">
        <v>275373</v>
      </c>
      <c r="C21" s="34">
        <v>88</v>
      </c>
      <c r="D21" s="34">
        <v>86</v>
      </c>
      <c r="E21" s="34">
        <f t="shared" si="0"/>
        <v>174</v>
      </c>
      <c r="F21" s="35">
        <f>Table2[[#This Row],[Total Fields]]/Table2[[#This Row],[City Population]]*10000</f>
        <v>6.3187022692856596</v>
      </c>
    </row>
    <row r="22" spans="1:6" x14ac:dyDescent="0.3">
      <c r="A22" s="32" t="s">
        <v>25</v>
      </c>
      <c r="B22" s="34">
        <v>309456</v>
      </c>
      <c r="C22" s="34">
        <v>81</v>
      </c>
      <c r="D22" s="34">
        <v>4</v>
      </c>
      <c r="E22" s="34">
        <f t="shared" si="0"/>
        <v>85</v>
      </c>
      <c r="F22" s="35">
        <f>Table2[[#This Row],[Total Fields]]/Table2[[#This Row],[City Population]]*10000</f>
        <v>2.7467555969184634</v>
      </c>
    </row>
    <row r="23" spans="1:6" x14ac:dyDescent="0.3">
      <c r="A23" s="32" t="s">
        <v>26</v>
      </c>
      <c r="B23" s="34">
        <v>376362</v>
      </c>
      <c r="C23" s="34">
        <v>22</v>
      </c>
      <c r="D23" s="34">
        <v>30</v>
      </c>
      <c r="E23" s="34">
        <f t="shared" si="0"/>
        <v>52</v>
      </c>
      <c r="F23" s="35">
        <f>Table2[[#This Row],[Total Fields]]/Table2[[#This Row],[City Population]]*10000</f>
        <v>1.3816485192447696</v>
      </c>
    </row>
    <row r="24" spans="1:6" x14ac:dyDescent="0.3">
      <c r="A24" s="32" t="s">
        <v>27</v>
      </c>
      <c r="B24" s="34">
        <v>485817</v>
      </c>
      <c r="C24" s="34">
        <v>78</v>
      </c>
      <c r="D24" s="34">
        <v>54</v>
      </c>
      <c r="E24" s="34">
        <f t="shared" si="0"/>
        <v>132</v>
      </c>
      <c r="F24" s="35">
        <f>Table2[[#This Row],[Total Fields]]/Table2[[#This Row],[City Population]]*10000</f>
        <v>2.7170724779083484</v>
      </c>
    </row>
    <row r="25" spans="1:6" x14ac:dyDescent="0.3">
      <c r="A25" s="32" t="s">
        <v>28</v>
      </c>
      <c r="B25" s="34">
        <v>888145</v>
      </c>
      <c r="C25" s="34">
        <v>1</v>
      </c>
      <c r="D25" s="34">
        <v>277</v>
      </c>
      <c r="E25" s="34">
        <f t="shared" si="0"/>
        <v>278</v>
      </c>
      <c r="F25" s="35">
        <f>Table2[[#This Row],[Total Fields]]/Table2[[#This Row],[City Population]]*10000</f>
        <v>3.1301195187722723</v>
      </c>
    </row>
    <row r="26" spans="1:6" x14ac:dyDescent="0.3">
      <c r="A26" s="32" t="s">
        <v>29</v>
      </c>
      <c r="B26" s="34">
        <v>329746</v>
      </c>
      <c r="C26" s="34">
        <v>76</v>
      </c>
      <c r="D26" s="34">
        <v>61</v>
      </c>
      <c r="E26" s="34">
        <f t="shared" si="0"/>
        <v>137</v>
      </c>
      <c r="F26" s="35">
        <f>Table2[[#This Row],[Total Fields]]/Table2[[#This Row],[City Population]]*10000</f>
        <v>4.1547130215377894</v>
      </c>
    </row>
    <row r="27" spans="1:6" x14ac:dyDescent="0.3">
      <c r="A27" s="32" t="s">
        <v>30</v>
      </c>
      <c r="B27" s="34">
        <v>1379343</v>
      </c>
      <c r="C27" s="34">
        <v>167</v>
      </c>
      <c r="D27" s="34">
        <v>167</v>
      </c>
      <c r="E27" s="34">
        <f t="shared" si="0"/>
        <v>334</v>
      </c>
      <c r="F27" s="35">
        <f>Table2[[#This Row],[Total Fields]]/Table2[[#This Row],[City Population]]*10000</f>
        <v>2.4214426723447322</v>
      </c>
    </row>
    <row r="28" spans="1:6" x14ac:dyDescent="0.3">
      <c r="A28" s="32" t="s">
        <v>31</v>
      </c>
      <c r="B28" s="34">
        <v>741500</v>
      </c>
      <c r="C28" s="34"/>
      <c r="D28" s="34">
        <v>311</v>
      </c>
      <c r="E28" s="34">
        <f t="shared" si="0"/>
        <v>311</v>
      </c>
      <c r="F28" s="35">
        <f>Table2[[#This Row],[Total Fields]]/Table2[[#This Row],[City Population]]*10000</f>
        <v>4.1942009440323664</v>
      </c>
    </row>
    <row r="29" spans="1:6" x14ac:dyDescent="0.3">
      <c r="A29" s="32" t="s">
        <v>32</v>
      </c>
      <c r="B29" s="34">
        <v>228877</v>
      </c>
      <c r="C29" s="34">
        <v>13</v>
      </c>
      <c r="D29" s="34">
        <v>24</v>
      </c>
      <c r="E29" s="34">
        <f t="shared" si="0"/>
        <v>37</v>
      </c>
      <c r="F29" s="35">
        <f>Table2[[#This Row],[Total Fields]]/Table2[[#This Row],[City Population]]*10000</f>
        <v>1.6165888228174958</v>
      </c>
    </row>
    <row r="30" spans="1:6" x14ac:dyDescent="0.3">
      <c r="A30" s="32" t="s">
        <v>33</v>
      </c>
      <c r="B30" s="34">
        <v>660628</v>
      </c>
      <c r="C30" s="34">
        <v>75</v>
      </c>
      <c r="D30" s="34">
        <v>25</v>
      </c>
      <c r="E30" s="34">
        <f t="shared" si="0"/>
        <v>100</v>
      </c>
      <c r="F30" s="35">
        <f>Table2[[#This Row],[Total Fields]]/Table2[[#This Row],[City Population]]*10000</f>
        <v>1.5137111960134904</v>
      </c>
    </row>
    <row r="31" spans="1:6" x14ac:dyDescent="0.3">
      <c r="A31" s="32" t="s">
        <v>34</v>
      </c>
      <c r="B31" s="34">
        <v>279277</v>
      </c>
      <c r="C31" s="34">
        <v>15</v>
      </c>
      <c r="D31" s="34">
        <v>30</v>
      </c>
      <c r="E31" s="34">
        <f t="shared" si="0"/>
        <v>45</v>
      </c>
      <c r="F31" s="35">
        <f>Table2[[#This Row],[Total Fields]]/Table2[[#This Row],[City Population]]*10000</f>
        <v>1.6113034728960853</v>
      </c>
    </row>
    <row r="32" spans="1:6" x14ac:dyDescent="0.3">
      <c r="A32" s="32" t="s">
        <v>35</v>
      </c>
      <c r="B32" s="34">
        <v>702073</v>
      </c>
      <c r="C32" s="34">
        <v>278</v>
      </c>
      <c r="D32" s="34">
        <v>50</v>
      </c>
      <c r="E32" s="34">
        <f t="shared" si="0"/>
        <v>328</v>
      </c>
      <c r="F32" s="35">
        <f>Table2[[#This Row],[Total Fields]]/Table2[[#This Row],[City Population]]*10000</f>
        <v>4.6718788502050357</v>
      </c>
    </row>
    <row r="33" spans="1:6" x14ac:dyDescent="0.3">
      <c r="A33" s="32" t="s">
        <v>36</v>
      </c>
      <c r="B33" s="36">
        <v>920349</v>
      </c>
      <c r="C33" s="34">
        <v>58</v>
      </c>
      <c r="D33" s="34">
        <v>83</v>
      </c>
      <c r="E33" s="34">
        <f t="shared" si="0"/>
        <v>141</v>
      </c>
      <c r="F33" s="35">
        <f>Table2[[#This Row],[Total Fields]]/Table2[[#This Row],[City Population]]*10000</f>
        <v>1.5320275243413097</v>
      </c>
    </row>
    <row r="34" spans="1:6" x14ac:dyDescent="0.3">
      <c r="A34" s="32" t="s">
        <v>37</v>
      </c>
      <c r="B34" s="34">
        <v>231567</v>
      </c>
      <c r="C34" s="34">
        <v>33</v>
      </c>
      <c r="D34" s="34">
        <v>28</v>
      </c>
      <c r="E34" s="34">
        <f t="shared" si="0"/>
        <v>61</v>
      </c>
      <c r="F34" s="35">
        <f>Table2[[#This Row],[Total Fields]]/Table2[[#This Row],[City Population]]*10000</f>
        <v>2.6342268112468528</v>
      </c>
    </row>
    <row r="35" spans="1:6" x14ac:dyDescent="0.3">
      <c r="A35" s="32" t="s">
        <v>38</v>
      </c>
      <c r="B35" s="34">
        <v>533232</v>
      </c>
      <c r="C35" s="34">
        <v>35</v>
      </c>
      <c r="D35" s="34">
        <v>11</v>
      </c>
      <c r="E35" s="34">
        <f t="shared" si="0"/>
        <v>46</v>
      </c>
      <c r="F35" s="35">
        <f>Table2[[#This Row],[Total Fields]]/Table2[[#This Row],[City Population]]*10000</f>
        <v>0.86266390614216704</v>
      </c>
    </row>
    <row r="36" spans="1:6" x14ac:dyDescent="0.3">
      <c r="A36" s="32" t="s">
        <v>39</v>
      </c>
      <c r="B36" s="34">
        <v>248467</v>
      </c>
      <c r="C36" s="34">
        <v>13</v>
      </c>
      <c r="D36" s="34">
        <v>62</v>
      </c>
      <c r="E36" s="34">
        <f t="shared" si="0"/>
        <v>75</v>
      </c>
      <c r="F36" s="35">
        <f>Table2[[#This Row],[Total Fields]]/Table2[[#This Row],[City Population]]*10000</f>
        <v>3.0185095002555671</v>
      </c>
    </row>
    <row r="37" spans="1:6" x14ac:dyDescent="0.3">
      <c r="A37" s="32" t="s">
        <v>40</v>
      </c>
      <c r="B37" s="34">
        <v>271521</v>
      </c>
      <c r="C37" s="34"/>
      <c r="D37" s="34">
        <v>35</v>
      </c>
      <c r="E37" s="34">
        <f t="shared" si="0"/>
        <v>35</v>
      </c>
      <c r="F37" s="35">
        <f>Table2[[#This Row],[Total Fields]]/Table2[[#This Row],[City Population]]*10000</f>
        <v>1.2890347339616457</v>
      </c>
    </row>
    <row r="38" spans="1:6" x14ac:dyDescent="0.3">
      <c r="A38" s="32" t="s">
        <v>41</v>
      </c>
      <c r="B38" s="34">
        <v>248267</v>
      </c>
      <c r="C38" s="34">
        <v>40</v>
      </c>
      <c r="D38" s="34">
        <v>17</v>
      </c>
      <c r="E38" s="34">
        <f t="shared" si="0"/>
        <v>57</v>
      </c>
      <c r="F38" s="35">
        <f>Table2[[#This Row],[Total Fields]]/Table2[[#This Row],[City Population]]*10000</f>
        <v>2.2959152847539142</v>
      </c>
    </row>
    <row r="39" spans="1:6" x14ac:dyDescent="0.3">
      <c r="A39" s="32" t="s">
        <v>42</v>
      </c>
      <c r="B39" s="34">
        <v>293622</v>
      </c>
      <c r="C39" s="34">
        <v>13</v>
      </c>
      <c r="D39" s="34">
        <v>61</v>
      </c>
      <c r="E39" s="34">
        <f t="shared" si="0"/>
        <v>74</v>
      </c>
      <c r="F39" s="35">
        <f>Table2[[#This Row],[Total Fields]]/Table2[[#This Row],[City Population]]*10000</f>
        <v>2.5202471204473778</v>
      </c>
    </row>
    <row r="40" spans="1:6" x14ac:dyDescent="0.3">
      <c r="A40" s="32" t="s">
        <v>43</v>
      </c>
      <c r="B40" s="34">
        <v>314232</v>
      </c>
      <c r="C40" s="34">
        <v>31</v>
      </c>
      <c r="D40" s="34">
        <v>16</v>
      </c>
      <c r="E40" s="34">
        <f t="shared" si="0"/>
        <v>47</v>
      </c>
      <c r="F40" s="35">
        <f>Table2[[#This Row],[Total Fields]]/Table2[[#This Row],[City Population]]*10000</f>
        <v>1.4957101759209754</v>
      </c>
    </row>
    <row r="41" spans="1:6" x14ac:dyDescent="0.3">
      <c r="A41" s="32" t="s">
        <v>44</v>
      </c>
      <c r="B41" s="34">
        <v>237924</v>
      </c>
      <c r="C41" s="34">
        <v>33</v>
      </c>
      <c r="D41" s="34">
        <v>34</v>
      </c>
      <c r="E41" s="34">
        <f t="shared" si="0"/>
        <v>67</v>
      </c>
      <c r="F41" s="35">
        <f>Table2[[#This Row],[Total Fields]]/Table2[[#This Row],[City Population]]*10000</f>
        <v>2.816025285385249</v>
      </c>
    </row>
    <row r="42" spans="1:6" x14ac:dyDescent="0.3">
      <c r="A42" s="32" t="s">
        <v>45</v>
      </c>
      <c r="B42" s="34">
        <v>995251</v>
      </c>
      <c r="C42" s="34">
        <v>108</v>
      </c>
      <c r="D42" s="34">
        <v>27</v>
      </c>
      <c r="E42" s="34">
        <f t="shared" si="0"/>
        <v>135</v>
      </c>
      <c r="F42" s="35">
        <f>Table2[[#This Row],[Total Fields]]/Table2[[#This Row],[City Population]]*10000</f>
        <v>1.3564417418319601</v>
      </c>
    </row>
    <row r="43" spans="1:6" x14ac:dyDescent="0.3">
      <c r="A43" s="32" t="s">
        <v>46</v>
      </c>
      <c r="B43" s="34">
        <v>2419240</v>
      </c>
      <c r="C43" s="34">
        <v>254</v>
      </c>
      <c r="D43" s="34">
        <v>334</v>
      </c>
      <c r="E43" s="34">
        <f t="shared" si="0"/>
        <v>588</v>
      </c>
      <c r="F43" s="35">
        <f>Table2[[#This Row],[Total Fields]]/Table2[[#This Row],[City Population]]*10000</f>
        <v>2.4305153684628231</v>
      </c>
    </row>
    <row r="44" spans="1:6" x14ac:dyDescent="0.3">
      <c r="A44" s="32" t="s">
        <v>47</v>
      </c>
      <c r="B44" s="34">
        <v>278739</v>
      </c>
      <c r="C44" s="34">
        <v>98</v>
      </c>
      <c r="D44" s="34">
        <v>128</v>
      </c>
      <c r="E44" s="34">
        <f t="shared" si="0"/>
        <v>226</v>
      </c>
      <c r="F44" s="35">
        <f>Table2[[#This Row],[Total Fields]]/Table2[[#This Row],[City Population]]*10000</f>
        <v>8.1079432730977725</v>
      </c>
    </row>
    <row r="45" spans="1:6" x14ac:dyDescent="0.3">
      <c r="A45" s="32" t="s">
        <v>48</v>
      </c>
      <c r="B45" s="34">
        <v>250063</v>
      </c>
      <c r="C45" s="34">
        <v>28</v>
      </c>
      <c r="D45" s="34">
        <v>31</v>
      </c>
      <c r="E45" s="34">
        <f t="shared" si="0"/>
        <v>59</v>
      </c>
      <c r="F45" s="35">
        <f>Table2[[#This Row],[Total Fields]]/Table2[[#This Row],[City Population]]*10000</f>
        <v>2.3594054298316824</v>
      </c>
    </row>
    <row r="46" spans="1:6" x14ac:dyDescent="0.3">
      <c r="A46" s="32" t="s">
        <v>49</v>
      </c>
      <c r="B46" s="34">
        <v>937821</v>
      </c>
      <c r="C46" s="34">
        <v>92</v>
      </c>
      <c r="D46" s="34">
        <v>130</v>
      </c>
      <c r="E46" s="34">
        <f t="shared" si="0"/>
        <v>222</v>
      </c>
      <c r="F46" s="35">
        <f>Table2[[#This Row],[Total Fields]]/Table2[[#This Row],[City Population]]*10000</f>
        <v>2.3671894743239914</v>
      </c>
    </row>
    <row r="47" spans="1:6" x14ac:dyDescent="0.3">
      <c r="A47" s="32" t="s">
        <v>50</v>
      </c>
      <c r="B47" s="34">
        <v>281829</v>
      </c>
      <c r="C47" s="34">
        <v>20</v>
      </c>
      <c r="D47" s="34">
        <v>13</v>
      </c>
      <c r="E47" s="34">
        <f t="shared" si="0"/>
        <v>33</v>
      </c>
      <c r="F47" s="35">
        <f>Table2[[#This Row],[Total Fields]]/Table2[[#This Row],[City Population]]*10000</f>
        <v>1.1709227936088904</v>
      </c>
    </row>
    <row r="48" spans="1:6" x14ac:dyDescent="0.3">
      <c r="A48" s="32" t="s">
        <v>51</v>
      </c>
      <c r="B48" s="34">
        <v>509608</v>
      </c>
      <c r="C48" s="34">
        <v>67</v>
      </c>
      <c r="D48" s="34">
        <v>63</v>
      </c>
      <c r="E48" s="34">
        <f t="shared" si="0"/>
        <v>130</v>
      </c>
      <c r="F48" s="35">
        <f>Table2[[#This Row],[Total Fields]]/Table2[[#This Row],[City Population]]*10000</f>
        <v>2.5509803613758026</v>
      </c>
    </row>
    <row r="49" spans="1:6" x14ac:dyDescent="0.3">
      <c r="A49" s="32" t="s">
        <v>52</v>
      </c>
      <c r="B49" s="34">
        <v>269616</v>
      </c>
      <c r="C49" s="34"/>
      <c r="D49" s="34">
        <v>52</v>
      </c>
      <c r="E49" s="34">
        <f t="shared" si="0"/>
        <v>52</v>
      </c>
      <c r="F49" s="35">
        <f>Table2[[#This Row],[Total Fields]]/Table2[[#This Row],[City Population]]*10000</f>
        <v>1.9286689217257136</v>
      </c>
    </row>
    <row r="50" spans="1:6" x14ac:dyDescent="0.3">
      <c r="A50" s="32" t="s">
        <v>53</v>
      </c>
      <c r="B50" s="34">
        <v>323809</v>
      </c>
      <c r="C50" s="34">
        <v>55</v>
      </c>
      <c r="D50" s="34">
        <v>69</v>
      </c>
      <c r="E50" s="34">
        <f t="shared" si="0"/>
        <v>124</v>
      </c>
      <c r="F50" s="35">
        <f>Table2[[#This Row],[Total Fields]]/Table2[[#This Row],[City Population]]*10000</f>
        <v>3.8294179593525812</v>
      </c>
    </row>
    <row r="51" spans="1:6" x14ac:dyDescent="0.3">
      <c r="A51" s="32" t="s">
        <v>54</v>
      </c>
      <c r="B51" s="34">
        <v>293761</v>
      </c>
      <c r="C51" s="34">
        <v>31</v>
      </c>
      <c r="D51" s="34">
        <v>51</v>
      </c>
      <c r="E51" s="34">
        <f t="shared" si="0"/>
        <v>82</v>
      </c>
      <c r="F51" s="35">
        <f>Table2[[#This Row],[Total Fields]]/Table2[[#This Row],[City Population]]*10000</f>
        <v>2.7913848332487974</v>
      </c>
    </row>
    <row r="52" spans="1:6" x14ac:dyDescent="0.3">
      <c r="A52" s="32" t="s">
        <v>55</v>
      </c>
      <c r="B52" s="34">
        <v>473567</v>
      </c>
      <c r="C52" s="34"/>
      <c r="D52" s="34">
        <v>101</v>
      </c>
      <c r="E52" s="34">
        <f t="shared" si="0"/>
        <v>101</v>
      </c>
      <c r="F52" s="35">
        <f>Table2[[#This Row],[Total Fields]]/Table2[[#This Row],[City Population]]*10000</f>
        <v>2.1327499593510528</v>
      </c>
    </row>
    <row r="53" spans="1:6" x14ac:dyDescent="0.3">
      <c r="A53" s="32" t="s">
        <v>56</v>
      </c>
      <c r="B53" s="34">
        <v>3967152</v>
      </c>
      <c r="C53" s="34">
        <v>66</v>
      </c>
      <c r="D53" s="34">
        <v>398</v>
      </c>
      <c r="E53" s="34">
        <f t="shared" si="0"/>
        <v>464</v>
      </c>
      <c r="F53" s="35">
        <f>Table2[[#This Row],[Total Fields]]/Table2[[#This Row],[City Population]]*10000</f>
        <v>1.1696047945730337</v>
      </c>
    </row>
    <row r="54" spans="1:6" x14ac:dyDescent="0.3">
      <c r="A54" s="32" t="s">
        <v>57</v>
      </c>
      <c r="B54" s="34">
        <v>627770</v>
      </c>
      <c r="C54" s="34">
        <v>68</v>
      </c>
      <c r="D54" s="34">
        <v>46</v>
      </c>
      <c r="E54" s="34">
        <f t="shared" si="0"/>
        <v>114</v>
      </c>
      <c r="F54" s="35">
        <f>Table2[[#This Row],[Total Fields]]/Table2[[#This Row],[City Population]]*10000</f>
        <v>1.8159517020564857</v>
      </c>
    </row>
    <row r="55" spans="1:6" x14ac:dyDescent="0.3">
      <c r="A55" s="32" t="s">
        <v>58</v>
      </c>
      <c r="B55" s="34">
        <v>264518</v>
      </c>
      <c r="C55" s="34">
        <v>11</v>
      </c>
      <c r="D55" s="34">
        <v>102</v>
      </c>
      <c r="E55" s="34">
        <f t="shared" si="0"/>
        <v>113</v>
      </c>
      <c r="F55" s="35">
        <f>Table2[[#This Row],[Total Fields]]/Table2[[#This Row],[City Population]]*10000</f>
        <v>4.271921003485585</v>
      </c>
    </row>
    <row r="56" spans="1:6" x14ac:dyDescent="0.3">
      <c r="A56" s="32" t="s">
        <v>59</v>
      </c>
      <c r="B56" s="34">
        <v>264742</v>
      </c>
      <c r="C56" s="34">
        <v>90</v>
      </c>
      <c r="D56" s="34">
        <v>111</v>
      </c>
      <c r="E56" s="34">
        <f t="shared" si="0"/>
        <v>201</v>
      </c>
      <c r="F56" s="35">
        <f>Table2[[#This Row],[Total Fields]]/Table2[[#This Row],[City Population]]*10000</f>
        <v>7.5922974065316415</v>
      </c>
    </row>
    <row r="57" spans="1:6" x14ac:dyDescent="0.3">
      <c r="A57" s="32" t="s">
        <v>60</v>
      </c>
      <c r="B57" s="34">
        <v>652804</v>
      </c>
      <c r="C57" s="34">
        <v>41</v>
      </c>
      <c r="D57" s="34">
        <v>35</v>
      </c>
      <c r="E57" s="34">
        <f t="shared" si="0"/>
        <v>76</v>
      </c>
      <c r="F57" s="35">
        <f>Table2[[#This Row],[Total Fields]]/Table2[[#This Row],[City Population]]*10000</f>
        <v>1.1642085526436725</v>
      </c>
    </row>
    <row r="58" spans="1:6" x14ac:dyDescent="0.3">
      <c r="A58" s="32" t="s">
        <v>61</v>
      </c>
      <c r="B58" s="34">
        <v>514144</v>
      </c>
      <c r="C58" s="34">
        <v>12</v>
      </c>
      <c r="D58" s="34">
        <v>65</v>
      </c>
      <c r="E58" s="34">
        <f t="shared" si="0"/>
        <v>77</v>
      </c>
      <c r="F58" s="35">
        <f>Table2[[#This Row],[Total Fields]]/Table2[[#This Row],[City Population]]*10000</f>
        <v>1.4976349038401693</v>
      </c>
    </row>
    <row r="59" spans="1:6" x14ac:dyDescent="0.3">
      <c r="A59" s="32" t="s">
        <v>62</v>
      </c>
      <c r="B59" s="34">
        <v>461859</v>
      </c>
      <c r="C59" s="34">
        <v>2</v>
      </c>
      <c r="D59" s="34">
        <v>102</v>
      </c>
      <c r="E59" s="34">
        <f t="shared" si="0"/>
        <v>104</v>
      </c>
      <c r="F59" s="35">
        <f>Table2[[#This Row],[Total Fields]]/Table2[[#This Row],[City Population]]*10000</f>
        <v>2.2517694794298695</v>
      </c>
    </row>
    <row r="60" spans="1:6" x14ac:dyDescent="0.3">
      <c r="A60" s="32" t="s">
        <v>63</v>
      </c>
      <c r="B60" s="34">
        <v>588573</v>
      </c>
      <c r="C60" s="34">
        <v>26</v>
      </c>
      <c r="D60" s="34">
        <v>136</v>
      </c>
      <c r="E60" s="34">
        <f t="shared" si="0"/>
        <v>162</v>
      </c>
      <c r="F60" s="35">
        <f>Table2[[#This Row],[Total Fields]]/Table2[[#This Row],[City Population]]*10000</f>
        <v>2.7524198357722831</v>
      </c>
    </row>
    <row r="61" spans="1:6" x14ac:dyDescent="0.3">
      <c r="A61" s="32" t="s">
        <v>64</v>
      </c>
      <c r="B61" s="34">
        <v>424175</v>
      </c>
      <c r="C61" s="34">
        <v>398</v>
      </c>
      <c r="D61" s="34">
        <v>398</v>
      </c>
      <c r="E61" s="34">
        <f t="shared" si="0"/>
        <v>796</v>
      </c>
      <c r="F61" s="35">
        <f>Table2[[#This Row],[Total Fields]]/Table2[[#This Row],[City Population]]*10000</f>
        <v>18.765839570931806</v>
      </c>
    </row>
    <row r="62" spans="1:6" x14ac:dyDescent="0.3">
      <c r="A62" s="32" t="s">
        <v>65</v>
      </c>
      <c r="B62" s="34">
        <v>696653</v>
      </c>
      <c r="C62" s="34">
        <v>8</v>
      </c>
      <c r="D62" s="34">
        <v>200</v>
      </c>
      <c r="E62" s="34">
        <f t="shared" si="0"/>
        <v>208</v>
      </c>
      <c r="F62" s="35">
        <f>Table2[[#This Row],[Total Fields]]/Table2[[#This Row],[City Population]]*10000</f>
        <v>2.9857045042510402</v>
      </c>
    </row>
    <row r="63" spans="1:6" x14ac:dyDescent="0.3">
      <c r="A63" s="32" t="s">
        <v>66</v>
      </c>
      <c r="B63" s="34">
        <v>387637</v>
      </c>
      <c r="C63" s="34">
        <v>94</v>
      </c>
      <c r="D63" s="34">
        <v>185</v>
      </c>
      <c r="E63" s="34">
        <f t="shared" si="0"/>
        <v>279</v>
      </c>
      <c r="F63" s="35">
        <f>Table2[[#This Row],[Total Fields]]/Table2[[#This Row],[City Population]]*10000</f>
        <v>7.1974553512693573</v>
      </c>
    </row>
    <row r="64" spans="1:6" x14ac:dyDescent="0.3">
      <c r="A64" s="32" t="s">
        <v>67</v>
      </c>
      <c r="B64" s="34">
        <v>8502614</v>
      </c>
      <c r="C64" s="34">
        <v>1148</v>
      </c>
      <c r="D64" s="34">
        <v>36</v>
      </c>
      <c r="E64" s="34">
        <f t="shared" si="0"/>
        <v>1184</v>
      </c>
      <c r="F64" s="35">
        <f>Table2[[#This Row],[Total Fields]]/Table2[[#This Row],[City Population]]*10000</f>
        <v>1.3925129377859562</v>
      </c>
    </row>
    <row r="65" spans="1:6" x14ac:dyDescent="0.3">
      <c r="A65" s="32" t="s">
        <v>68</v>
      </c>
      <c r="B65" s="34">
        <v>284074</v>
      </c>
      <c r="C65" s="34">
        <v>14</v>
      </c>
      <c r="D65" s="34">
        <v>42</v>
      </c>
      <c r="E65" s="34">
        <f t="shared" si="0"/>
        <v>56</v>
      </c>
      <c r="F65" s="35">
        <f>Table2[[#This Row],[Total Fields]]/Table2[[#This Row],[City Population]]*10000</f>
        <v>1.9713173328076488</v>
      </c>
    </row>
    <row r="66" spans="1:6" x14ac:dyDescent="0.3">
      <c r="A66" s="32" t="s">
        <v>69</v>
      </c>
      <c r="B66" s="34">
        <v>248416</v>
      </c>
      <c r="C66" s="34">
        <v>39</v>
      </c>
      <c r="D66" s="34">
        <v>12</v>
      </c>
      <c r="E66" s="34">
        <f t="shared" si="0"/>
        <v>51</v>
      </c>
      <c r="F66" s="35">
        <f>Table2[[#This Row],[Total Fields]]/Table2[[#This Row],[City Population]]*10000</f>
        <v>2.053007857786938</v>
      </c>
    </row>
    <row r="67" spans="1:6" x14ac:dyDescent="0.3">
      <c r="A67" s="32" t="s">
        <v>70</v>
      </c>
      <c r="B67" s="34">
        <v>252566</v>
      </c>
      <c r="C67" s="34">
        <v>16</v>
      </c>
      <c r="D67" s="34">
        <v>16</v>
      </c>
      <c r="E67" s="34">
        <f t="shared" ref="E67:E101" si="1">SUM(C67,D67)</f>
        <v>32</v>
      </c>
      <c r="F67" s="35">
        <f>Table2[[#This Row],[Total Fields]]/Table2[[#This Row],[City Population]]*10000</f>
        <v>1.2669955575968261</v>
      </c>
    </row>
    <row r="68" spans="1:6" x14ac:dyDescent="0.3">
      <c r="A68" s="32" t="s">
        <v>71</v>
      </c>
      <c r="B68" s="34">
        <v>417040</v>
      </c>
      <c r="C68" s="34">
        <v>13</v>
      </c>
      <c r="D68" s="34">
        <v>5</v>
      </c>
      <c r="E68" s="34">
        <f t="shared" si="1"/>
        <v>18</v>
      </c>
      <c r="F68" s="35">
        <f>Table2[[#This Row],[Total Fields]]/Table2[[#This Row],[City Population]]*10000</f>
        <v>0.43161327450604259</v>
      </c>
    </row>
    <row r="69" spans="1:6" x14ac:dyDescent="0.3">
      <c r="A69" s="32" t="s">
        <v>72</v>
      </c>
      <c r="B69" s="34">
        <v>670553</v>
      </c>
      <c r="C69" s="34">
        <v>108</v>
      </c>
      <c r="D69" s="34">
        <v>130</v>
      </c>
      <c r="E69" s="34">
        <f t="shared" si="1"/>
        <v>238</v>
      </c>
      <c r="F69" s="35">
        <f>Table2[[#This Row],[Total Fields]]/Table2[[#This Row],[City Population]]*10000</f>
        <v>3.5493093014273294</v>
      </c>
    </row>
    <row r="70" spans="1:6" x14ac:dyDescent="0.3">
      <c r="A70" s="32" t="s">
        <v>73</v>
      </c>
      <c r="B70" s="34">
        <v>496604</v>
      </c>
      <c r="C70" s="34">
        <v>63</v>
      </c>
      <c r="D70" s="34">
        <v>173</v>
      </c>
      <c r="E70" s="34">
        <f t="shared" si="1"/>
        <v>236</v>
      </c>
      <c r="F70" s="35">
        <f>Table2[[#This Row],[Total Fields]]/Table2[[#This Row],[City Population]]*10000</f>
        <v>4.7522774685665032</v>
      </c>
    </row>
    <row r="71" spans="1:6" x14ac:dyDescent="0.3">
      <c r="A71" s="32" t="s">
        <v>74</v>
      </c>
      <c r="B71" s="34">
        <v>301050</v>
      </c>
      <c r="C71" s="34">
        <v>6</v>
      </c>
      <c r="D71" s="34">
        <v>61</v>
      </c>
      <c r="E71" s="34">
        <f t="shared" si="1"/>
        <v>67</v>
      </c>
      <c r="F71" s="35">
        <f>Table2[[#This Row],[Total Fields]]/Table2[[#This Row],[City Population]]*10000</f>
        <v>2.2255439295798038</v>
      </c>
    </row>
    <row r="72" spans="1:6" x14ac:dyDescent="0.3">
      <c r="A72" s="32" t="s">
        <v>75</v>
      </c>
      <c r="B72" s="34">
        <v>1595579</v>
      </c>
      <c r="C72" s="34">
        <v>19</v>
      </c>
      <c r="D72" s="34">
        <v>261</v>
      </c>
      <c r="E72" s="34">
        <f t="shared" si="1"/>
        <v>280</v>
      </c>
      <c r="F72" s="35">
        <f>Table2[[#This Row],[Total Fields]]/Table2[[#This Row],[City Population]]*10000</f>
        <v>1.7548488667750077</v>
      </c>
    </row>
    <row r="73" spans="1:6" x14ac:dyDescent="0.3">
      <c r="A73" s="32" t="s">
        <v>76</v>
      </c>
      <c r="B73" s="34">
        <v>1628812</v>
      </c>
      <c r="C73" s="34">
        <v>138</v>
      </c>
      <c r="D73" s="34">
        <v>69</v>
      </c>
      <c r="E73" s="34">
        <f t="shared" si="1"/>
        <v>207</v>
      </c>
      <c r="F73" s="35">
        <f>Table2[[#This Row],[Total Fields]]/Table2[[#This Row],[City Population]]*10000</f>
        <v>1.270864900307709</v>
      </c>
    </row>
    <row r="74" spans="1:6" x14ac:dyDescent="0.3">
      <c r="A74" s="32" t="s">
        <v>77</v>
      </c>
      <c r="B74" s="34">
        <v>308432</v>
      </c>
      <c r="C74" s="34">
        <v>109</v>
      </c>
      <c r="D74" s="34">
        <v>110</v>
      </c>
      <c r="E74" s="34">
        <f t="shared" si="1"/>
        <v>219</v>
      </c>
      <c r="F74" s="35">
        <f>Table2[[#This Row],[Total Fields]]/Table2[[#This Row],[City Population]]*10000</f>
        <v>7.1004305649219281</v>
      </c>
    </row>
    <row r="75" spans="1:6" x14ac:dyDescent="0.3">
      <c r="A75" s="32" t="s">
        <v>78</v>
      </c>
      <c r="B75" s="34">
        <v>306426</v>
      </c>
      <c r="C75" s="34">
        <v>69</v>
      </c>
      <c r="D75" s="34">
        <v>168</v>
      </c>
      <c r="E75" s="34">
        <f t="shared" si="1"/>
        <v>237</v>
      </c>
      <c r="F75" s="35">
        <f>Table2[[#This Row],[Total Fields]]/Table2[[#This Row],[City Population]]*10000</f>
        <v>7.7343306377396175</v>
      </c>
    </row>
    <row r="76" spans="1:6" x14ac:dyDescent="0.3">
      <c r="A76" s="32" t="s">
        <v>79</v>
      </c>
      <c r="B76" s="34">
        <v>656300</v>
      </c>
      <c r="C76" s="34"/>
      <c r="D76" s="34">
        <v>115</v>
      </c>
      <c r="E76" s="34">
        <f t="shared" si="1"/>
        <v>115</v>
      </c>
      <c r="F76" s="35">
        <f>Table2[[#This Row],[Total Fields]]/Table2[[#This Row],[City Population]]*10000</f>
        <v>1.7522474478134999</v>
      </c>
    </row>
    <row r="77" spans="1:6" x14ac:dyDescent="0.3">
      <c r="A77" s="32" t="s">
        <v>80</v>
      </c>
      <c r="B77" s="34">
        <v>477476</v>
      </c>
      <c r="C77" s="34">
        <v>26</v>
      </c>
      <c r="D77" s="34">
        <v>73</v>
      </c>
      <c r="E77" s="34">
        <f t="shared" si="1"/>
        <v>99</v>
      </c>
      <c r="F77" s="35">
        <f>Table2[[#This Row],[Total Fields]]/Table2[[#This Row],[City Population]]*10000</f>
        <v>2.0734026422270437</v>
      </c>
    </row>
    <row r="78" spans="1:6" x14ac:dyDescent="0.3">
      <c r="A78" s="32" t="s">
        <v>81</v>
      </c>
      <c r="B78" s="34">
        <v>265857</v>
      </c>
      <c r="C78" s="34">
        <v>13</v>
      </c>
      <c r="D78" s="34">
        <v>19</v>
      </c>
      <c r="E78" s="34">
        <f t="shared" si="1"/>
        <v>32</v>
      </c>
      <c r="F78" s="35">
        <f>Table2[[#This Row],[Total Fields]]/Table2[[#This Row],[City Population]]*10000</f>
        <v>1.2036545962679184</v>
      </c>
    </row>
    <row r="79" spans="1:6" x14ac:dyDescent="0.3">
      <c r="A79" s="32" t="s">
        <v>180</v>
      </c>
      <c r="B79" s="34">
        <v>230163</v>
      </c>
      <c r="C79" s="34"/>
      <c r="D79" s="34">
        <v>78</v>
      </c>
      <c r="E79" s="34">
        <f t="shared" si="1"/>
        <v>78</v>
      </c>
      <c r="F79" s="35">
        <f>Table2[[#This Row],[Total Fields]]/Table2[[#This Row],[City Population]]*10000</f>
        <v>3.3889026472543371</v>
      </c>
    </row>
    <row r="80" spans="1:6" x14ac:dyDescent="0.3">
      <c r="A80" s="32" t="s">
        <v>82</v>
      </c>
      <c r="B80" s="34">
        <v>321461</v>
      </c>
      <c r="C80" s="34">
        <v>98</v>
      </c>
      <c r="D80" s="34">
        <v>28</v>
      </c>
      <c r="E80" s="34">
        <f t="shared" si="1"/>
        <v>126</v>
      </c>
      <c r="F80" s="35">
        <f>Table2[[#This Row],[Total Fields]]/Table2[[#This Row],[City Population]]*10000</f>
        <v>3.9196045554515169</v>
      </c>
    </row>
    <row r="81" spans="1:6" x14ac:dyDescent="0.3">
      <c r="A81" s="32" t="s">
        <v>83</v>
      </c>
      <c r="B81" s="34">
        <v>508357</v>
      </c>
      <c r="C81" s="34">
        <v>110</v>
      </c>
      <c r="D81" s="34">
        <v>115</v>
      </c>
      <c r="E81" s="34">
        <f t="shared" si="1"/>
        <v>225</v>
      </c>
      <c r="F81" s="35">
        <f>Table2[[#This Row],[Total Fields]]/Table2[[#This Row],[City Population]]*10000</f>
        <v>4.4260234441544037</v>
      </c>
    </row>
    <row r="82" spans="1:6" x14ac:dyDescent="0.3">
      <c r="A82" s="32" t="s">
        <v>84</v>
      </c>
      <c r="B82" s="34">
        <v>1458346</v>
      </c>
      <c r="C82" s="34">
        <v>110</v>
      </c>
      <c r="D82" s="34">
        <v>81</v>
      </c>
      <c r="E82" s="34">
        <f t="shared" si="1"/>
        <v>191</v>
      </c>
      <c r="F82" s="35">
        <f>Table2[[#This Row],[Total Fields]]/Table2[[#This Row],[City Population]]*10000</f>
        <v>1.3097029100090103</v>
      </c>
    </row>
    <row r="83" spans="1:6" x14ac:dyDescent="0.3">
      <c r="A83" s="32" t="s">
        <v>85</v>
      </c>
      <c r="B83" s="34">
        <v>1394515</v>
      </c>
      <c r="C83" s="34">
        <v>197</v>
      </c>
      <c r="D83" s="34">
        <v>353</v>
      </c>
      <c r="E83" s="34">
        <f t="shared" si="1"/>
        <v>550</v>
      </c>
      <c r="F83" s="35">
        <f>Table2[[#This Row],[Total Fields]]/Table2[[#This Row],[City Population]]*10000</f>
        <v>3.944023549406066</v>
      </c>
    </row>
    <row r="84" spans="1:6" x14ac:dyDescent="0.3">
      <c r="A84" s="32" t="s">
        <v>86</v>
      </c>
      <c r="B84" s="34">
        <v>881791</v>
      </c>
      <c r="C84" s="34">
        <v>238</v>
      </c>
      <c r="D84" s="34">
        <v>37</v>
      </c>
      <c r="E84" s="34">
        <f t="shared" si="1"/>
        <v>275</v>
      </c>
      <c r="F84" s="35">
        <f>Table2[[#This Row],[Total Fields]]/Table2[[#This Row],[City Population]]*10000</f>
        <v>3.1186528327007195</v>
      </c>
    </row>
    <row r="85" spans="1:6" x14ac:dyDescent="0.3">
      <c r="A85" s="32" t="s">
        <v>87</v>
      </c>
      <c r="B85" s="34">
        <v>1013400</v>
      </c>
      <c r="C85" s="34">
        <v>101</v>
      </c>
      <c r="D85" s="34">
        <v>71</v>
      </c>
      <c r="E85" s="34">
        <f t="shared" si="1"/>
        <v>172</v>
      </c>
      <c r="F85" s="35">
        <f>Table2[[#This Row],[Total Fields]]/Table2[[#This Row],[City Population]]*10000</f>
        <v>1.6972567594237222</v>
      </c>
    </row>
    <row r="86" spans="1:6" x14ac:dyDescent="0.3">
      <c r="A86" s="32" t="s">
        <v>88</v>
      </c>
      <c r="B86" s="34">
        <v>336744</v>
      </c>
      <c r="C86" s="34">
        <v>34</v>
      </c>
      <c r="D86" s="34">
        <v>43</v>
      </c>
      <c r="E86" s="34">
        <f t="shared" si="1"/>
        <v>77</v>
      </c>
      <c r="F86" s="35">
        <f>Table2[[#This Row],[Total Fields]]/Table2[[#This Row],[City Population]]*10000</f>
        <v>2.2866034732615876</v>
      </c>
    </row>
    <row r="87" spans="1:6" x14ac:dyDescent="0.3">
      <c r="A87" s="32" t="s">
        <v>89</v>
      </c>
      <c r="B87" s="34">
        <v>252383</v>
      </c>
      <c r="C87" s="34"/>
      <c r="D87" s="34">
        <v>70</v>
      </c>
      <c r="E87" s="34">
        <f t="shared" si="1"/>
        <v>70</v>
      </c>
      <c r="F87" s="35">
        <f>Table2[[#This Row],[Total Fields]]/Table2[[#This Row],[City Population]]*10000</f>
        <v>2.7735624031729555</v>
      </c>
    </row>
    <row r="88" spans="1:6" x14ac:dyDescent="0.3">
      <c r="A88" s="32" t="s">
        <v>90</v>
      </c>
      <c r="B88" s="34">
        <v>740227</v>
      </c>
      <c r="C88" s="34">
        <v>123</v>
      </c>
      <c r="D88" s="34">
        <v>78</v>
      </c>
      <c r="E88" s="34">
        <f t="shared" si="1"/>
        <v>201</v>
      </c>
      <c r="F88" s="35">
        <f>Table2[[#This Row],[Total Fields]]/Table2[[#This Row],[City Population]]*10000</f>
        <v>2.7153832540558507</v>
      </c>
    </row>
    <row r="89" spans="1:6" x14ac:dyDescent="0.3">
      <c r="A89" s="32" t="s">
        <v>181</v>
      </c>
      <c r="B89" s="34">
        <v>231598</v>
      </c>
      <c r="C89" s="34">
        <v>12</v>
      </c>
      <c r="D89" s="34">
        <v>81</v>
      </c>
      <c r="E89" s="34">
        <f t="shared" si="1"/>
        <v>93</v>
      </c>
      <c r="F89" s="35">
        <f>Table2[[#This Row],[Total Fields]]/Table2[[#This Row],[City Population]]*10000</f>
        <v>4.0155787182963589</v>
      </c>
    </row>
    <row r="90" spans="1:6" x14ac:dyDescent="0.3">
      <c r="A90" s="32" t="s">
        <v>91</v>
      </c>
      <c r="B90" s="34">
        <v>313929</v>
      </c>
      <c r="C90" s="34">
        <v>56</v>
      </c>
      <c r="D90" s="34">
        <v>58</v>
      </c>
      <c r="E90" s="34">
        <f t="shared" si="1"/>
        <v>114</v>
      </c>
      <c r="F90" s="35">
        <f>Table2[[#This Row],[Total Fields]]/Table2[[#This Row],[City Population]]*10000</f>
        <v>3.6313943598711811</v>
      </c>
    </row>
    <row r="91" spans="1:6" x14ac:dyDescent="0.3">
      <c r="A91" s="32" t="s">
        <v>92</v>
      </c>
      <c r="B91" s="34">
        <v>304197</v>
      </c>
      <c r="C91" s="34">
        <v>114</v>
      </c>
      <c r="D91" s="34">
        <v>64</v>
      </c>
      <c r="E91" s="34">
        <f t="shared" si="1"/>
        <v>178</v>
      </c>
      <c r="F91" s="35">
        <f>Table2[[#This Row],[Total Fields]]/Table2[[#This Row],[City Population]]*10000</f>
        <v>5.8514712505383031</v>
      </c>
    </row>
    <row r="92" spans="1:6" x14ac:dyDescent="0.3">
      <c r="A92" s="32" t="s">
        <v>93</v>
      </c>
      <c r="B92" s="34">
        <v>265119</v>
      </c>
      <c r="C92" s="34">
        <v>4</v>
      </c>
      <c r="D92" s="34">
        <v>33</v>
      </c>
      <c r="E92" s="34">
        <f t="shared" si="1"/>
        <v>37</v>
      </c>
      <c r="F92" s="35">
        <f>Table2[[#This Row],[Total Fields]]/Table2[[#This Row],[City Population]]*10000</f>
        <v>1.395599711827519</v>
      </c>
    </row>
    <row r="93" spans="1:6" x14ac:dyDescent="0.3">
      <c r="A93" s="32" t="s">
        <v>94</v>
      </c>
      <c r="B93" s="34">
        <v>314573</v>
      </c>
      <c r="C93" s="34"/>
      <c r="D93" s="34">
        <v>13</v>
      </c>
      <c r="E93" s="34">
        <f t="shared" si="1"/>
        <v>13</v>
      </c>
      <c r="F93" s="35">
        <f>Table2[[#This Row],[Total Fields]]/Table2[[#This Row],[City Population]]*10000</f>
        <v>0.41325860769996153</v>
      </c>
    </row>
    <row r="94" spans="1:6" x14ac:dyDescent="0.3">
      <c r="A94" s="32" t="s">
        <v>95</v>
      </c>
      <c r="B94" s="34">
        <v>390996</v>
      </c>
      <c r="C94" s="34">
        <v>19</v>
      </c>
      <c r="D94" s="34">
        <v>11</v>
      </c>
      <c r="E94" s="34">
        <f t="shared" si="1"/>
        <v>30</v>
      </c>
      <c r="F94" s="35">
        <f>Table2[[#This Row],[Total Fields]]/Table2[[#This Row],[City Population]]*10000</f>
        <v>0.76727127643249549</v>
      </c>
    </row>
    <row r="95" spans="1:6" x14ac:dyDescent="0.3">
      <c r="A95" s="32" t="s">
        <v>96</v>
      </c>
      <c r="B95" s="34">
        <v>276602</v>
      </c>
      <c r="C95" s="34">
        <v>53</v>
      </c>
      <c r="D95" s="34">
        <v>14</v>
      </c>
      <c r="E95" s="34">
        <f t="shared" si="1"/>
        <v>67</v>
      </c>
      <c r="F95" s="35">
        <f>Table2[[#This Row],[Total Fields]]/Table2[[#This Row],[City Population]]*10000</f>
        <v>2.4222529121264489</v>
      </c>
    </row>
    <row r="96" spans="1:6" x14ac:dyDescent="0.3">
      <c r="A96" s="32" t="s">
        <v>97</v>
      </c>
      <c r="B96" s="34">
        <v>557827</v>
      </c>
      <c r="C96" s="34">
        <v>16</v>
      </c>
      <c r="D96" s="34">
        <v>227</v>
      </c>
      <c r="E96" s="34">
        <f t="shared" si="1"/>
        <v>243</v>
      </c>
      <c r="F96" s="35">
        <f>Table2[[#This Row],[Total Fields]]/Table2[[#This Row],[City Population]]*10000</f>
        <v>4.3561892844914283</v>
      </c>
    </row>
    <row r="97" spans="1:6" x14ac:dyDescent="0.3">
      <c r="A97" s="32" t="s">
        <v>98</v>
      </c>
      <c r="B97" s="34">
        <v>405327</v>
      </c>
      <c r="C97" s="34"/>
      <c r="D97" s="34">
        <v>117</v>
      </c>
      <c r="E97" s="34">
        <f t="shared" si="1"/>
        <v>117</v>
      </c>
      <c r="F97" s="35">
        <f>Table2[[#This Row],[Total Fields]]/Table2[[#This Row],[City Population]]*10000</f>
        <v>2.886558260367555</v>
      </c>
    </row>
    <row r="98" spans="1:6" x14ac:dyDescent="0.3">
      <c r="A98" s="32" t="s">
        <v>99</v>
      </c>
      <c r="B98" s="34">
        <v>453291</v>
      </c>
      <c r="C98" s="34">
        <v>0</v>
      </c>
      <c r="D98" s="34">
        <v>163</v>
      </c>
      <c r="E98" s="34">
        <f t="shared" si="1"/>
        <v>163</v>
      </c>
      <c r="F98" s="35">
        <f>Table2[[#This Row],[Total Fields]]/Table2[[#This Row],[City Population]]*10000</f>
        <v>3.5959240311411436</v>
      </c>
    </row>
    <row r="99" spans="1:6" x14ac:dyDescent="0.3">
      <c r="A99" s="32" t="s">
        <v>100</v>
      </c>
      <c r="B99" s="34">
        <v>706137</v>
      </c>
      <c r="C99" s="34">
        <v>126</v>
      </c>
      <c r="D99" s="34">
        <v>217</v>
      </c>
      <c r="E99" s="34">
        <f t="shared" si="1"/>
        <v>343</v>
      </c>
      <c r="F99" s="35">
        <f>Table2[[#This Row],[Total Fields]]/Table2[[#This Row],[City Population]]*10000</f>
        <v>4.8574143544383031</v>
      </c>
    </row>
    <row r="100" spans="1:6" x14ac:dyDescent="0.3">
      <c r="A100" s="32" t="s">
        <v>101</v>
      </c>
      <c r="B100" s="34">
        <v>399411</v>
      </c>
      <c r="C100" s="34">
        <v>29</v>
      </c>
      <c r="D100" s="34">
        <v>55</v>
      </c>
      <c r="E100" s="34">
        <f t="shared" si="1"/>
        <v>84</v>
      </c>
      <c r="F100" s="35">
        <f>Table2[[#This Row],[Total Fields]]/Table2[[#This Row],[City Population]]*10000</f>
        <v>2.1030968100528025</v>
      </c>
    </row>
    <row r="101" spans="1:6" x14ac:dyDescent="0.3">
      <c r="A101" s="32" t="s">
        <v>102</v>
      </c>
      <c r="B101" s="34">
        <v>252154</v>
      </c>
      <c r="C101" s="34"/>
      <c r="D101" s="34"/>
      <c r="E101" s="34">
        <f t="shared" si="1"/>
        <v>0</v>
      </c>
      <c r="F101" s="35">
        <f>Table2[[#This Row],[Total Fields]]/Table2[[#This Row],[City Population]]*10000</f>
        <v>0</v>
      </c>
    </row>
    <row r="102" spans="1:6" ht="14.4" thickBot="1" x14ac:dyDescent="0.35">
      <c r="F102" s="19"/>
    </row>
    <row r="103" spans="1:6" x14ac:dyDescent="0.3">
      <c r="A103" s="40" t="s">
        <v>185</v>
      </c>
      <c r="B103" s="41"/>
      <c r="C103" s="42"/>
      <c r="D103" s="42"/>
      <c r="E103" s="42"/>
      <c r="F103" s="52">
        <f t="shared" ref="F103" si="2">SMALL(F3:F101,COUNTIF(F3:F101,0)+1)</f>
        <v>0.41325860769996153</v>
      </c>
    </row>
    <row r="104" spans="1:6" x14ac:dyDescent="0.3">
      <c r="A104" s="44" t="s">
        <v>186</v>
      </c>
      <c r="B104" s="45"/>
      <c r="C104" s="46"/>
      <c r="D104" s="46"/>
      <c r="E104" s="46"/>
      <c r="F104" s="53">
        <f t="array" ref="F104">MEDIAN(IF(ISNUMBER(F2:F101),F2:F101))</f>
        <v>2.4305153684628231</v>
      </c>
    </row>
    <row r="105" spans="1:6" ht="14.4" thickBot="1" x14ac:dyDescent="0.35">
      <c r="A105" s="48" t="s">
        <v>187</v>
      </c>
      <c r="B105" s="49"/>
      <c r="C105" s="50"/>
      <c r="D105" s="50"/>
      <c r="E105" s="50"/>
      <c r="F105" s="54">
        <f>MAX(F3:F101)</f>
        <v>18.765839570931806</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heetViews>
  <sheetFormatPr defaultRowHeight="14.4" x14ac:dyDescent="0.3"/>
  <cols>
    <col min="1" max="1" width="25.88671875" style="3" bestFit="1" customWidth="1"/>
    <col min="2" max="2" width="17" style="24" bestFit="1" customWidth="1"/>
    <col min="3" max="3" width="22" style="77" bestFit="1" customWidth="1"/>
    <col min="4" max="4" width="23.109375" style="77" bestFit="1" customWidth="1"/>
    <col min="5" max="5" width="19.88671875" style="77" bestFit="1" customWidth="1"/>
    <col min="6" max="6" width="8.88671875" style="1"/>
  </cols>
  <sheetData>
    <row r="1" spans="1:6" ht="15.6" x14ac:dyDescent="0.3">
      <c r="A1" s="38" t="s">
        <v>177</v>
      </c>
    </row>
    <row r="2" spans="1:6" ht="42.75" customHeight="1" x14ac:dyDescent="0.3">
      <c r="A2" s="122" t="s">
        <v>178</v>
      </c>
      <c r="B2" s="122"/>
      <c r="C2" s="122"/>
      <c r="D2" s="122"/>
      <c r="E2" s="122"/>
    </row>
    <row r="3" spans="1:6" s="5" customFormat="1" ht="27.6" x14ac:dyDescent="0.3">
      <c r="A3" s="27" t="s">
        <v>0</v>
      </c>
      <c r="B3" s="28" t="s">
        <v>1</v>
      </c>
      <c r="C3" s="56" t="s">
        <v>107</v>
      </c>
      <c r="D3" s="56" t="s">
        <v>106</v>
      </c>
      <c r="E3" s="56" t="s">
        <v>105</v>
      </c>
      <c r="F3" s="78" t="s">
        <v>183</v>
      </c>
    </row>
    <row r="4" spans="1:6" x14ac:dyDescent="0.3">
      <c r="A4" s="63" t="s">
        <v>6</v>
      </c>
      <c r="B4" s="55">
        <v>572101</v>
      </c>
      <c r="C4" s="62">
        <v>146</v>
      </c>
      <c r="D4" s="62">
        <v>153</v>
      </c>
      <c r="E4" s="62">
        <f>SUM(C4,D4)</f>
        <v>299</v>
      </c>
      <c r="F4" s="62">
        <f>Table3[[#This Row],[Total Trails (miles)]]/Table3[[#This Row],[City Population]]*100000</f>
        <v>52.263498927636903</v>
      </c>
    </row>
    <row r="5" spans="1:6" x14ac:dyDescent="0.3">
      <c r="A5" s="64" t="s">
        <v>7</v>
      </c>
      <c r="B5" s="29">
        <v>358436</v>
      </c>
      <c r="C5" s="34"/>
      <c r="D5" s="34">
        <v>17</v>
      </c>
      <c r="E5" s="34">
        <f t="shared" ref="E5:E68" si="0">SUM(C5,D5)</f>
        <v>17</v>
      </c>
      <c r="F5" s="34">
        <f>Table3[[#This Row],[Total Trails (miles)]]/Table3[[#This Row],[City Population]]*100000</f>
        <v>4.7428271713778747</v>
      </c>
    </row>
    <row r="6" spans="1:6" x14ac:dyDescent="0.3">
      <c r="A6" s="64" t="s">
        <v>8</v>
      </c>
      <c r="B6" s="29">
        <v>301209</v>
      </c>
      <c r="C6" s="34">
        <v>395</v>
      </c>
      <c r="D6" s="34">
        <v>135</v>
      </c>
      <c r="E6" s="34">
        <f t="shared" si="0"/>
        <v>530</v>
      </c>
      <c r="F6" s="34">
        <f>Table3[[#This Row],[Total Trails (miles)]]/Table3[[#This Row],[City Population]]*100000</f>
        <v>175.95755770909901</v>
      </c>
    </row>
    <row r="7" spans="1:6" x14ac:dyDescent="0.3">
      <c r="A7" s="64" t="s">
        <v>9</v>
      </c>
      <c r="B7" s="29">
        <v>393408</v>
      </c>
      <c r="C7" s="34">
        <v>10</v>
      </c>
      <c r="D7" s="34">
        <v>55</v>
      </c>
      <c r="E7" s="34">
        <f t="shared" si="0"/>
        <v>65</v>
      </c>
      <c r="F7" s="34">
        <f>Table3[[#This Row],[Total Trails (miles)]]/Table3[[#This Row],[City Population]]*100000</f>
        <v>16.522287294615261</v>
      </c>
    </row>
    <row r="8" spans="1:6" x14ac:dyDescent="0.3">
      <c r="A8" s="64" t="s">
        <v>10</v>
      </c>
      <c r="B8" s="29">
        <v>232588</v>
      </c>
      <c r="C8" s="34">
        <v>6</v>
      </c>
      <c r="D8" s="34">
        <v>39</v>
      </c>
      <c r="E8" s="34">
        <f t="shared" si="0"/>
        <v>45</v>
      </c>
      <c r="F8" s="34">
        <f>Table3[[#This Row],[Total Trails (miles)]]/Table3[[#This Row],[City Population]]*100000</f>
        <v>19.347515778973978</v>
      </c>
    </row>
    <row r="9" spans="1:6" x14ac:dyDescent="0.3">
      <c r="A9" s="64" t="s">
        <v>11</v>
      </c>
      <c r="B9" s="29">
        <v>503991</v>
      </c>
      <c r="C9" s="34">
        <v>20</v>
      </c>
      <c r="D9" s="34">
        <v>40</v>
      </c>
      <c r="E9" s="34">
        <f t="shared" si="0"/>
        <v>60</v>
      </c>
      <c r="F9" s="34">
        <f>Table3[[#This Row],[Total Trails (miles)]]/Table3[[#This Row],[City Population]]*100000</f>
        <v>11.904974493592148</v>
      </c>
    </row>
    <row r="10" spans="1:6" x14ac:dyDescent="0.3">
      <c r="A10" s="64" t="s">
        <v>12</v>
      </c>
      <c r="B10" s="29">
        <v>375803</v>
      </c>
      <c r="C10" s="34">
        <v>4</v>
      </c>
      <c r="D10" s="34">
        <v>192</v>
      </c>
      <c r="E10" s="34">
        <f t="shared" si="0"/>
        <v>196</v>
      </c>
      <c r="F10" s="34">
        <f>Table3[[#This Row],[Total Trails (miles)]]/Table3[[#This Row],[City Population]]*100000</f>
        <v>52.154985457806355</v>
      </c>
    </row>
    <row r="11" spans="1:6" x14ac:dyDescent="0.3">
      <c r="A11" s="64" t="s">
        <v>13</v>
      </c>
      <c r="B11" s="29">
        <v>985370</v>
      </c>
      <c r="C11" s="34">
        <v>101</v>
      </c>
      <c r="D11" s="34">
        <v>158</v>
      </c>
      <c r="E11" s="34">
        <f t="shared" si="0"/>
        <v>259</v>
      </c>
      <c r="F11" s="34">
        <f>Table3[[#This Row],[Total Trails (miles)]]/Table3[[#This Row],[City Population]]*100000</f>
        <v>26.284542862072115</v>
      </c>
    </row>
    <row r="12" spans="1:6" x14ac:dyDescent="0.3">
      <c r="A12" s="64" t="s">
        <v>14</v>
      </c>
      <c r="B12" s="29">
        <v>388817</v>
      </c>
      <c r="C12" s="34"/>
      <c r="D12" s="34">
        <v>32</v>
      </c>
      <c r="E12" s="34">
        <f t="shared" si="0"/>
        <v>32</v>
      </c>
      <c r="F12" s="34">
        <f>Table3[[#This Row],[Total Trails (miles)]]/Table3[[#This Row],[City Population]]*100000</f>
        <v>8.230092820015587</v>
      </c>
    </row>
    <row r="13" spans="1:6" x14ac:dyDescent="0.3">
      <c r="A13" s="64" t="s">
        <v>15</v>
      </c>
      <c r="B13" s="29">
        <v>609422</v>
      </c>
      <c r="C13" s="34">
        <v>17</v>
      </c>
      <c r="D13" s="34">
        <v>141</v>
      </c>
      <c r="E13" s="34">
        <f t="shared" si="0"/>
        <v>158</v>
      </c>
      <c r="F13" s="34">
        <f>Table3[[#This Row],[Total Trails (miles)]]/Table3[[#This Row],[City Population]]*100000</f>
        <v>25.926205486510167</v>
      </c>
    </row>
    <row r="14" spans="1:6" x14ac:dyDescent="0.3">
      <c r="A14" s="64" t="s">
        <v>16</v>
      </c>
      <c r="B14" s="29">
        <v>235833</v>
      </c>
      <c r="C14" s="34">
        <v>1</v>
      </c>
      <c r="D14" s="34">
        <v>25</v>
      </c>
      <c r="E14" s="34">
        <f t="shared" si="0"/>
        <v>26</v>
      </c>
      <c r="F14" s="34">
        <f>Table3[[#This Row],[Total Trails (miles)]]/Table3[[#This Row],[City Population]]*100000</f>
        <v>11.024750565018467</v>
      </c>
    </row>
    <row r="15" spans="1:6" x14ac:dyDescent="0.3">
      <c r="A15" s="64" t="s">
        <v>17</v>
      </c>
      <c r="B15" s="29">
        <v>239077</v>
      </c>
      <c r="C15" s="34">
        <v>79</v>
      </c>
      <c r="D15" s="34">
        <v>139</v>
      </c>
      <c r="E15" s="34">
        <f t="shared" si="0"/>
        <v>218</v>
      </c>
      <c r="F15" s="34">
        <f>Table3[[#This Row],[Total Trails (miles)]]/Table3[[#This Row],[City Population]]*100000</f>
        <v>91.184011845556043</v>
      </c>
    </row>
    <row r="16" spans="1:6" x14ac:dyDescent="0.3">
      <c r="A16" s="64" t="s">
        <v>18</v>
      </c>
      <c r="B16" s="29">
        <v>699253</v>
      </c>
      <c r="C16" s="34">
        <v>0</v>
      </c>
      <c r="D16" s="34">
        <v>2</v>
      </c>
      <c r="E16" s="34">
        <f t="shared" si="0"/>
        <v>2</v>
      </c>
      <c r="F16" s="34">
        <f>Table3[[#This Row],[Total Trails (miles)]]/Table3[[#This Row],[City Population]]*100000</f>
        <v>0.2860195093907355</v>
      </c>
    </row>
    <row r="17" spans="1:6" x14ac:dyDescent="0.3">
      <c r="A17" s="64" t="s">
        <v>19</v>
      </c>
      <c r="B17" s="29">
        <v>260357</v>
      </c>
      <c r="C17" s="34"/>
      <c r="D17" s="34"/>
      <c r="E17" s="34">
        <f t="shared" si="0"/>
        <v>0</v>
      </c>
      <c r="F17" s="34">
        <f>Table3[[#This Row],[Total Trails (miles)]]/Table3[[#This Row],[City Population]]*100000</f>
        <v>0</v>
      </c>
    </row>
    <row r="18" spans="1:6" x14ac:dyDescent="0.3">
      <c r="A18" s="64" t="s">
        <v>20</v>
      </c>
      <c r="B18" s="29">
        <v>281520</v>
      </c>
      <c r="C18" s="34">
        <v>4</v>
      </c>
      <c r="D18" s="34">
        <v>46</v>
      </c>
      <c r="E18" s="34">
        <f t="shared" si="0"/>
        <v>50</v>
      </c>
      <c r="F18" s="34">
        <f>Table3[[#This Row],[Total Trails (miles)]]/Table3[[#This Row],[City Population]]*100000</f>
        <v>17.760727479397556</v>
      </c>
    </row>
    <row r="19" spans="1:6" x14ac:dyDescent="0.3">
      <c r="A19" s="64" t="s">
        <v>21</v>
      </c>
      <c r="B19" s="29">
        <v>1115617</v>
      </c>
      <c r="C19" s="34">
        <v>52</v>
      </c>
      <c r="D19" s="34">
        <v>99</v>
      </c>
      <c r="E19" s="34">
        <f t="shared" si="0"/>
        <v>151</v>
      </c>
      <c r="F19" s="34">
        <f>Table3[[#This Row],[Total Trails (miles)]]/Table3[[#This Row],[City Population]]*100000</f>
        <v>13.535111064101748</v>
      </c>
    </row>
    <row r="20" spans="1:6" x14ac:dyDescent="0.3">
      <c r="A20" s="64" t="s">
        <v>22</v>
      </c>
      <c r="B20" s="29">
        <v>249746</v>
      </c>
      <c r="C20" s="34">
        <v>39</v>
      </c>
      <c r="D20" s="34">
        <v>21</v>
      </c>
      <c r="E20" s="34">
        <f t="shared" si="0"/>
        <v>60</v>
      </c>
      <c r="F20" s="34">
        <f>Table3[[#This Row],[Total Trails (miles)]]/Table3[[#This Row],[City Population]]*100000</f>
        <v>24.024408799340129</v>
      </c>
    </row>
    <row r="21" spans="1:6" x14ac:dyDescent="0.3">
      <c r="A21" s="64" t="s">
        <v>23</v>
      </c>
      <c r="B21" s="29">
        <v>2740225</v>
      </c>
      <c r="C21" s="34">
        <v>530</v>
      </c>
      <c r="D21" s="34">
        <v>89</v>
      </c>
      <c r="E21" s="34">
        <f t="shared" si="0"/>
        <v>619</v>
      </c>
      <c r="F21" s="34">
        <f>Table3[[#This Row],[Total Trails (miles)]]/Table3[[#This Row],[City Population]]*100000</f>
        <v>22.58938590809149</v>
      </c>
    </row>
    <row r="22" spans="1:6" x14ac:dyDescent="0.3">
      <c r="A22" s="64" t="s">
        <v>24</v>
      </c>
      <c r="B22" s="29">
        <v>275373</v>
      </c>
      <c r="C22" s="34"/>
      <c r="D22" s="34"/>
      <c r="E22" s="34">
        <f t="shared" si="0"/>
        <v>0</v>
      </c>
      <c r="F22" s="34">
        <f>Table3[[#This Row],[Total Trails (miles)]]/Table3[[#This Row],[City Population]]*100000</f>
        <v>0</v>
      </c>
    </row>
    <row r="23" spans="1:6" x14ac:dyDescent="0.3">
      <c r="A23" s="64" t="s">
        <v>25</v>
      </c>
      <c r="B23" s="29">
        <v>309456</v>
      </c>
      <c r="C23" s="34">
        <v>81</v>
      </c>
      <c r="D23" s="34">
        <v>81</v>
      </c>
      <c r="E23" s="34">
        <f t="shared" si="0"/>
        <v>162</v>
      </c>
      <c r="F23" s="34">
        <f>Table3[[#This Row],[Total Trails (miles)]]/Table3[[#This Row],[City Population]]*100000</f>
        <v>52.349930200093063</v>
      </c>
    </row>
    <row r="24" spans="1:6" x14ac:dyDescent="0.3">
      <c r="A24" s="64" t="s">
        <v>26</v>
      </c>
      <c r="B24" s="29">
        <v>376362</v>
      </c>
      <c r="C24" s="34">
        <v>4</v>
      </c>
      <c r="D24" s="34">
        <v>17</v>
      </c>
      <c r="E24" s="34">
        <f t="shared" si="0"/>
        <v>21</v>
      </c>
      <c r="F24" s="34">
        <f>Table3[[#This Row],[Total Trails (miles)]]/Table3[[#This Row],[City Population]]*100000</f>
        <v>5.5797344046423394</v>
      </c>
    </row>
    <row r="25" spans="1:6" x14ac:dyDescent="0.3">
      <c r="A25" s="64" t="s">
        <v>27</v>
      </c>
      <c r="B25" s="29">
        <v>485817</v>
      </c>
      <c r="C25" s="34">
        <v>119</v>
      </c>
      <c r="D25" s="34">
        <v>152</v>
      </c>
      <c r="E25" s="34">
        <f t="shared" si="0"/>
        <v>271</v>
      </c>
      <c r="F25" s="34">
        <f>Table3[[#This Row],[Total Trails (miles)]]/Table3[[#This Row],[City Population]]*100000</f>
        <v>55.782321326754719</v>
      </c>
    </row>
    <row r="26" spans="1:6" x14ac:dyDescent="0.3">
      <c r="A26" s="64" t="s">
        <v>28</v>
      </c>
      <c r="B26" s="29">
        <v>888145</v>
      </c>
      <c r="C26" s="34">
        <v>114</v>
      </c>
      <c r="D26" s="34">
        <v>190</v>
      </c>
      <c r="E26" s="34">
        <f t="shared" si="0"/>
        <v>304</v>
      </c>
      <c r="F26" s="34">
        <f>Table3[[#This Row],[Total Trails (miles)]]/Table3[[#This Row],[City Population]]*100000</f>
        <v>34.228645097365856</v>
      </c>
    </row>
    <row r="27" spans="1:6" x14ac:dyDescent="0.3">
      <c r="A27" s="64" t="s">
        <v>29</v>
      </c>
      <c r="B27" s="29">
        <v>329746</v>
      </c>
      <c r="C27" s="34">
        <v>0</v>
      </c>
      <c r="D27" s="34">
        <v>0</v>
      </c>
      <c r="E27" s="34">
        <f t="shared" si="0"/>
        <v>0</v>
      </c>
      <c r="F27" s="34">
        <f>Table3[[#This Row],[Total Trails (miles)]]/Table3[[#This Row],[City Population]]*100000</f>
        <v>0</v>
      </c>
    </row>
    <row r="28" spans="1:6" x14ac:dyDescent="0.3">
      <c r="A28" s="64" t="s">
        <v>30</v>
      </c>
      <c r="B28" s="29">
        <v>1379343</v>
      </c>
      <c r="C28" s="34"/>
      <c r="D28" s="34">
        <v>157</v>
      </c>
      <c r="E28" s="34">
        <f t="shared" si="0"/>
        <v>157</v>
      </c>
      <c r="F28" s="34">
        <f>Table3[[#This Row],[Total Trails (miles)]]/Table3[[#This Row],[City Population]]*100000</f>
        <v>11.382230525692304</v>
      </c>
    </row>
    <row r="29" spans="1:6" x14ac:dyDescent="0.3">
      <c r="A29" s="64" t="s">
        <v>31</v>
      </c>
      <c r="B29" s="29">
        <v>741500</v>
      </c>
      <c r="C29" s="34"/>
      <c r="D29" s="34">
        <v>316</v>
      </c>
      <c r="E29" s="34">
        <f t="shared" si="0"/>
        <v>316</v>
      </c>
      <c r="F29" s="34">
        <f>Table3[[#This Row],[Total Trails (miles)]]/Table3[[#This Row],[City Population]]*100000</f>
        <v>42.616318273769387</v>
      </c>
    </row>
    <row r="30" spans="1:6" x14ac:dyDescent="0.3">
      <c r="A30" s="64" t="s">
        <v>32</v>
      </c>
      <c r="B30" s="29">
        <v>228877</v>
      </c>
      <c r="C30" s="34">
        <v>70</v>
      </c>
      <c r="D30" s="34">
        <v>119</v>
      </c>
      <c r="E30" s="34">
        <f t="shared" si="0"/>
        <v>189</v>
      </c>
      <c r="F30" s="34">
        <f>Table3[[#This Row],[Total Trails (miles)]]/Table3[[#This Row],[City Population]]*100000</f>
        <v>82.57710473310992</v>
      </c>
    </row>
    <row r="31" spans="1:6" x14ac:dyDescent="0.3">
      <c r="A31" s="64" t="s">
        <v>33</v>
      </c>
      <c r="B31" s="29">
        <v>660628</v>
      </c>
      <c r="C31" s="34">
        <v>7</v>
      </c>
      <c r="D31" s="34">
        <v>17</v>
      </c>
      <c r="E31" s="34">
        <f t="shared" si="0"/>
        <v>24</v>
      </c>
      <c r="F31" s="34">
        <f>Table3[[#This Row],[Total Trails (miles)]]/Table3[[#This Row],[City Population]]*100000</f>
        <v>3.6329068704323761</v>
      </c>
    </row>
    <row r="32" spans="1:6" x14ac:dyDescent="0.3">
      <c r="A32" s="64" t="s">
        <v>34</v>
      </c>
      <c r="B32" s="29">
        <v>279277</v>
      </c>
      <c r="C32" s="34">
        <v>42</v>
      </c>
      <c r="D32" s="34">
        <v>33</v>
      </c>
      <c r="E32" s="34">
        <f t="shared" si="0"/>
        <v>75</v>
      </c>
      <c r="F32" s="34">
        <f>Table3[[#This Row],[Total Trails (miles)]]/Table3[[#This Row],[City Population]]*100000</f>
        <v>26.855057881601422</v>
      </c>
    </row>
    <row r="33" spans="1:6" x14ac:dyDescent="0.3">
      <c r="A33" s="64" t="s">
        <v>35</v>
      </c>
      <c r="B33" s="29">
        <v>702073</v>
      </c>
      <c r="C33" s="34">
        <v>105</v>
      </c>
      <c r="D33" s="34">
        <v>47</v>
      </c>
      <c r="E33" s="34">
        <f t="shared" si="0"/>
        <v>152</v>
      </c>
      <c r="F33" s="34">
        <f>Table3[[#This Row],[Total Trails (miles)]]/Table3[[#This Row],[City Population]]*100000</f>
        <v>21.650170281437973</v>
      </c>
    </row>
    <row r="34" spans="1:6" x14ac:dyDescent="0.3">
      <c r="A34" s="64" t="s">
        <v>36</v>
      </c>
      <c r="B34" s="30">
        <v>920349</v>
      </c>
      <c r="C34" s="34">
        <v>30</v>
      </c>
      <c r="D34" s="34">
        <v>210</v>
      </c>
      <c r="E34" s="34">
        <f t="shared" si="0"/>
        <v>240</v>
      </c>
      <c r="F34" s="34">
        <f>Table3[[#This Row],[Total Trails (miles)]]/Table3[[#This Row],[City Population]]*100000</f>
        <v>26.077064244107397</v>
      </c>
    </row>
    <row r="35" spans="1:6" x14ac:dyDescent="0.3">
      <c r="A35" s="64" t="s">
        <v>37</v>
      </c>
      <c r="B35" s="29">
        <v>231567</v>
      </c>
      <c r="C35" s="34">
        <v>75</v>
      </c>
      <c r="D35" s="34">
        <v>140</v>
      </c>
      <c r="E35" s="34">
        <f t="shared" si="0"/>
        <v>215</v>
      </c>
      <c r="F35" s="34">
        <f>Table3[[#This Row],[Total Trails (miles)]]/Table3[[#This Row],[City Population]]*100000</f>
        <v>92.845699084930061</v>
      </c>
    </row>
    <row r="36" spans="1:6" x14ac:dyDescent="0.3">
      <c r="A36" s="64" t="s">
        <v>38</v>
      </c>
      <c r="B36" s="29">
        <v>533232</v>
      </c>
      <c r="C36" s="34">
        <v>0</v>
      </c>
      <c r="D36" s="34">
        <v>2</v>
      </c>
      <c r="E36" s="34">
        <f t="shared" si="0"/>
        <v>2</v>
      </c>
      <c r="F36" s="34">
        <f>Table3[[#This Row],[Total Trails (miles)]]/Table3[[#This Row],[City Population]]*100000</f>
        <v>0.37507126354007264</v>
      </c>
    </row>
    <row r="37" spans="1:6" x14ac:dyDescent="0.3">
      <c r="A37" s="64" t="s">
        <v>39</v>
      </c>
      <c r="B37" s="29">
        <v>248467</v>
      </c>
      <c r="C37" s="34">
        <v>16</v>
      </c>
      <c r="D37" s="34"/>
      <c r="E37" s="34">
        <f t="shared" si="0"/>
        <v>16</v>
      </c>
      <c r="F37" s="34">
        <f>Table3[[#This Row],[Total Trails (miles)]]/Table3[[#This Row],[City Population]]*100000</f>
        <v>6.439486933878543</v>
      </c>
    </row>
    <row r="38" spans="1:6" x14ac:dyDescent="0.3">
      <c r="A38" s="64" t="s">
        <v>40</v>
      </c>
      <c r="B38" s="29">
        <v>271521</v>
      </c>
      <c r="C38" s="34"/>
      <c r="D38" s="34"/>
      <c r="E38" s="34">
        <f t="shared" si="0"/>
        <v>0</v>
      </c>
      <c r="F38" s="34">
        <f>Table3[[#This Row],[Total Trails (miles)]]/Table3[[#This Row],[City Population]]*100000</f>
        <v>0</v>
      </c>
    </row>
    <row r="39" spans="1:6" x14ac:dyDescent="0.3">
      <c r="A39" s="64" t="s">
        <v>41</v>
      </c>
      <c r="B39" s="29">
        <v>248267</v>
      </c>
      <c r="C39" s="34"/>
      <c r="D39" s="34">
        <v>22</v>
      </c>
      <c r="E39" s="34">
        <f t="shared" si="0"/>
        <v>22</v>
      </c>
      <c r="F39" s="34">
        <f>Table3[[#This Row],[Total Trails (miles)]]/Table3[[#This Row],[City Population]]*100000</f>
        <v>8.8614274148396674</v>
      </c>
    </row>
    <row r="40" spans="1:6" x14ac:dyDescent="0.3">
      <c r="A40" s="64" t="s">
        <v>42</v>
      </c>
      <c r="B40" s="29">
        <v>293622</v>
      </c>
      <c r="C40" s="34">
        <v>64</v>
      </c>
      <c r="D40" s="34">
        <v>36</v>
      </c>
      <c r="E40" s="34">
        <f t="shared" si="0"/>
        <v>100</v>
      </c>
      <c r="F40" s="34">
        <f>Table3[[#This Row],[Total Trails (miles)]]/Table3[[#This Row],[City Population]]*100000</f>
        <v>34.057393519559156</v>
      </c>
    </row>
    <row r="41" spans="1:6" x14ac:dyDescent="0.3">
      <c r="A41" s="64" t="s">
        <v>43</v>
      </c>
      <c r="B41" s="29">
        <v>314232</v>
      </c>
      <c r="C41" s="34">
        <v>12</v>
      </c>
      <c r="D41" s="34">
        <v>168</v>
      </c>
      <c r="E41" s="34">
        <f t="shared" si="0"/>
        <v>180</v>
      </c>
      <c r="F41" s="34">
        <f>Table3[[#This Row],[Total Trails (miles)]]/Table3[[#This Row],[City Population]]*100000</f>
        <v>57.282517375696933</v>
      </c>
    </row>
    <row r="42" spans="1:6" x14ac:dyDescent="0.3">
      <c r="A42" s="64" t="s">
        <v>44</v>
      </c>
      <c r="B42" s="29">
        <v>237924</v>
      </c>
      <c r="C42" s="34"/>
      <c r="D42" s="34">
        <v>2</v>
      </c>
      <c r="E42" s="34">
        <f t="shared" si="0"/>
        <v>2</v>
      </c>
      <c r="F42" s="34">
        <f>Table3[[#This Row],[Total Trails (miles)]]/Table3[[#This Row],[City Population]]*100000</f>
        <v>0.84060456280156692</v>
      </c>
    </row>
    <row r="43" spans="1:6" x14ac:dyDescent="0.3">
      <c r="A43" s="64" t="s">
        <v>45</v>
      </c>
      <c r="B43" s="29">
        <v>995251</v>
      </c>
      <c r="C43" s="34">
        <v>4</v>
      </c>
      <c r="D43" s="34">
        <v>9</v>
      </c>
      <c r="E43" s="34">
        <f t="shared" si="0"/>
        <v>13</v>
      </c>
      <c r="F43" s="34">
        <f>Table3[[#This Row],[Total Trails (miles)]]/Table3[[#This Row],[City Population]]*100000</f>
        <v>1.3062031588011467</v>
      </c>
    </row>
    <row r="44" spans="1:6" x14ac:dyDescent="0.3">
      <c r="A44" s="64" t="s">
        <v>46</v>
      </c>
      <c r="B44" s="29">
        <v>2419240</v>
      </c>
      <c r="C44" s="34">
        <v>24</v>
      </c>
      <c r="D44" s="34">
        <v>173</v>
      </c>
      <c r="E44" s="34">
        <f t="shared" si="0"/>
        <v>197</v>
      </c>
      <c r="F44" s="34">
        <f>Table3[[#This Row],[Total Trails (miles)]]/Table3[[#This Row],[City Population]]*100000</f>
        <v>8.1430531902580974</v>
      </c>
    </row>
    <row r="45" spans="1:6" x14ac:dyDescent="0.3">
      <c r="A45" s="64" t="s">
        <v>47</v>
      </c>
      <c r="B45" s="29">
        <v>278739</v>
      </c>
      <c r="C45" s="34">
        <v>47</v>
      </c>
      <c r="D45" s="34">
        <v>374</v>
      </c>
      <c r="E45" s="34">
        <f t="shared" si="0"/>
        <v>421</v>
      </c>
      <c r="F45" s="34">
        <f>Table3[[#This Row],[Total Trails (miles)]]/Table3[[#This Row],[City Population]]*100000</f>
        <v>151.03735035283904</v>
      </c>
    </row>
    <row r="46" spans="1:6" x14ac:dyDescent="0.3">
      <c r="A46" s="64" t="s">
        <v>48</v>
      </c>
      <c r="B46" s="29">
        <v>250063</v>
      </c>
      <c r="C46" s="34"/>
      <c r="D46" s="34">
        <v>47</v>
      </c>
      <c r="E46" s="34">
        <f t="shared" si="0"/>
        <v>47</v>
      </c>
      <c r="F46" s="34">
        <f>Table3[[#This Row],[Total Trails (miles)]]/Table3[[#This Row],[City Population]]*100000</f>
        <v>18.795263593574418</v>
      </c>
    </row>
    <row r="47" spans="1:6" x14ac:dyDescent="0.3">
      <c r="A47" s="64" t="s">
        <v>49</v>
      </c>
      <c r="B47" s="29">
        <v>937821</v>
      </c>
      <c r="C47" s="34">
        <v>186</v>
      </c>
      <c r="D47" s="34">
        <v>79</v>
      </c>
      <c r="E47" s="34">
        <f t="shared" si="0"/>
        <v>265</v>
      </c>
      <c r="F47" s="34">
        <f>Table3[[#This Row],[Total Trails (miles)]]/Table3[[#This Row],[City Population]]*100000</f>
        <v>28.256991472786385</v>
      </c>
    </row>
    <row r="48" spans="1:6" x14ac:dyDescent="0.3">
      <c r="A48" s="64" t="s">
        <v>50</v>
      </c>
      <c r="B48" s="29">
        <v>281829</v>
      </c>
      <c r="C48" s="34">
        <v>1</v>
      </c>
      <c r="D48" s="34">
        <v>13</v>
      </c>
      <c r="E48" s="34">
        <f t="shared" si="0"/>
        <v>14</v>
      </c>
      <c r="F48" s="34">
        <f>Table3[[#This Row],[Total Trails (miles)]]/Table3[[#This Row],[City Population]]*100000</f>
        <v>4.9675512456134747</v>
      </c>
    </row>
    <row r="49" spans="1:6" x14ac:dyDescent="0.3">
      <c r="A49" s="64" t="s">
        <v>51</v>
      </c>
      <c r="B49" s="29">
        <v>509608</v>
      </c>
      <c r="C49" s="34">
        <v>48</v>
      </c>
      <c r="D49" s="34">
        <v>65</v>
      </c>
      <c r="E49" s="34">
        <f t="shared" si="0"/>
        <v>113</v>
      </c>
      <c r="F49" s="34">
        <f>Table3[[#This Row],[Total Trails (miles)]]/Table3[[#This Row],[City Population]]*100000</f>
        <v>22.173906218112744</v>
      </c>
    </row>
    <row r="50" spans="1:6" x14ac:dyDescent="0.3">
      <c r="A50" s="64" t="s">
        <v>52</v>
      </c>
      <c r="B50" s="29">
        <v>269616</v>
      </c>
      <c r="C50" s="34">
        <v>17</v>
      </c>
      <c r="D50" s="34">
        <v>20</v>
      </c>
      <c r="E50" s="34">
        <f t="shared" si="0"/>
        <v>37</v>
      </c>
      <c r="F50" s="34">
        <f>Table3[[#This Row],[Total Trails (miles)]]/Table3[[#This Row],[City Population]]*100000</f>
        <v>13.723221173817578</v>
      </c>
    </row>
    <row r="51" spans="1:6" x14ac:dyDescent="0.3">
      <c r="A51" s="64" t="s">
        <v>53</v>
      </c>
      <c r="B51" s="29">
        <v>323809</v>
      </c>
      <c r="C51" s="34">
        <v>24</v>
      </c>
      <c r="D51" s="34">
        <v>56</v>
      </c>
      <c r="E51" s="34">
        <f t="shared" si="0"/>
        <v>80</v>
      </c>
      <c r="F51" s="34">
        <f>Table3[[#This Row],[Total Trails (miles)]]/Table3[[#This Row],[City Population]]*100000</f>
        <v>24.705922318403747</v>
      </c>
    </row>
    <row r="52" spans="1:6" x14ac:dyDescent="0.3">
      <c r="A52" s="64" t="s">
        <v>54</v>
      </c>
      <c r="B52" s="29">
        <v>293761</v>
      </c>
      <c r="C52" s="34">
        <v>6</v>
      </c>
      <c r="D52" s="34">
        <v>167</v>
      </c>
      <c r="E52" s="34">
        <f t="shared" si="0"/>
        <v>173</v>
      </c>
      <c r="F52" s="34">
        <f>Table3[[#This Row],[Total Trails (miles)]]/Table3[[#This Row],[City Population]]*100000</f>
        <v>58.891411725858781</v>
      </c>
    </row>
    <row r="53" spans="1:6" x14ac:dyDescent="0.3">
      <c r="A53" s="64" t="s">
        <v>55</v>
      </c>
      <c r="B53" s="29">
        <v>473567</v>
      </c>
      <c r="C53" s="34"/>
      <c r="D53" s="34">
        <v>41</v>
      </c>
      <c r="E53" s="34">
        <f t="shared" si="0"/>
        <v>41</v>
      </c>
      <c r="F53" s="34">
        <f>Table3[[#This Row],[Total Trails (miles)]]/Table3[[#This Row],[City Population]]*100000</f>
        <v>8.6576978547914027</v>
      </c>
    </row>
    <row r="54" spans="1:6" x14ac:dyDescent="0.3">
      <c r="A54" s="64" t="s">
        <v>56</v>
      </c>
      <c r="B54" s="29">
        <v>3967152</v>
      </c>
      <c r="C54" s="34">
        <v>173</v>
      </c>
      <c r="D54" s="34">
        <v>0</v>
      </c>
      <c r="E54" s="34">
        <f t="shared" si="0"/>
        <v>173</v>
      </c>
      <c r="F54" s="34">
        <f>Table3[[#This Row],[Total Trails (miles)]]/Table3[[#This Row],[City Population]]*100000</f>
        <v>4.3608109797658372</v>
      </c>
    </row>
    <row r="55" spans="1:6" x14ac:dyDescent="0.3">
      <c r="A55" s="64" t="s">
        <v>57</v>
      </c>
      <c r="B55" s="29">
        <v>627770</v>
      </c>
      <c r="C55" s="34">
        <v>99</v>
      </c>
      <c r="D55" s="34">
        <v>34</v>
      </c>
      <c r="E55" s="34">
        <f t="shared" si="0"/>
        <v>133</v>
      </c>
      <c r="F55" s="34">
        <f>Table3[[#This Row],[Total Trails (miles)]]/Table3[[#This Row],[City Population]]*100000</f>
        <v>21.186103190658997</v>
      </c>
    </row>
    <row r="56" spans="1:6" x14ac:dyDescent="0.3">
      <c r="A56" s="64" t="s">
        <v>58</v>
      </c>
      <c r="B56" s="29">
        <v>264518</v>
      </c>
      <c r="C56" s="34">
        <v>3</v>
      </c>
      <c r="D56" s="34">
        <v>16</v>
      </c>
      <c r="E56" s="34">
        <f t="shared" si="0"/>
        <v>19</v>
      </c>
      <c r="F56" s="34">
        <f>Table3[[#This Row],[Total Trails (miles)]]/Table3[[#This Row],[City Population]]*100000</f>
        <v>7.1828760235598326</v>
      </c>
    </row>
    <row r="57" spans="1:6" x14ac:dyDescent="0.3">
      <c r="A57" s="64" t="s">
        <v>59</v>
      </c>
      <c r="B57" s="29">
        <v>264742</v>
      </c>
      <c r="C57" s="34">
        <v>35</v>
      </c>
      <c r="D57" s="34">
        <v>47</v>
      </c>
      <c r="E57" s="34">
        <f t="shared" si="0"/>
        <v>82</v>
      </c>
      <c r="F57" s="34">
        <f>Table3[[#This Row],[Total Trails (miles)]]/Table3[[#This Row],[City Population]]*100000</f>
        <v>30.973551608736052</v>
      </c>
    </row>
    <row r="58" spans="1:6" x14ac:dyDescent="0.3">
      <c r="A58" s="64" t="s">
        <v>60</v>
      </c>
      <c r="B58" s="29">
        <v>652804</v>
      </c>
      <c r="C58" s="34">
        <v>13</v>
      </c>
      <c r="D58" s="34">
        <v>55</v>
      </c>
      <c r="E58" s="34">
        <f t="shared" si="0"/>
        <v>68</v>
      </c>
      <c r="F58" s="34">
        <f>Table3[[#This Row],[Total Trails (miles)]]/Table3[[#This Row],[City Population]]*100000</f>
        <v>10.416602839443387</v>
      </c>
    </row>
    <row r="59" spans="1:6" x14ac:dyDescent="0.3">
      <c r="A59" s="64" t="s">
        <v>61</v>
      </c>
      <c r="B59" s="29">
        <v>514144</v>
      </c>
      <c r="C59" s="34">
        <v>4</v>
      </c>
      <c r="D59" s="34">
        <v>58</v>
      </c>
      <c r="E59" s="34">
        <f t="shared" si="0"/>
        <v>62</v>
      </c>
      <c r="F59" s="34">
        <f>Table3[[#This Row],[Total Trails (miles)]]/Table3[[#This Row],[City Population]]*100000</f>
        <v>12.058878446505259</v>
      </c>
    </row>
    <row r="60" spans="1:6" x14ac:dyDescent="0.3">
      <c r="A60" s="64" t="s">
        <v>62</v>
      </c>
      <c r="B60" s="29">
        <v>461859</v>
      </c>
      <c r="C60" s="34">
        <v>2</v>
      </c>
      <c r="D60" s="34">
        <v>4</v>
      </c>
      <c r="E60" s="34">
        <f t="shared" si="0"/>
        <v>6</v>
      </c>
      <c r="F60" s="34">
        <f>Table3[[#This Row],[Total Trails (miles)]]/Table3[[#This Row],[City Population]]*100000</f>
        <v>1.2990977765941554</v>
      </c>
    </row>
    <row r="61" spans="1:6" x14ac:dyDescent="0.3">
      <c r="A61" s="64" t="s">
        <v>63</v>
      </c>
      <c r="B61" s="29">
        <v>588573</v>
      </c>
      <c r="C61" s="34">
        <v>25</v>
      </c>
      <c r="D61" s="34">
        <v>53</v>
      </c>
      <c r="E61" s="34">
        <f t="shared" si="0"/>
        <v>78</v>
      </c>
      <c r="F61" s="34">
        <f>Table3[[#This Row],[Total Trails (miles)]]/Table3[[#This Row],[City Population]]*100000</f>
        <v>13.252391801866548</v>
      </c>
    </row>
    <row r="62" spans="1:6" x14ac:dyDescent="0.3">
      <c r="A62" s="64" t="s">
        <v>64</v>
      </c>
      <c r="B62" s="29">
        <v>424175</v>
      </c>
      <c r="C62" s="34">
        <v>50</v>
      </c>
      <c r="D62" s="34">
        <v>144</v>
      </c>
      <c r="E62" s="34">
        <f t="shared" si="0"/>
        <v>194</v>
      </c>
      <c r="F62" s="34">
        <f>Table3[[#This Row],[Total Trails (miles)]]/Table3[[#This Row],[City Population]]*100000</f>
        <v>45.735840160311191</v>
      </c>
    </row>
    <row r="63" spans="1:6" x14ac:dyDescent="0.3">
      <c r="A63" s="64" t="s">
        <v>65</v>
      </c>
      <c r="B63" s="29">
        <v>696653</v>
      </c>
      <c r="C63" s="34">
        <v>173</v>
      </c>
      <c r="D63" s="34">
        <v>134</v>
      </c>
      <c r="E63" s="34">
        <f t="shared" si="0"/>
        <v>307</v>
      </c>
      <c r="F63" s="34">
        <f>Table3[[#This Row],[Total Trails (miles)]]/Table3[[#This Row],[City Population]]*100000</f>
        <v>44.067850134859107</v>
      </c>
    </row>
    <row r="64" spans="1:6" x14ac:dyDescent="0.3">
      <c r="A64" s="64" t="s">
        <v>66</v>
      </c>
      <c r="B64" s="29">
        <v>387637</v>
      </c>
      <c r="C64" s="34">
        <v>7</v>
      </c>
      <c r="D64" s="34">
        <v>20</v>
      </c>
      <c r="E64" s="34">
        <f t="shared" si="0"/>
        <v>27</v>
      </c>
      <c r="F64" s="34">
        <f>Table3[[#This Row],[Total Trails (miles)]]/Table3[[#This Row],[City Population]]*100000</f>
        <v>6.9652793721961528</v>
      </c>
    </row>
    <row r="65" spans="1:6" x14ac:dyDescent="0.3">
      <c r="A65" s="64" t="s">
        <v>67</v>
      </c>
      <c r="B65" s="29">
        <v>8502614</v>
      </c>
      <c r="C65" s="34">
        <v>359</v>
      </c>
      <c r="D65" s="34">
        <v>421</v>
      </c>
      <c r="E65" s="34">
        <f t="shared" si="0"/>
        <v>780</v>
      </c>
      <c r="F65" s="34">
        <f>Table3[[#This Row],[Total Trails (miles)]]/Table3[[#This Row],[City Population]]*100000</f>
        <v>9.1736494212250488</v>
      </c>
    </row>
    <row r="66" spans="1:6" x14ac:dyDescent="0.3">
      <c r="A66" s="64" t="s">
        <v>68</v>
      </c>
      <c r="B66" s="29">
        <v>284074</v>
      </c>
      <c r="C66" s="34"/>
      <c r="D66" s="34">
        <v>45</v>
      </c>
      <c r="E66" s="34">
        <f t="shared" si="0"/>
        <v>45</v>
      </c>
      <c r="F66" s="34">
        <f>Table3[[#This Row],[Total Trails (miles)]]/Table3[[#This Row],[City Population]]*100000</f>
        <v>15.840942852918605</v>
      </c>
    </row>
    <row r="67" spans="1:6" x14ac:dyDescent="0.3">
      <c r="A67" s="64" t="s">
        <v>69</v>
      </c>
      <c r="B67" s="29">
        <v>248416</v>
      </c>
      <c r="C67" s="34">
        <v>1</v>
      </c>
      <c r="D67" s="34">
        <v>13</v>
      </c>
      <c r="E67" s="34">
        <f t="shared" si="0"/>
        <v>14</v>
      </c>
      <c r="F67" s="34">
        <f>Table3[[#This Row],[Total Trails (miles)]]/Table3[[#This Row],[City Population]]*100000</f>
        <v>5.63570784490532</v>
      </c>
    </row>
    <row r="68" spans="1:6" x14ac:dyDescent="0.3">
      <c r="A68" s="64" t="s">
        <v>70</v>
      </c>
      <c r="B68" s="29">
        <v>252566</v>
      </c>
      <c r="C68" s="34">
        <v>0</v>
      </c>
      <c r="D68" s="34">
        <v>0</v>
      </c>
      <c r="E68" s="34">
        <f t="shared" si="0"/>
        <v>0</v>
      </c>
      <c r="F68" s="34">
        <f>Table3[[#This Row],[Total Trails (miles)]]/Table3[[#This Row],[City Population]]*100000</f>
        <v>0</v>
      </c>
    </row>
    <row r="69" spans="1:6" x14ac:dyDescent="0.3">
      <c r="A69" s="64" t="s">
        <v>71</v>
      </c>
      <c r="B69" s="29">
        <v>417040</v>
      </c>
      <c r="C69" s="34">
        <v>15</v>
      </c>
      <c r="D69" s="34">
        <v>12</v>
      </c>
      <c r="E69" s="34">
        <f t="shared" ref="E69:E102" si="1">SUM(C69,D69)</f>
        <v>27</v>
      </c>
      <c r="F69" s="34">
        <f>Table3[[#This Row],[Total Trails (miles)]]/Table3[[#This Row],[City Population]]*100000</f>
        <v>6.474199117590639</v>
      </c>
    </row>
    <row r="70" spans="1:6" x14ac:dyDescent="0.3">
      <c r="A70" s="64" t="s">
        <v>72</v>
      </c>
      <c r="B70" s="29">
        <v>670553</v>
      </c>
      <c r="C70" s="34">
        <v>11</v>
      </c>
      <c r="D70" s="34">
        <v>153</v>
      </c>
      <c r="E70" s="34">
        <f t="shared" si="1"/>
        <v>164</v>
      </c>
      <c r="F70" s="34">
        <f>Table3[[#This Row],[Total Trails (miles)]]/Table3[[#This Row],[City Population]]*100000</f>
        <v>24.457425438406808</v>
      </c>
    </row>
    <row r="71" spans="1:6" x14ac:dyDescent="0.3">
      <c r="A71" s="64" t="s">
        <v>73</v>
      </c>
      <c r="B71" s="29">
        <v>496604</v>
      </c>
      <c r="C71" s="34"/>
      <c r="D71" s="34">
        <v>120</v>
      </c>
      <c r="E71" s="34">
        <f t="shared" si="1"/>
        <v>120</v>
      </c>
      <c r="F71" s="34">
        <f>Table3[[#This Row],[Total Trails (miles)]]/Table3[[#This Row],[City Population]]*100000</f>
        <v>24.164122721524596</v>
      </c>
    </row>
    <row r="72" spans="1:6" x14ac:dyDescent="0.3">
      <c r="A72" s="64" t="s">
        <v>74</v>
      </c>
      <c r="B72" s="29">
        <v>301050</v>
      </c>
      <c r="C72" s="34">
        <v>7</v>
      </c>
      <c r="D72" s="34">
        <v>48</v>
      </c>
      <c r="E72" s="34">
        <f t="shared" si="1"/>
        <v>55</v>
      </c>
      <c r="F72" s="34">
        <f>Table3[[#This Row],[Total Trails (miles)]]/Table3[[#This Row],[City Population]]*100000</f>
        <v>18.269390466699882</v>
      </c>
    </row>
    <row r="73" spans="1:6" x14ac:dyDescent="0.3">
      <c r="A73" s="64" t="s">
        <v>75</v>
      </c>
      <c r="B73" s="29">
        <v>1595579</v>
      </c>
      <c r="C73" s="34">
        <v>102</v>
      </c>
      <c r="D73" s="34">
        <v>86</v>
      </c>
      <c r="E73" s="34">
        <f t="shared" si="1"/>
        <v>188</v>
      </c>
      <c r="F73" s="34">
        <f>Table3[[#This Row],[Total Trails (miles)]]/Table3[[#This Row],[City Population]]*100000</f>
        <v>11.78255667691791</v>
      </c>
    </row>
    <row r="74" spans="1:6" x14ac:dyDescent="0.3">
      <c r="A74" s="64" t="s">
        <v>76</v>
      </c>
      <c r="B74" s="29">
        <v>1628812</v>
      </c>
      <c r="C74" s="34">
        <v>229</v>
      </c>
      <c r="D74" s="34">
        <v>15</v>
      </c>
      <c r="E74" s="34">
        <f t="shared" si="1"/>
        <v>244</v>
      </c>
      <c r="F74" s="34">
        <f>Table3[[#This Row],[Total Trails (miles)]]/Table3[[#This Row],[City Population]]*100000</f>
        <v>14.980243269327584</v>
      </c>
    </row>
    <row r="75" spans="1:6" x14ac:dyDescent="0.3">
      <c r="A75" s="64" t="s">
        <v>77</v>
      </c>
      <c r="B75" s="29">
        <v>308432</v>
      </c>
      <c r="C75" s="34"/>
      <c r="D75" s="34">
        <v>41</v>
      </c>
      <c r="E75" s="34">
        <f t="shared" si="1"/>
        <v>41</v>
      </c>
      <c r="F75" s="34">
        <f>Table3[[#This Row],[Total Trails (miles)]]/Table3[[#This Row],[City Population]]*100000</f>
        <v>13.293043523369819</v>
      </c>
    </row>
    <row r="76" spans="1:6" x14ac:dyDescent="0.3">
      <c r="A76" s="64" t="s">
        <v>78</v>
      </c>
      <c r="B76" s="29">
        <v>306426</v>
      </c>
      <c r="C76" s="34">
        <v>14</v>
      </c>
      <c r="D76" s="34">
        <v>91</v>
      </c>
      <c r="E76" s="34">
        <f t="shared" si="1"/>
        <v>105</v>
      </c>
      <c r="F76" s="34">
        <f>Table3[[#This Row],[Total Trails (miles)]]/Table3[[#This Row],[City Population]]*100000</f>
        <v>34.266021812770461</v>
      </c>
    </row>
    <row r="77" spans="1:6" x14ac:dyDescent="0.3">
      <c r="A77" s="64" t="s">
        <v>79</v>
      </c>
      <c r="B77" s="29">
        <v>656300</v>
      </c>
      <c r="C77" s="34">
        <v>13</v>
      </c>
      <c r="D77" s="34"/>
      <c r="E77" s="34">
        <f t="shared" si="1"/>
        <v>13</v>
      </c>
      <c r="F77" s="34">
        <f>Table3[[#This Row],[Total Trails (miles)]]/Table3[[#This Row],[City Population]]*100000</f>
        <v>1.9808014627456954</v>
      </c>
    </row>
    <row r="78" spans="1:6" x14ac:dyDescent="0.3">
      <c r="A78" s="64" t="s">
        <v>80</v>
      </c>
      <c r="B78" s="29">
        <v>477476</v>
      </c>
      <c r="C78" s="34">
        <v>33</v>
      </c>
      <c r="D78" s="34">
        <v>129</v>
      </c>
      <c r="E78" s="34">
        <f t="shared" si="1"/>
        <v>162</v>
      </c>
      <c r="F78" s="34">
        <f>Table3[[#This Row],[Total Trails (miles)]]/Table3[[#This Row],[City Population]]*100000</f>
        <v>33.928406872806171</v>
      </c>
    </row>
    <row r="79" spans="1:6" x14ac:dyDescent="0.3">
      <c r="A79" s="64" t="s">
        <v>81</v>
      </c>
      <c r="B79" s="29">
        <v>265857</v>
      </c>
      <c r="C79" s="34">
        <v>22</v>
      </c>
      <c r="D79" s="34">
        <v>71</v>
      </c>
      <c r="E79" s="34">
        <f t="shared" si="1"/>
        <v>93</v>
      </c>
      <c r="F79" s="34">
        <f>Table3[[#This Row],[Total Trails (miles)]]/Table3[[#This Row],[City Population]]*100000</f>
        <v>34.981211704036383</v>
      </c>
    </row>
    <row r="80" spans="1:6" x14ac:dyDescent="0.3">
      <c r="A80" s="64" t="s">
        <v>180</v>
      </c>
      <c r="B80" s="29">
        <v>230163</v>
      </c>
      <c r="C80" s="34">
        <v>45</v>
      </c>
      <c r="D80" s="34"/>
      <c r="E80" s="34">
        <f t="shared" si="1"/>
        <v>45</v>
      </c>
      <c r="F80" s="34">
        <f>Table3[[#This Row],[Total Trails (miles)]]/Table3[[#This Row],[City Population]]*100000</f>
        <v>19.551361426467331</v>
      </c>
    </row>
    <row r="81" spans="1:6" x14ac:dyDescent="0.3">
      <c r="A81" s="64" t="s">
        <v>82</v>
      </c>
      <c r="B81" s="29">
        <v>321461</v>
      </c>
      <c r="C81" s="34">
        <v>19</v>
      </c>
      <c r="D81" s="34">
        <v>23</v>
      </c>
      <c r="E81" s="34">
        <f t="shared" si="1"/>
        <v>42</v>
      </c>
      <c r="F81" s="34">
        <f>Table3[[#This Row],[Total Trails (miles)]]/Table3[[#This Row],[City Population]]*100000</f>
        <v>13.065348518171723</v>
      </c>
    </row>
    <row r="82" spans="1:6" x14ac:dyDescent="0.3">
      <c r="A82" s="64" t="s">
        <v>83</v>
      </c>
      <c r="B82" s="29">
        <v>508357</v>
      </c>
      <c r="C82" s="34"/>
      <c r="D82" s="34">
        <v>26</v>
      </c>
      <c r="E82" s="34">
        <f t="shared" si="1"/>
        <v>26</v>
      </c>
      <c r="F82" s="34">
        <f>Table3[[#This Row],[Total Trails (miles)]]/Table3[[#This Row],[City Population]]*100000</f>
        <v>5.1145159799117543</v>
      </c>
    </row>
    <row r="83" spans="1:6" x14ac:dyDescent="0.3">
      <c r="A83" s="64" t="s">
        <v>84</v>
      </c>
      <c r="B83" s="29">
        <v>1458346</v>
      </c>
      <c r="C83" s="34">
        <v>47</v>
      </c>
      <c r="D83" s="34">
        <v>43</v>
      </c>
      <c r="E83" s="34">
        <f t="shared" si="1"/>
        <v>90</v>
      </c>
      <c r="F83" s="34">
        <f>Table3[[#This Row],[Total Trails (miles)]]/Table3[[#This Row],[City Population]]*100000</f>
        <v>6.1713749686288439</v>
      </c>
    </row>
    <row r="84" spans="1:6" x14ac:dyDescent="0.3">
      <c r="A84" s="64" t="s">
        <v>85</v>
      </c>
      <c r="B84" s="29">
        <v>1394515</v>
      </c>
      <c r="C84" s="34">
        <v>210</v>
      </c>
      <c r="D84" s="34">
        <v>0</v>
      </c>
      <c r="E84" s="34">
        <f t="shared" si="1"/>
        <v>210</v>
      </c>
      <c r="F84" s="34">
        <f>Table3[[#This Row],[Total Trails (miles)]]/Table3[[#This Row],[City Population]]*100000</f>
        <v>15.058999006823161</v>
      </c>
    </row>
    <row r="85" spans="1:6" x14ac:dyDescent="0.3">
      <c r="A85" s="64" t="s">
        <v>86</v>
      </c>
      <c r="B85" s="29">
        <v>881791</v>
      </c>
      <c r="C85" s="34">
        <v>37</v>
      </c>
      <c r="D85" s="34">
        <v>51</v>
      </c>
      <c r="E85" s="34">
        <f t="shared" si="1"/>
        <v>88</v>
      </c>
      <c r="F85" s="34">
        <f>Table3[[#This Row],[Total Trails (miles)]]/Table3[[#This Row],[City Population]]*100000</f>
        <v>9.9796890646423027</v>
      </c>
    </row>
    <row r="86" spans="1:6" x14ac:dyDescent="0.3">
      <c r="A86" s="64" t="s">
        <v>87</v>
      </c>
      <c r="B86" s="29">
        <v>1013400</v>
      </c>
      <c r="C86" s="34">
        <v>10</v>
      </c>
      <c r="D86" s="34">
        <v>62</v>
      </c>
      <c r="E86" s="34">
        <f t="shared" si="1"/>
        <v>72</v>
      </c>
      <c r="F86" s="34">
        <f>Table3[[#This Row],[Total Trails (miles)]]/Table3[[#This Row],[City Population]]*100000</f>
        <v>7.1047957371225579</v>
      </c>
    </row>
    <row r="87" spans="1:6" x14ac:dyDescent="0.3">
      <c r="A87" s="64" t="s">
        <v>88</v>
      </c>
      <c r="B87" s="29">
        <v>336744</v>
      </c>
      <c r="C87" s="34">
        <v>2</v>
      </c>
      <c r="D87" s="34">
        <v>6</v>
      </c>
      <c r="E87" s="34">
        <f t="shared" si="1"/>
        <v>8</v>
      </c>
      <c r="F87" s="34">
        <f>Table3[[#This Row],[Total Trails (miles)]]/Table3[[#This Row],[City Population]]*100000</f>
        <v>2.375691920271779</v>
      </c>
    </row>
    <row r="88" spans="1:6" x14ac:dyDescent="0.3">
      <c r="A88" s="64" t="s">
        <v>89</v>
      </c>
      <c r="B88" s="29">
        <v>252383</v>
      </c>
      <c r="C88" s="34"/>
      <c r="D88" s="34">
        <v>45</v>
      </c>
      <c r="E88" s="34">
        <f t="shared" si="1"/>
        <v>45</v>
      </c>
      <c r="F88" s="34">
        <f>Table3[[#This Row],[Total Trails (miles)]]/Table3[[#This Row],[City Population]]*100000</f>
        <v>17.830044020397569</v>
      </c>
    </row>
    <row r="89" spans="1:6" x14ac:dyDescent="0.3">
      <c r="A89" s="64" t="s">
        <v>90</v>
      </c>
      <c r="B89" s="29">
        <v>740227</v>
      </c>
      <c r="C89" s="34">
        <v>115</v>
      </c>
      <c r="D89" s="34"/>
      <c r="E89" s="34">
        <f t="shared" si="1"/>
        <v>115</v>
      </c>
      <c r="F89" s="34">
        <f>Table3[[#This Row],[Total Trails (miles)]]/Table3[[#This Row],[City Population]]*100000</f>
        <v>15.535774836637952</v>
      </c>
    </row>
    <row r="90" spans="1:6" x14ac:dyDescent="0.3">
      <c r="A90" s="64" t="s">
        <v>181</v>
      </c>
      <c r="B90" s="29">
        <v>231598</v>
      </c>
      <c r="C90" s="34">
        <v>108</v>
      </c>
      <c r="D90" s="34">
        <v>46</v>
      </c>
      <c r="E90" s="34">
        <f t="shared" si="1"/>
        <v>154</v>
      </c>
      <c r="F90" s="34">
        <f>Table3[[#This Row],[Total Trails (miles)]]/Table3[[#This Row],[City Population]]*100000</f>
        <v>66.494529313724641</v>
      </c>
    </row>
    <row r="91" spans="1:6" x14ac:dyDescent="0.3">
      <c r="A91" s="64" t="s">
        <v>91</v>
      </c>
      <c r="B91" s="29">
        <v>313929</v>
      </c>
      <c r="C91" s="34">
        <v>2</v>
      </c>
      <c r="D91" s="34">
        <v>34</v>
      </c>
      <c r="E91" s="34">
        <f t="shared" si="1"/>
        <v>36</v>
      </c>
      <c r="F91" s="34">
        <f>Table3[[#This Row],[Total Trails (miles)]]/Table3[[#This Row],[City Population]]*100000</f>
        <v>11.467561136435309</v>
      </c>
    </row>
    <row r="92" spans="1:6" x14ac:dyDescent="0.3">
      <c r="A92" s="64" t="s">
        <v>92</v>
      </c>
      <c r="B92" s="29">
        <v>304197</v>
      </c>
      <c r="C92" s="34">
        <v>30</v>
      </c>
      <c r="D92" s="34">
        <v>3</v>
      </c>
      <c r="E92" s="34">
        <f t="shared" si="1"/>
        <v>33</v>
      </c>
      <c r="F92" s="34">
        <f>Table3[[#This Row],[Total Trails (miles)]]/Table3[[#This Row],[City Population]]*100000</f>
        <v>10.848233217290112</v>
      </c>
    </row>
    <row r="93" spans="1:6" x14ac:dyDescent="0.3">
      <c r="A93" s="64" t="s">
        <v>93</v>
      </c>
      <c r="B93" s="29">
        <v>265119</v>
      </c>
      <c r="C93" s="34"/>
      <c r="D93" s="34"/>
      <c r="E93" s="34">
        <f t="shared" si="1"/>
        <v>0</v>
      </c>
      <c r="F93" s="34">
        <f>Table3[[#This Row],[Total Trails (miles)]]/Table3[[#This Row],[City Population]]*100000</f>
        <v>0</v>
      </c>
    </row>
    <row r="94" spans="1:6" x14ac:dyDescent="0.3">
      <c r="A94" s="64" t="s">
        <v>94</v>
      </c>
      <c r="B94" s="29">
        <v>314573</v>
      </c>
      <c r="C94" s="34"/>
      <c r="D94" s="34">
        <v>24</v>
      </c>
      <c r="E94" s="34">
        <f t="shared" si="1"/>
        <v>24</v>
      </c>
      <c r="F94" s="34">
        <f>Table3[[#This Row],[Total Trails (miles)]]/Table3[[#This Row],[City Population]]*100000</f>
        <v>7.6293896806146746</v>
      </c>
    </row>
    <row r="95" spans="1:6" x14ac:dyDescent="0.3">
      <c r="A95" s="64" t="s">
        <v>95</v>
      </c>
      <c r="B95" s="29">
        <v>390996</v>
      </c>
      <c r="C95" s="34">
        <v>1</v>
      </c>
      <c r="D95" s="34">
        <v>194</v>
      </c>
      <c r="E95" s="34">
        <f t="shared" si="1"/>
        <v>195</v>
      </c>
      <c r="F95" s="34">
        <f>Table3[[#This Row],[Total Trails (miles)]]/Table3[[#This Row],[City Population]]*100000</f>
        <v>49.872632968112207</v>
      </c>
    </row>
    <row r="96" spans="1:6" x14ac:dyDescent="0.3">
      <c r="A96" s="64" t="s">
        <v>96</v>
      </c>
      <c r="B96" s="29">
        <v>276602</v>
      </c>
      <c r="C96" s="34">
        <v>8</v>
      </c>
      <c r="D96" s="34">
        <v>47</v>
      </c>
      <c r="E96" s="34">
        <f t="shared" si="1"/>
        <v>55</v>
      </c>
      <c r="F96" s="34">
        <f>Table3[[#This Row],[Total Trails (miles)]]/Table3[[#This Row],[City Population]]*100000</f>
        <v>19.884165696560402</v>
      </c>
    </row>
    <row r="97" spans="1:6" x14ac:dyDescent="0.3">
      <c r="A97" s="64" t="s">
        <v>97</v>
      </c>
      <c r="B97" s="29">
        <v>557827</v>
      </c>
      <c r="C97" s="34">
        <v>1</v>
      </c>
      <c r="D97" s="34">
        <v>31</v>
      </c>
      <c r="E97" s="34">
        <f t="shared" si="1"/>
        <v>32</v>
      </c>
      <c r="F97" s="34">
        <f>Table3[[#This Row],[Total Trails (miles)]]/Table3[[#This Row],[City Population]]*100000</f>
        <v>5.7365455598241031</v>
      </c>
    </row>
    <row r="98" spans="1:6" x14ac:dyDescent="0.3">
      <c r="A98" s="64" t="s">
        <v>98</v>
      </c>
      <c r="B98" s="29">
        <v>405327</v>
      </c>
      <c r="C98" s="34">
        <v>64</v>
      </c>
      <c r="D98" s="34">
        <v>73</v>
      </c>
      <c r="E98" s="34">
        <f t="shared" si="1"/>
        <v>137</v>
      </c>
      <c r="F98" s="34">
        <f>Table3[[#This Row],[Total Trails (miles)]]/Table3[[#This Row],[City Population]]*100000</f>
        <v>33.79987022823547</v>
      </c>
    </row>
    <row r="99" spans="1:6" x14ac:dyDescent="0.3">
      <c r="A99" s="64" t="s">
        <v>99</v>
      </c>
      <c r="B99" s="29">
        <v>453291</v>
      </c>
      <c r="C99" s="34">
        <v>25</v>
      </c>
      <c r="D99" s="34">
        <v>142</v>
      </c>
      <c r="E99" s="34">
        <f t="shared" si="1"/>
        <v>167</v>
      </c>
      <c r="F99" s="34">
        <f>Table3[[#This Row],[Total Trails (miles)]]/Table3[[#This Row],[City Population]]*100000</f>
        <v>36.841675656476745</v>
      </c>
    </row>
    <row r="100" spans="1:6" x14ac:dyDescent="0.3">
      <c r="A100" s="64" t="s">
        <v>100</v>
      </c>
      <c r="B100" s="29">
        <v>706137</v>
      </c>
      <c r="C100" s="34">
        <v>40</v>
      </c>
      <c r="D100" s="34">
        <v>1634</v>
      </c>
      <c r="E100" s="34">
        <f t="shared" si="1"/>
        <v>1674</v>
      </c>
      <c r="F100" s="34">
        <f>Table3[[#This Row],[Total Trails (miles)]]/Table3[[#This Row],[City Population]]*100000</f>
        <v>237.06447898920467</v>
      </c>
    </row>
    <row r="101" spans="1:6" x14ac:dyDescent="0.3">
      <c r="A101" s="64" t="s">
        <v>101</v>
      </c>
      <c r="B101" s="29">
        <v>399411</v>
      </c>
      <c r="C101" s="34"/>
      <c r="D101" s="34">
        <v>118</v>
      </c>
      <c r="E101" s="34">
        <f t="shared" si="1"/>
        <v>118</v>
      </c>
      <c r="F101" s="34">
        <f>Table3[[#This Row],[Total Trails (miles)]]/Table3[[#This Row],[City Population]]*100000</f>
        <v>29.543502807884607</v>
      </c>
    </row>
    <row r="102" spans="1:6" x14ac:dyDescent="0.3">
      <c r="A102" s="64" t="s">
        <v>102</v>
      </c>
      <c r="B102" s="29">
        <v>252154</v>
      </c>
      <c r="C102" s="34"/>
      <c r="D102" s="34"/>
      <c r="E102" s="34">
        <f t="shared" si="1"/>
        <v>0</v>
      </c>
      <c r="F102" s="34">
        <f>Table3[[#This Row],[Total Trails (miles)]]/Table3[[#This Row],[City Population]]*100000</f>
        <v>0</v>
      </c>
    </row>
    <row r="103" spans="1:6" ht="15" thickBot="1" x14ac:dyDescent="0.35">
      <c r="B103" s="25"/>
      <c r="F103" s="77"/>
    </row>
    <row r="104" spans="1:6" x14ac:dyDescent="0.3">
      <c r="A104" s="65" t="s">
        <v>185</v>
      </c>
      <c r="B104" s="66"/>
      <c r="C104" s="67"/>
      <c r="D104" s="67"/>
      <c r="E104" s="67"/>
      <c r="F104" s="68">
        <f t="shared" ref="F104" si="2">SMALL(F4:F102,COUNTIF(F4:F102,0)+1)</f>
        <v>0.2860195093907355</v>
      </c>
    </row>
    <row r="105" spans="1:6" x14ac:dyDescent="0.3">
      <c r="A105" s="69" t="s">
        <v>186</v>
      </c>
      <c r="B105" s="70"/>
      <c r="C105" s="71"/>
      <c r="D105" s="71"/>
      <c r="E105" s="71"/>
      <c r="F105" s="72">
        <f t="array" ref="F105">MEDIAN(IF(ISNUMBER(F3:F102),F3:F102))</f>
        <v>15.058999006823161</v>
      </c>
    </row>
    <row r="106" spans="1:6" ht="15" thickBot="1" x14ac:dyDescent="0.35">
      <c r="A106" s="73" t="s">
        <v>187</v>
      </c>
      <c r="B106" s="74"/>
      <c r="C106" s="75"/>
      <c r="D106" s="75"/>
      <c r="E106" s="75"/>
      <c r="F106" s="76">
        <f t="shared" ref="F106" si="3">MAX(F4:F102)</f>
        <v>237.06447898920467</v>
      </c>
    </row>
  </sheetData>
  <mergeCells count="1">
    <mergeCell ref="A2:E2"/>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5" customFormat="1" ht="15.6" x14ac:dyDescent="0.3">
      <c r="A1" s="38" t="s">
        <v>179</v>
      </c>
      <c r="B1" s="11"/>
      <c r="C1" s="12"/>
      <c r="D1" s="90"/>
    </row>
    <row r="2" spans="1:4" s="5" customFormat="1" ht="27.6" x14ac:dyDescent="0.3">
      <c r="A2" s="27" t="s">
        <v>0</v>
      </c>
      <c r="B2" s="33" t="s">
        <v>1</v>
      </c>
      <c r="C2" s="56" t="s">
        <v>109</v>
      </c>
      <c r="D2" s="91" t="s">
        <v>108</v>
      </c>
    </row>
    <row r="3" spans="1:4" x14ac:dyDescent="0.3">
      <c r="A3" s="31" t="s">
        <v>6</v>
      </c>
      <c r="B3" s="34">
        <v>572101</v>
      </c>
      <c r="C3" s="34"/>
      <c r="D3" s="35">
        <f>Table4[[#This Row],[Volleyball Nets]]/Table4[[#This Row],[City Population]]*100000</f>
        <v>0</v>
      </c>
    </row>
    <row r="4" spans="1:4" x14ac:dyDescent="0.3">
      <c r="A4" s="32" t="s">
        <v>7</v>
      </c>
      <c r="B4" s="34">
        <v>358436</v>
      </c>
      <c r="C4" s="34">
        <v>15</v>
      </c>
      <c r="D4" s="35">
        <f>Table4[[#This Row],[Volleyball Nets]]/Table4[[#This Row],[City Population]]*100000</f>
        <v>4.1848475041569486</v>
      </c>
    </row>
    <row r="5" spans="1:4" x14ac:dyDescent="0.3">
      <c r="A5" s="32" t="s">
        <v>8</v>
      </c>
      <c r="B5" s="34">
        <v>301209</v>
      </c>
      <c r="C5" s="34">
        <v>10</v>
      </c>
      <c r="D5" s="35">
        <f>Table4[[#This Row],[Volleyball Nets]]/Table4[[#This Row],[City Population]]*100000</f>
        <v>3.3199539190396039</v>
      </c>
    </row>
    <row r="6" spans="1:4" x14ac:dyDescent="0.3">
      <c r="A6" s="32" t="s">
        <v>9</v>
      </c>
      <c r="B6" s="34">
        <v>393408</v>
      </c>
      <c r="C6" s="34">
        <v>15</v>
      </c>
      <c r="D6" s="35">
        <f>Table4[[#This Row],[Volleyball Nets]]/Table4[[#This Row],[City Population]]*100000</f>
        <v>3.8128355295265983</v>
      </c>
    </row>
    <row r="7" spans="1:4" x14ac:dyDescent="0.3">
      <c r="A7" s="32" t="s">
        <v>10</v>
      </c>
      <c r="B7" s="34">
        <v>232588</v>
      </c>
      <c r="C7" s="34">
        <v>26</v>
      </c>
      <c r="D7" s="35">
        <f>Table4[[#This Row],[Volleyball Nets]]/Table4[[#This Row],[City Population]]*100000</f>
        <v>11.178564672296078</v>
      </c>
    </row>
    <row r="8" spans="1:4" x14ac:dyDescent="0.3">
      <c r="A8" s="32" t="s">
        <v>11</v>
      </c>
      <c r="B8" s="34">
        <v>503991</v>
      </c>
      <c r="C8" s="34">
        <v>5</v>
      </c>
      <c r="D8" s="35">
        <f>Table4[[#This Row],[Volleyball Nets]]/Table4[[#This Row],[City Population]]*100000</f>
        <v>0.99208120779934561</v>
      </c>
    </row>
    <row r="9" spans="1:4" x14ac:dyDescent="0.3">
      <c r="A9" s="32" t="s">
        <v>12</v>
      </c>
      <c r="B9" s="34">
        <v>375803</v>
      </c>
      <c r="C9" s="34">
        <v>34</v>
      </c>
      <c r="D9" s="35">
        <f>Table4[[#This Row],[Volleyball Nets]]/Table4[[#This Row],[City Population]]*100000</f>
        <v>9.047293395741919</v>
      </c>
    </row>
    <row r="10" spans="1:4" x14ac:dyDescent="0.3">
      <c r="A10" s="32" t="s">
        <v>13</v>
      </c>
      <c r="B10" s="34">
        <v>985370</v>
      </c>
      <c r="C10" s="34">
        <v>47</v>
      </c>
      <c r="D10" s="35">
        <f>Table4[[#This Row],[Volleyball Nets]]/Table4[[#This Row],[City Population]]*100000</f>
        <v>4.7697819093335498</v>
      </c>
    </row>
    <row r="11" spans="1:4" x14ac:dyDescent="0.3">
      <c r="A11" s="32" t="s">
        <v>14</v>
      </c>
      <c r="B11" s="34">
        <v>388817</v>
      </c>
      <c r="C11" s="34">
        <v>45</v>
      </c>
      <c r="D11" s="35">
        <f>Table4[[#This Row],[Volleyball Nets]]/Table4[[#This Row],[City Population]]*100000</f>
        <v>11.573568028146918</v>
      </c>
    </row>
    <row r="12" spans="1:4" x14ac:dyDescent="0.3">
      <c r="A12" s="32" t="s">
        <v>15</v>
      </c>
      <c r="B12" s="34">
        <v>609422</v>
      </c>
      <c r="C12" s="34">
        <v>11</v>
      </c>
      <c r="D12" s="35">
        <f>Table4[[#This Row],[Volleyball Nets]]/Table4[[#This Row],[City Population]]*100000</f>
        <v>1.8049889895671638</v>
      </c>
    </row>
    <row r="13" spans="1:4" x14ac:dyDescent="0.3">
      <c r="A13" s="32" t="s">
        <v>16</v>
      </c>
      <c r="B13" s="34">
        <v>235833</v>
      </c>
      <c r="C13" s="34">
        <v>25</v>
      </c>
      <c r="D13" s="35">
        <f>Table4[[#This Row],[Volleyball Nets]]/Table4[[#This Row],[City Population]]*100000</f>
        <v>10.600721697133141</v>
      </c>
    </row>
    <row r="14" spans="1:4" x14ac:dyDescent="0.3">
      <c r="A14" s="32" t="s">
        <v>17</v>
      </c>
      <c r="B14" s="34">
        <v>239077</v>
      </c>
      <c r="C14" s="34">
        <v>9</v>
      </c>
      <c r="D14" s="35">
        <f>Table4[[#This Row],[Volleyball Nets]]/Table4[[#This Row],[City Population]]*100000</f>
        <v>3.7644775532569006</v>
      </c>
    </row>
    <row r="15" spans="1:4" x14ac:dyDescent="0.3">
      <c r="A15" s="32" t="s">
        <v>18</v>
      </c>
      <c r="B15" s="34">
        <v>699253</v>
      </c>
      <c r="C15" s="34">
        <v>0</v>
      </c>
      <c r="D15" s="35">
        <f>Table4[[#This Row],[Volleyball Nets]]/Table4[[#This Row],[City Population]]*100000</f>
        <v>0</v>
      </c>
    </row>
    <row r="16" spans="1:4" x14ac:dyDescent="0.3">
      <c r="A16" s="32" t="s">
        <v>19</v>
      </c>
      <c r="B16" s="34">
        <v>260357</v>
      </c>
      <c r="C16" s="34"/>
      <c r="D16" s="35">
        <f>Table4[[#This Row],[Volleyball Nets]]/Table4[[#This Row],[City Population]]*100000</f>
        <v>0</v>
      </c>
    </row>
    <row r="17" spans="1:4" x14ac:dyDescent="0.3">
      <c r="A17" s="32" t="s">
        <v>20</v>
      </c>
      <c r="B17" s="34">
        <v>281520</v>
      </c>
      <c r="C17" s="34">
        <v>35</v>
      </c>
      <c r="D17" s="35">
        <f>Table4[[#This Row],[Volleyball Nets]]/Table4[[#This Row],[City Population]]*100000</f>
        <v>12.432509235578291</v>
      </c>
    </row>
    <row r="18" spans="1:4" x14ac:dyDescent="0.3">
      <c r="A18" s="32" t="s">
        <v>21</v>
      </c>
      <c r="B18" s="34">
        <v>1115617</v>
      </c>
      <c r="C18" s="34">
        <v>34</v>
      </c>
      <c r="D18" s="35">
        <f>Table4[[#This Row],[Volleyball Nets]]/Table4[[#This Row],[City Population]]*100000</f>
        <v>3.0476409018507247</v>
      </c>
    </row>
    <row r="19" spans="1:4" x14ac:dyDescent="0.3">
      <c r="A19" s="32" t="s">
        <v>22</v>
      </c>
      <c r="B19" s="34">
        <v>249746</v>
      </c>
      <c r="C19" s="34">
        <v>41</v>
      </c>
      <c r="D19" s="35">
        <f>Table4[[#This Row],[Volleyball Nets]]/Table4[[#This Row],[City Population]]*100000</f>
        <v>16.416679346215755</v>
      </c>
    </row>
    <row r="20" spans="1:4" x14ac:dyDescent="0.3">
      <c r="A20" s="32" t="s">
        <v>23</v>
      </c>
      <c r="B20" s="34">
        <v>2740225</v>
      </c>
      <c r="C20" s="34">
        <v>374</v>
      </c>
      <c r="D20" s="35">
        <f>Table4[[#This Row],[Volleyball Nets]]/Table4[[#This Row],[City Population]]*100000</f>
        <v>13.648514264339608</v>
      </c>
    </row>
    <row r="21" spans="1:4" x14ac:dyDescent="0.3">
      <c r="A21" s="32" t="s">
        <v>24</v>
      </c>
      <c r="B21" s="34">
        <v>275373</v>
      </c>
      <c r="C21" s="34">
        <v>2</v>
      </c>
      <c r="D21" s="35">
        <f>Table4[[#This Row],[Volleyball Nets]]/Table4[[#This Row],[City Population]]*100000</f>
        <v>0.72628761715927126</v>
      </c>
    </row>
    <row r="22" spans="1:4" x14ac:dyDescent="0.3">
      <c r="A22" s="32" t="s">
        <v>25</v>
      </c>
      <c r="B22" s="34">
        <v>309456</v>
      </c>
      <c r="C22" s="34">
        <v>47</v>
      </c>
      <c r="D22" s="35">
        <f>Table4[[#This Row],[Volleyball Nets]]/Table4[[#This Row],[City Population]]*100000</f>
        <v>15.18794271237268</v>
      </c>
    </row>
    <row r="23" spans="1:4" x14ac:dyDescent="0.3">
      <c r="A23" s="32" t="s">
        <v>26</v>
      </c>
      <c r="B23" s="34">
        <v>376362</v>
      </c>
      <c r="C23" s="34">
        <v>31</v>
      </c>
      <c r="D23" s="35">
        <f>Table4[[#This Row],[Volleyball Nets]]/Table4[[#This Row],[City Population]]*100000</f>
        <v>8.2367507878053576</v>
      </c>
    </row>
    <row r="24" spans="1:4" x14ac:dyDescent="0.3">
      <c r="A24" s="32" t="s">
        <v>27</v>
      </c>
      <c r="B24" s="34">
        <v>485817</v>
      </c>
      <c r="C24" s="34">
        <v>7</v>
      </c>
      <c r="D24" s="35">
        <f>Table4[[#This Row],[Volleyball Nets]]/Table4[[#This Row],[City Population]]*100000</f>
        <v>1.4408717685877603</v>
      </c>
    </row>
    <row r="25" spans="1:4" x14ac:dyDescent="0.3">
      <c r="A25" s="32" t="s">
        <v>28</v>
      </c>
      <c r="B25" s="34">
        <v>888145</v>
      </c>
      <c r="C25" s="34">
        <v>50</v>
      </c>
      <c r="D25" s="35">
        <f>Table4[[#This Row],[Volleyball Nets]]/Table4[[#This Row],[City Population]]*100000</f>
        <v>5.6297113646983314</v>
      </c>
    </row>
    <row r="26" spans="1:4" x14ac:dyDescent="0.3">
      <c r="A26" s="32" t="s">
        <v>29</v>
      </c>
      <c r="B26" s="34">
        <v>329746</v>
      </c>
      <c r="C26" s="34">
        <v>6</v>
      </c>
      <c r="D26" s="35">
        <f>Table4[[#This Row],[Volleyball Nets]]/Table4[[#This Row],[City Population]]*100000</f>
        <v>1.8195823451990318</v>
      </c>
    </row>
    <row r="27" spans="1:4" x14ac:dyDescent="0.3">
      <c r="A27" s="32" t="s">
        <v>30</v>
      </c>
      <c r="B27" s="34">
        <v>1379343</v>
      </c>
      <c r="C27" s="34"/>
      <c r="D27" s="35">
        <f>Table4[[#This Row],[Volleyball Nets]]/Table4[[#This Row],[City Population]]*100000</f>
        <v>0</v>
      </c>
    </row>
    <row r="28" spans="1:4" x14ac:dyDescent="0.3">
      <c r="A28" s="32" t="s">
        <v>31</v>
      </c>
      <c r="B28" s="34">
        <v>741500</v>
      </c>
      <c r="C28" s="34">
        <v>9</v>
      </c>
      <c r="D28" s="35">
        <f>Table4[[#This Row],[Volleyball Nets]]/Table4[[#This Row],[City Population]]*100000</f>
        <v>1.2137559002022926</v>
      </c>
    </row>
    <row r="29" spans="1:4" x14ac:dyDescent="0.3">
      <c r="A29" s="32" t="s">
        <v>32</v>
      </c>
      <c r="B29" s="34">
        <v>228877</v>
      </c>
      <c r="C29" s="34">
        <v>5</v>
      </c>
      <c r="D29" s="35">
        <f>Table4[[#This Row],[Volleyball Nets]]/Table4[[#This Row],[City Population]]*100000</f>
        <v>2.1845794902939133</v>
      </c>
    </row>
    <row r="30" spans="1:4" x14ac:dyDescent="0.3">
      <c r="A30" s="32" t="s">
        <v>33</v>
      </c>
      <c r="B30" s="34">
        <v>660628</v>
      </c>
      <c r="C30" s="34">
        <v>6</v>
      </c>
      <c r="D30" s="35">
        <f>Table4[[#This Row],[Volleyball Nets]]/Table4[[#This Row],[City Population]]*100000</f>
        <v>0.90822671760809404</v>
      </c>
    </row>
    <row r="31" spans="1:4" x14ac:dyDescent="0.3">
      <c r="A31" s="32" t="s">
        <v>34</v>
      </c>
      <c r="B31" s="34">
        <v>279277</v>
      </c>
      <c r="C31" s="34">
        <v>9</v>
      </c>
      <c r="D31" s="35">
        <f>Table4[[#This Row],[Volleyball Nets]]/Table4[[#This Row],[City Population]]*100000</f>
        <v>3.2226069457921707</v>
      </c>
    </row>
    <row r="32" spans="1:4" x14ac:dyDescent="0.3">
      <c r="A32" s="32" t="s">
        <v>35</v>
      </c>
      <c r="B32" s="34">
        <v>702073</v>
      </c>
      <c r="C32" s="34">
        <v>36</v>
      </c>
      <c r="D32" s="35">
        <f>Table4[[#This Row],[Volleyball Nets]]/Table4[[#This Row],[City Population]]*100000</f>
        <v>5.1276719087616245</v>
      </c>
    </row>
    <row r="33" spans="1:4" x14ac:dyDescent="0.3">
      <c r="A33" s="32" t="s">
        <v>36</v>
      </c>
      <c r="B33" s="36">
        <v>920349</v>
      </c>
      <c r="C33" s="34">
        <v>23</v>
      </c>
      <c r="D33" s="35">
        <f>Table4[[#This Row],[Volleyball Nets]]/Table4[[#This Row],[City Population]]*100000</f>
        <v>2.4990519900602921</v>
      </c>
    </row>
    <row r="34" spans="1:4" x14ac:dyDescent="0.3">
      <c r="A34" s="32" t="s">
        <v>37</v>
      </c>
      <c r="B34" s="34">
        <v>231567</v>
      </c>
      <c r="C34" s="34">
        <v>2</v>
      </c>
      <c r="D34" s="35">
        <f>Table4[[#This Row],[Volleyball Nets]]/Table4[[#This Row],[City Population]]*100000</f>
        <v>0.86368092172027966</v>
      </c>
    </row>
    <row r="35" spans="1:4" x14ac:dyDescent="0.3">
      <c r="A35" s="32" t="s">
        <v>38</v>
      </c>
      <c r="B35" s="34">
        <v>533232</v>
      </c>
      <c r="C35" s="34">
        <v>10</v>
      </c>
      <c r="D35" s="35">
        <f>Table4[[#This Row],[Volleyball Nets]]/Table4[[#This Row],[City Population]]*100000</f>
        <v>1.8753563177003629</v>
      </c>
    </row>
    <row r="36" spans="1:4" x14ac:dyDescent="0.3">
      <c r="A36" s="32" t="s">
        <v>39</v>
      </c>
      <c r="B36" s="34">
        <v>248467</v>
      </c>
      <c r="C36" s="34">
        <v>4</v>
      </c>
      <c r="D36" s="35">
        <f>Table4[[#This Row],[Volleyball Nets]]/Table4[[#This Row],[City Population]]*100000</f>
        <v>1.6098717334696357</v>
      </c>
    </row>
    <row r="37" spans="1:4" x14ac:dyDescent="0.3">
      <c r="A37" s="32" t="s">
        <v>40</v>
      </c>
      <c r="B37" s="34">
        <v>271521</v>
      </c>
      <c r="C37" s="34">
        <v>17</v>
      </c>
      <c r="D37" s="35">
        <f>Table4[[#This Row],[Volleyball Nets]]/Table4[[#This Row],[City Population]]*100000</f>
        <v>6.2610258506708512</v>
      </c>
    </row>
    <row r="38" spans="1:4" x14ac:dyDescent="0.3">
      <c r="A38" s="32" t="s">
        <v>41</v>
      </c>
      <c r="B38" s="34">
        <v>248267</v>
      </c>
      <c r="C38" s="34">
        <v>39</v>
      </c>
      <c r="D38" s="35">
        <f>Table4[[#This Row],[Volleyball Nets]]/Table4[[#This Row],[City Population]]*100000</f>
        <v>15.708894053579414</v>
      </c>
    </row>
    <row r="39" spans="1:4" x14ac:dyDescent="0.3">
      <c r="A39" s="32" t="s">
        <v>42</v>
      </c>
      <c r="B39" s="34">
        <v>293622</v>
      </c>
      <c r="C39" s="34">
        <v>21</v>
      </c>
      <c r="D39" s="35">
        <f>Table4[[#This Row],[Volleyball Nets]]/Table4[[#This Row],[City Population]]*100000</f>
        <v>7.1520526391074233</v>
      </c>
    </row>
    <row r="40" spans="1:4" x14ac:dyDescent="0.3">
      <c r="A40" s="32" t="s">
        <v>43</v>
      </c>
      <c r="B40" s="34">
        <v>314232</v>
      </c>
      <c r="C40" s="34">
        <v>31</v>
      </c>
      <c r="D40" s="35">
        <f>Table4[[#This Row],[Volleyball Nets]]/Table4[[#This Row],[City Population]]*100000</f>
        <v>9.8653224369255827</v>
      </c>
    </row>
    <row r="41" spans="1:4" x14ac:dyDescent="0.3">
      <c r="A41" s="32" t="s">
        <v>44</v>
      </c>
      <c r="B41" s="34">
        <v>237924</v>
      </c>
      <c r="C41" s="34">
        <v>6</v>
      </c>
      <c r="D41" s="35">
        <f>Table4[[#This Row],[Volleyball Nets]]/Table4[[#This Row],[City Population]]*100000</f>
        <v>2.5218136884047007</v>
      </c>
    </row>
    <row r="42" spans="1:4" x14ac:dyDescent="0.3">
      <c r="A42" s="32" t="s">
        <v>45</v>
      </c>
      <c r="B42" s="34">
        <v>995251</v>
      </c>
      <c r="C42" s="34">
        <v>188</v>
      </c>
      <c r="D42" s="35">
        <f>Table4[[#This Row],[Volleyball Nets]]/Table4[[#This Row],[City Population]]*100000</f>
        <v>18.889707219585816</v>
      </c>
    </row>
    <row r="43" spans="1:4" x14ac:dyDescent="0.3">
      <c r="A43" s="32" t="s">
        <v>46</v>
      </c>
      <c r="B43" s="34">
        <v>2419240</v>
      </c>
      <c r="C43" s="34">
        <v>12</v>
      </c>
      <c r="D43" s="35">
        <f>Table4[[#This Row],[Volleyball Nets]]/Table4[[#This Row],[City Population]]*100000</f>
        <v>0.49602354458424963</v>
      </c>
    </row>
    <row r="44" spans="1:4" x14ac:dyDescent="0.3">
      <c r="A44" s="32" t="s">
        <v>47</v>
      </c>
      <c r="B44" s="34">
        <v>278739</v>
      </c>
      <c r="C44" s="34">
        <v>27</v>
      </c>
      <c r="D44" s="35">
        <f>Table4[[#This Row],[Volleyball Nets]]/Table4[[#This Row],[City Population]]*100000</f>
        <v>9.6864809014884887</v>
      </c>
    </row>
    <row r="45" spans="1:4" x14ac:dyDescent="0.3">
      <c r="A45" s="32" t="s">
        <v>48</v>
      </c>
      <c r="B45" s="34">
        <v>250063</v>
      </c>
      <c r="C45" s="34">
        <v>15</v>
      </c>
      <c r="D45" s="35">
        <f>Table4[[#This Row],[Volleyball Nets]]/Table4[[#This Row],[City Population]]*100000</f>
        <v>5.9984883809280065</v>
      </c>
    </row>
    <row r="46" spans="1:4" x14ac:dyDescent="0.3">
      <c r="A46" s="32" t="s">
        <v>49</v>
      </c>
      <c r="B46" s="34">
        <v>937821</v>
      </c>
      <c r="C46" s="34">
        <v>17</v>
      </c>
      <c r="D46" s="35">
        <f>Table4[[#This Row],[Volleyball Nets]]/Table4[[#This Row],[City Population]]*100000</f>
        <v>1.8127126605183719</v>
      </c>
    </row>
    <row r="47" spans="1:4" x14ac:dyDescent="0.3">
      <c r="A47" s="32" t="s">
        <v>50</v>
      </c>
      <c r="B47" s="34">
        <v>281829</v>
      </c>
      <c r="C47" s="34">
        <v>1</v>
      </c>
      <c r="D47" s="35">
        <f>Table4[[#This Row],[Volleyball Nets]]/Table4[[#This Row],[City Population]]*100000</f>
        <v>0.35482508897239107</v>
      </c>
    </row>
    <row r="48" spans="1:4" x14ac:dyDescent="0.3">
      <c r="A48" s="32" t="s">
        <v>51</v>
      </c>
      <c r="B48" s="34">
        <v>509608</v>
      </c>
      <c r="C48" s="34">
        <v>20</v>
      </c>
      <c r="D48" s="35">
        <f>Table4[[#This Row],[Volleyball Nets]]/Table4[[#This Row],[City Population]]*100000</f>
        <v>3.9245851713473887</v>
      </c>
    </row>
    <row r="49" spans="1:4" x14ac:dyDescent="0.3">
      <c r="A49" s="32" t="s">
        <v>52</v>
      </c>
      <c r="B49" s="34">
        <v>269616</v>
      </c>
      <c r="C49" s="34">
        <v>24</v>
      </c>
      <c r="D49" s="35">
        <f>Table4[[#This Row],[Volleyball Nets]]/Table4[[#This Row],[City Population]]*100000</f>
        <v>8.9015488695032943</v>
      </c>
    </row>
    <row r="50" spans="1:4" x14ac:dyDescent="0.3">
      <c r="A50" s="32" t="s">
        <v>53</v>
      </c>
      <c r="B50" s="34">
        <v>323809</v>
      </c>
      <c r="C50" s="34">
        <v>7</v>
      </c>
      <c r="D50" s="35">
        <f>Table4[[#This Row],[Volleyball Nets]]/Table4[[#This Row],[City Population]]*100000</f>
        <v>2.161768202860328</v>
      </c>
    </row>
    <row r="51" spans="1:4" x14ac:dyDescent="0.3">
      <c r="A51" s="32" t="s">
        <v>54</v>
      </c>
      <c r="B51" s="34">
        <v>293761</v>
      </c>
      <c r="C51" s="34">
        <v>31</v>
      </c>
      <c r="D51" s="35">
        <f>Table4[[#This Row],[Volleyball Nets]]/Table4[[#This Row],[City Population]]*100000</f>
        <v>10.552796320818624</v>
      </c>
    </row>
    <row r="52" spans="1:4" x14ac:dyDescent="0.3">
      <c r="A52" s="32" t="s">
        <v>55</v>
      </c>
      <c r="B52" s="34">
        <v>473567</v>
      </c>
      <c r="C52" s="34">
        <v>54</v>
      </c>
      <c r="D52" s="35">
        <f>Table4[[#This Row],[Volleyball Nets]]/Table4[[#This Row],[City Population]]*100000</f>
        <v>11.402821564847214</v>
      </c>
    </row>
    <row r="53" spans="1:4" x14ac:dyDescent="0.3">
      <c r="A53" s="32" t="s">
        <v>56</v>
      </c>
      <c r="B53" s="34">
        <v>3967152</v>
      </c>
      <c r="C53" s="34">
        <v>32</v>
      </c>
      <c r="D53" s="35">
        <f>Table4[[#This Row],[Volleyball Nets]]/Table4[[#This Row],[City Population]]*100000</f>
        <v>0.80662399625726466</v>
      </c>
    </row>
    <row r="54" spans="1:4" x14ac:dyDescent="0.3">
      <c r="A54" s="32" t="s">
        <v>57</v>
      </c>
      <c r="B54" s="34">
        <v>627770</v>
      </c>
      <c r="C54" s="34">
        <v>2</v>
      </c>
      <c r="D54" s="35">
        <f>Table4[[#This Row],[Volleyball Nets]]/Table4[[#This Row],[City Population]]*100000</f>
        <v>0.31858801790464664</v>
      </c>
    </row>
    <row r="55" spans="1:4" x14ac:dyDescent="0.3">
      <c r="A55" s="32" t="s">
        <v>58</v>
      </c>
      <c r="B55" s="34">
        <v>264518</v>
      </c>
      <c r="C55" s="34">
        <v>36</v>
      </c>
      <c r="D55" s="35">
        <f>Table4[[#This Row],[Volleyball Nets]]/Table4[[#This Row],[City Population]]*100000</f>
        <v>13.609659834113369</v>
      </c>
    </row>
    <row r="56" spans="1:4" x14ac:dyDescent="0.3">
      <c r="A56" s="32" t="s">
        <v>59</v>
      </c>
      <c r="B56" s="34">
        <v>264742</v>
      </c>
      <c r="C56" s="34">
        <v>32</v>
      </c>
      <c r="D56" s="35">
        <f>Table4[[#This Row],[Volleyball Nets]]/Table4[[#This Row],[City Population]]*100000</f>
        <v>12.08723965218968</v>
      </c>
    </row>
    <row r="57" spans="1:4" x14ac:dyDescent="0.3">
      <c r="A57" s="32" t="s">
        <v>60</v>
      </c>
      <c r="B57" s="34">
        <v>652804</v>
      </c>
      <c r="C57" s="34">
        <v>10</v>
      </c>
      <c r="D57" s="35">
        <f>Table4[[#This Row],[Volleyball Nets]]/Table4[[#This Row],[City Population]]*100000</f>
        <v>1.5318533587416745</v>
      </c>
    </row>
    <row r="58" spans="1:4" x14ac:dyDescent="0.3">
      <c r="A58" s="32" t="s">
        <v>61</v>
      </c>
      <c r="B58" s="34">
        <v>514144</v>
      </c>
      <c r="C58" s="34">
        <v>50</v>
      </c>
      <c r="D58" s="35">
        <f>Table4[[#This Row],[Volleyball Nets]]/Table4[[#This Row],[City Population]]*100000</f>
        <v>9.7249019729881123</v>
      </c>
    </row>
    <row r="59" spans="1:4" x14ac:dyDescent="0.3">
      <c r="A59" s="32" t="s">
        <v>62</v>
      </c>
      <c r="B59" s="34">
        <v>461859</v>
      </c>
      <c r="C59" s="34">
        <v>3</v>
      </c>
      <c r="D59" s="35">
        <f>Table4[[#This Row],[Volleyball Nets]]/Table4[[#This Row],[City Population]]*100000</f>
        <v>0.64954888829707769</v>
      </c>
    </row>
    <row r="60" spans="1:4" x14ac:dyDescent="0.3">
      <c r="A60" s="32" t="s">
        <v>63</v>
      </c>
      <c r="B60" s="34">
        <v>588573</v>
      </c>
      <c r="C60" s="34">
        <v>15</v>
      </c>
      <c r="D60" s="35">
        <f>Table4[[#This Row],[Volleyball Nets]]/Table4[[#This Row],[City Population]]*100000</f>
        <v>2.5485368849743364</v>
      </c>
    </row>
    <row r="61" spans="1:4" x14ac:dyDescent="0.3">
      <c r="A61" s="32" t="s">
        <v>64</v>
      </c>
      <c r="B61" s="34">
        <v>424175</v>
      </c>
      <c r="C61" s="34">
        <v>48</v>
      </c>
      <c r="D61" s="35">
        <f>Table4[[#This Row],[Volleyball Nets]]/Table4[[#This Row],[City Population]]*100000</f>
        <v>11.316084163375965</v>
      </c>
    </row>
    <row r="62" spans="1:4" x14ac:dyDescent="0.3">
      <c r="A62" s="32" t="s">
        <v>65</v>
      </c>
      <c r="B62" s="34">
        <v>696653</v>
      </c>
      <c r="C62" s="34">
        <v>33</v>
      </c>
      <c r="D62" s="35">
        <f>Table4[[#This Row],[Volleyball Nets]]/Table4[[#This Row],[City Population]]*100000</f>
        <v>4.7369350307829006</v>
      </c>
    </row>
    <row r="63" spans="1:4" x14ac:dyDescent="0.3">
      <c r="A63" s="32" t="s">
        <v>66</v>
      </c>
      <c r="B63" s="34">
        <v>387637</v>
      </c>
      <c r="C63" s="34">
        <v>11</v>
      </c>
      <c r="D63" s="35">
        <f>Table4[[#This Row],[Volleyball Nets]]/Table4[[#This Row],[City Population]]*100000</f>
        <v>2.8377064108947292</v>
      </c>
    </row>
    <row r="64" spans="1:4" x14ac:dyDescent="0.3">
      <c r="A64" s="32" t="s">
        <v>67</v>
      </c>
      <c r="B64" s="34">
        <v>8502614</v>
      </c>
      <c r="C64" s="34">
        <v>104</v>
      </c>
      <c r="D64" s="35">
        <f>Table4[[#This Row],[Volleyball Nets]]/Table4[[#This Row],[City Population]]*100000</f>
        <v>1.2231532561633398</v>
      </c>
    </row>
    <row r="65" spans="1:4" x14ac:dyDescent="0.3">
      <c r="A65" s="32" t="s">
        <v>68</v>
      </c>
      <c r="B65" s="34">
        <v>284074</v>
      </c>
      <c r="C65" s="34">
        <v>8</v>
      </c>
      <c r="D65" s="35">
        <f>Table4[[#This Row],[Volleyball Nets]]/Table4[[#This Row],[City Population]]*100000</f>
        <v>2.8161676182966411</v>
      </c>
    </row>
    <row r="66" spans="1:4" x14ac:dyDescent="0.3">
      <c r="A66" s="32" t="s">
        <v>69</v>
      </c>
      <c r="B66" s="34">
        <v>248416</v>
      </c>
      <c r="C66" s="34"/>
      <c r="D66" s="35">
        <f>Table4[[#This Row],[Volleyball Nets]]/Table4[[#This Row],[City Population]]*100000</f>
        <v>0</v>
      </c>
    </row>
    <row r="67" spans="1:4" x14ac:dyDescent="0.3">
      <c r="A67" s="32" t="s">
        <v>70</v>
      </c>
      <c r="B67" s="34">
        <v>252566</v>
      </c>
      <c r="C67" s="34">
        <v>11</v>
      </c>
      <c r="D67" s="35">
        <f>Table4[[#This Row],[Volleyball Nets]]/Table4[[#This Row],[City Population]]*100000</f>
        <v>4.3552972292390901</v>
      </c>
    </row>
    <row r="68" spans="1:4" x14ac:dyDescent="0.3">
      <c r="A68" s="32" t="s">
        <v>71</v>
      </c>
      <c r="B68" s="34">
        <v>417040</v>
      </c>
      <c r="C68" s="34">
        <v>0</v>
      </c>
      <c r="D68" s="35">
        <f>Table4[[#This Row],[Volleyball Nets]]/Table4[[#This Row],[City Population]]*100000</f>
        <v>0</v>
      </c>
    </row>
    <row r="69" spans="1:4" x14ac:dyDescent="0.3">
      <c r="A69" s="32" t="s">
        <v>72</v>
      </c>
      <c r="B69" s="34">
        <v>670553</v>
      </c>
      <c r="C69" s="34">
        <v>17</v>
      </c>
      <c r="D69" s="35">
        <f>Table4[[#This Row],[Volleyball Nets]]/Table4[[#This Row],[City Population]]*100000</f>
        <v>2.5352209295909494</v>
      </c>
    </row>
    <row r="70" spans="1:4" x14ac:dyDescent="0.3">
      <c r="A70" s="32" t="s">
        <v>73</v>
      </c>
      <c r="B70" s="34">
        <v>496604</v>
      </c>
      <c r="C70" s="34">
        <v>19</v>
      </c>
      <c r="D70" s="35">
        <f>Table4[[#This Row],[Volleyball Nets]]/Table4[[#This Row],[City Population]]*100000</f>
        <v>3.8259860975747273</v>
      </c>
    </row>
    <row r="71" spans="1:4" x14ac:dyDescent="0.3">
      <c r="A71" s="32" t="s">
        <v>74</v>
      </c>
      <c r="B71" s="34">
        <v>301050</v>
      </c>
      <c r="C71" s="34">
        <v>15</v>
      </c>
      <c r="D71" s="35">
        <f>Table4[[#This Row],[Volleyball Nets]]/Table4[[#This Row],[City Population]]*100000</f>
        <v>4.9825610363726955</v>
      </c>
    </row>
    <row r="72" spans="1:4" x14ac:dyDescent="0.3">
      <c r="A72" s="32" t="s">
        <v>75</v>
      </c>
      <c r="B72" s="34">
        <v>1595579</v>
      </c>
      <c r="C72" s="34">
        <v>0</v>
      </c>
      <c r="D72" s="35">
        <f>Table4[[#This Row],[Volleyball Nets]]/Table4[[#This Row],[City Population]]*100000</f>
        <v>0</v>
      </c>
    </row>
    <row r="73" spans="1:4" x14ac:dyDescent="0.3">
      <c r="A73" s="32" t="s">
        <v>76</v>
      </c>
      <c r="B73" s="34">
        <v>1628812</v>
      </c>
      <c r="C73" s="34">
        <v>105</v>
      </c>
      <c r="D73" s="35">
        <f>Table4[[#This Row],[Volleyball Nets]]/Table4[[#This Row],[City Population]]*100000</f>
        <v>6.4464161609811317</v>
      </c>
    </row>
    <row r="74" spans="1:4" x14ac:dyDescent="0.3">
      <c r="A74" s="32" t="s">
        <v>77</v>
      </c>
      <c r="B74" s="34">
        <v>308432</v>
      </c>
      <c r="C74" s="34">
        <v>5</v>
      </c>
      <c r="D74" s="35">
        <f>Table4[[#This Row],[Volleyball Nets]]/Table4[[#This Row],[City Population]]*100000</f>
        <v>1.6211028687036364</v>
      </c>
    </row>
    <row r="75" spans="1:4" x14ac:dyDescent="0.3">
      <c r="A75" s="32" t="s">
        <v>78</v>
      </c>
      <c r="B75" s="34">
        <v>306426</v>
      </c>
      <c r="C75" s="34">
        <v>12</v>
      </c>
      <c r="D75" s="35">
        <f>Table4[[#This Row],[Volleyball Nets]]/Table4[[#This Row],[City Population]]*100000</f>
        <v>3.9161167786023379</v>
      </c>
    </row>
    <row r="76" spans="1:4" x14ac:dyDescent="0.3">
      <c r="A76" s="32" t="s">
        <v>79</v>
      </c>
      <c r="B76" s="34">
        <v>656300</v>
      </c>
      <c r="C76" s="34">
        <v>24</v>
      </c>
      <c r="D76" s="35">
        <f>Table4[[#This Row],[Volleyball Nets]]/Table4[[#This Row],[City Population]]*100000</f>
        <v>3.6568642389151305</v>
      </c>
    </row>
    <row r="77" spans="1:4" x14ac:dyDescent="0.3">
      <c r="A77" s="32" t="s">
        <v>80</v>
      </c>
      <c r="B77" s="34">
        <v>477476</v>
      </c>
      <c r="C77" s="34">
        <v>32</v>
      </c>
      <c r="D77" s="35">
        <f>Table4[[#This Row],[Volleyball Nets]]/Table4[[#This Row],[City Population]]*100000</f>
        <v>6.7019075304308489</v>
      </c>
    </row>
    <row r="78" spans="1:4" x14ac:dyDescent="0.3">
      <c r="A78" s="32" t="s">
        <v>81</v>
      </c>
      <c r="B78" s="34">
        <v>265857</v>
      </c>
      <c r="C78" s="34"/>
      <c r="D78" s="35">
        <f>Table4[[#This Row],[Volleyball Nets]]/Table4[[#This Row],[City Population]]*100000</f>
        <v>0</v>
      </c>
    </row>
    <row r="79" spans="1:4" x14ac:dyDescent="0.3">
      <c r="A79" s="32" t="s">
        <v>180</v>
      </c>
      <c r="B79" s="34">
        <v>230163</v>
      </c>
      <c r="C79" s="34">
        <v>0</v>
      </c>
      <c r="D79" s="35">
        <f>Table4[[#This Row],[Volleyball Nets]]/Table4[[#This Row],[City Population]]*100000</f>
        <v>0</v>
      </c>
    </row>
    <row r="80" spans="1:4" x14ac:dyDescent="0.3">
      <c r="A80" s="32" t="s">
        <v>82</v>
      </c>
      <c r="B80" s="34">
        <v>321461</v>
      </c>
      <c r="C80" s="34">
        <v>20</v>
      </c>
      <c r="D80" s="35">
        <f>Table4[[#This Row],[Volleyball Nets]]/Table4[[#This Row],[City Population]]*100000</f>
        <v>6.2215945324627251</v>
      </c>
    </row>
    <row r="81" spans="1:4" x14ac:dyDescent="0.3">
      <c r="A81" s="32" t="s">
        <v>83</v>
      </c>
      <c r="B81" s="34">
        <v>508357</v>
      </c>
      <c r="C81" s="34">
        <v>60</v>
      </c>
      <c r="D81" s="35">
        <f>Table4[[#This Row],[Volleyball Nets]]/Table4[[#This Row],[City Population]]*100000</f>
        <v>11.802729184411742</v>
      </c>
    </row>
    <row r="82" spans="1:4" x14ac:dyDescent="0.3">
      <c r="A82" s="32" t="s">
        <v>84</v>
      </c>
      <c r="B82" s="34">
        <v>1458346</v>
      </c>
      <c r="C82" s="34">
        <v>0</v>
      </c>
      <c r="D82" s="35">
        <f>Table4[[#This Row],[Volleyball Nets]]/Table4[[#This Row],[City Population]]*100000</f>
        <v>0</v>
      </c>
    </row>
    <row r="83" spans="1:4" x14ac:dyDescent="0.3">
      <c r="A83" s="32" t="s">
        <v>85</v>
      </c>
      <c r="B83" s="34">
        <v>1394515</v>
      </c>
      <c r="C83" s="34">
        <v>0</v>
      </c>
      <c r="D83" s="35">
        <f>Table4[[#This Row],[Volleyball Nets]]/Table4[[#This Row],[City Population]]*100000</f>
        <v>0</v>
      </c>
    </row>
    <row r="84" spans="1:4" x14ac:dyDescent="0.3">
      <c r="A84" s="32" t="s">
        <v>86</v>
      </c>
      <c r="B84" s="34">
        <v>881791</v>
      </c>
      <c r="C84" s="34">
        <v>30</v>
      </c>
      <c r="D84" s="35">
        <f>Table4[[#This Row],[Volleyball Nets]]/Table4[[#This Row],[City Population]]*100000</f>
        <v>3.4021667265826028</v>
      </c>
    </row>
    <row r="85" spans="1:4" x14ac:dyDescent="0.3">
      <c r="A85" s="32" t="s">
        <v>87</v>
      </c>
      <c r="B85" s="34">
        <v>1013400</v>
      </c>
      <c r="C85" s="34">
        <v>19</v>
      </c>
      <c r="D85" s="35">
        <f>Table4[[#This Row],[Volleyball Nets]]/Table4[[#This Row],[City Population]]*100000</f>
        <v>1.8748766528517862</v>
      </c>
    </row>
    <row r="86" spans="1:4" x14ac:dyDescent="0.3">
      <c r="A86" s="32" t="s">
        <v>88</v>
      </c>
      <c r="B86" s="34">
        <v>336744</v>
      </c>
      <c r="C86" s="34">
        <v>8</v>
      </c>
      <c r="D86" s="35">
        <f>Table4[[#This Row],[Volleyball Nets]]/Table4[[#This Row],[City Population]]*100000</f>
        <v>2.375691920271779</v>
      </c>
    </row>
    <row r="87" spans="1:4" x14ac:dyDescent="0.3">
      <c r="A87" s="32" t="s">
        <v>89</v>
      </c>
      <c r="B87" s="34">
        <v>252383</v>
      </c>
      <c r="C87" s="34">
        <v>32</v>
      </c>
      <c r="D87" s="35">
        <f>Table4[[#This Row],[Volleyball Nets]]/Table4[[#This Row],[City Population]]*100000</f>
        <v>12.679142414504939</v>
      </c>
    </row>
    <row r="88" spans="1:4" x14ac:dyDescent="0.3">
      <c r="A88" s="32" t="s">
        <v>90</v>
      </c>
      <c r="B88" s="34">
        <v>740227</v>
      </c>
      <c r="C88" s="34"/>
      <c r="D88" s="35">
        <f>Table4[[#This Row],[Volleyball Nets]]/Table4[[#This Row],[City Population]]*100000</f>
        <v>0</v>
      </c>
    </row>
    <row r="89" spans="1:4" x14ac:dyDescent="0.3">
      <c r="A89" s="32" t="s">
        <v>181</v>
      </c>
      <c r="B89" s="34">
        <v>231598</v>
      </c>
      <c r="C89" s="34">
        <v>3</v>
      </c>
      <c r="D89" s="35">
        <f>Table4[[#This Row],[Volleyball Nets]]/Table4[[#This Row],[City Population]]*100000</f>
        <v>1.2953479736439866</v>
      </c>
    </row>
    <row r="90" spans="1:4" x14ac:dyDescent="0.3">
      <c r="A90" s="32" t="s">
        <v>91</v>
      </c>
      <c r="B90" s="34">
        <v>313929</v>
      </c>
      <c r="C90" s="34">
        <v>0</v>
      </c>
      <c r="D90" s="35">
        <f>Table4[[#This Row],[Volleyball Nets]]/Table4[[#This Row],[City Population]]*100000</f>
        <v>0</v>
      </c>
    </row>
    <row r="91" spans="1:4" x14ac:dyDescent="0.3">
      <c r="A91" s="32" t="s">
        <v>92</v>
      </c>
      <c r="B91" s="34">
        <v>304197</v>
      </c>
      <c r="C91" s="34">
        <v>33</v>
      </c>
      <c r="D91" s="35">
        <f>Table4[[#This Row],[Volleyball Nets]]/Table4[[#This Row],[City Population]]*100000</f>
        <v>10.848233217290112</v>
      </c>
    </row>
    <row r="92" spans="1:4" x14ac:dyDescent="0.3">
      <c r="A92" s="32" t="s">
        <v>93</v>
      </c>
      <c r="B92" s="34">
        <v>265119</v>
      </c>
      <c r="C92" s="34">
        <v>38</v>
      </c>
      <c r="D92" s="35">
        <f>Table4[[#This Row],[Volleyball Nets]]/Table4[[#This Row],[City Population]]*100000</f>
        <v>14.333186229579923</v>
      </c>
    </row>
    <row r="93" spans="1:4" x14ac:dyDescent="0.3">
      <c r="A93" s="32" t="s">
        <v>94</v>
      </c>
      <c r="B93" s="34">
        <v>314573</v>
      </c>
      <c r="C93" s="34"/>
      <c r="D93" s="35">
        <f>Table4[[#This Row],[Volleyball Nets]]/Table4[[#This Row],[City Population]]*100000</f>
        <v>0</v>
      </c>
    </row>
    <row r="94" spans="1:4" x14ac:dyDescent="0.3">
      <c r="A94" s="32" t="s">
        <v>95</v>
      </c>
      <c r="B94" s="34">
        <v>390996</v>
      </c>
      <c r="C94" s="34">
        <v>19</v>
      </c>
      <c r="D94" s="35">
        <f>Table4[[#This Row],[Volleyball Nets]]/Table4[[#This Row],[City Population]]*100000</f>
        <v>4.8593847507391379</v>
      </c>
    </row>
    <row r="95" spans="1:4" x14ac:dyDescent="0.3">
      <c r="A95" s="32" t="s">
        <v>96</v>
      </c>
      <c r="B95" s="34">
        <v>276602</v>
      </c>
      <c r="C95" s="34">
        <v>7</v>
      </c>
      <c r="D95" s="35">
        <f>Table4[[#This Row],[Volleyball Nets]]/Table4[[#This Row],[City Population]]*100000</f>
        <v>2.5307119977440511</v>
      </c>
    </row>
    <row r="96" spans="1:4" x14ac:dyDescent="0.3">
      <c r="A96" s="32" t="s">
        <v>97</v>
      </c>
      <c r="B96" s="34">
        <v>557827</v>
      </c>
      <c r="C96" s="34">
        <v>28</v>
      </c>
      <c r="D96" s="35">
        <f>Table4[[#This Row],[Volleyball Nets]]/Table4[[#This Row],[City Population]]*100000</f>
        <v>5.0194773648460904</v>
      </c>
    </row>
    <row r="97" spans="1:4" x14ac:dyDescent="0.3">
      <c r="A97" s="32" t="s">
        <v>98</v>
      </c>
      <c r="B97" s="34">
        <v>405327</v>
      </c>
      <c r="C97" s="34">
        <v>16</v>
      </c>
      <c r="D97" s="35">
        <f>Table4[[#This Row],[Volleyball Nets]]/Table4[[#This Row],[City Population]]*100000</f>
        <v>3.9474300996479386</v>
      </c>
    </row>
    <row r="98" spans="1:4" x14ac:dyDescent="0.3">
      <c r="A98" s="32" t="s">
        <v>99</v>
      </c>
      <c r="B98" s="34">
        <v>453291</v>
      </c>
      <c r="C98" s="34">
        <v>52</v>
      </c>
      <c r="D98" s="35">
        <f>Table4[[#This Row],[Volleyball Nets]]/Table4[[#This Row],[City Population]]*100000</f>
        <v>11.471659485849045</v>
      </c>
    </row>
    <row r="99" spans="1:4" x14ac:dyDescent="0.3">
      <c r="A99" s="32" t="s">
        <v>100</v>
      </c>
      <c r="B99" s="34">
        <v>706137</v>
      </c>
      <c r="C99" s="34">
        <v>27</v>
      </c>
      <c r="D99" s="35">
        <f>Table4[[#This Row],[Volleyball Nets]]/Table4[[#This Row],[City Population]]*100000</f>
        <v>3.8236206288581394</v>
      </c>
    </row>
    <row r="100" spans="1:4" x14ac:dyDescent="0.3">
      <c r="A100" s="32" t="s">
        <v>101</v>
      </c>
      <c r="B100" s="34">
        <v>399411</v>
      </c>
      <c r="C100" s="34">
        <v>38</v>
      </c>
      <c r="D100" s="35">
        <f>Table4[[#This Row],[Volleyball Nets]]/Table4[[#This Row],[City Population]]*100000</f>
        <v>9.5140093788102984</v>
      </c>
    </row>
    <row r="101" spans="1:4" x14ac:dyDescent="0.3">
      <c r="A101" s="57" t="s">
        <v>102</v>
      </c>
      <c r="B101" s="58">
        <v>252154</v>
      </c>
      <c r="C101" s="58">
        <v>5</v>
      </c>
      <c r="D101" s="92">
        <f>Table4[[#This Row],[Volleyball Nets]]/Table4[[#This Row],[City Population]]*100000</f>
        <v>1.9829152026142756</v>
      </c>
    </row>
    <row r="102" spans="1:4" ht="15" thickBot="1" x14ac:dyDescent="0.35"/>
    <row r="103" spans="1:4" x14ac:dyDescent="0.3">
      <c r="A103" s="40" t="s">
        <v>185</v>
      </c>
      <c r="B103" s="41"/>
      <c r="C103" s="42"/>
      <c r="D103" s="43">
        <f t="shared" ref="D103" si="0">SMALL(D3:D101,COUNTIF(D3:D101,0)+1)</f>
        <v>0.31858801790464664</v>
      </c>
    </row>
    <row r="104" spans="1:4" x14ac:dyDescent="0.3">
      <c r="A104" s="44" t="s">
        <v>186</v>
      </c>
      <c r="B104" s="45"/>
      <c r="C104" s="46"/>
      <c r="D104" s="93">
        <f t="array" ref="D104">MEDIAN(IF(ISNUMBER(D2:D101),D2:D101))</f>
        <v>3.4021667265826028</v>
      </c>
    </row>
    <row r="105" spans="1:4" ht="15" thickBot="1" x14ac:dyDescent="0.35">
      <c r="A105" s="48" t="s">
        <v>187</v>
      </c>
      <c r="B105" s="49"/>
      <c r="C105" s="50"/>
      <c r="D105" s="94">
        <f t="shared" ref="D105" si="1">MAX(D3:D101)</f>
        <v>18.889707219585816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showGridLines="0" workbookViewId="0"/>
  </sheetViews>
  <sheetFormatPr defaultColWidth="9.109375" defaultRowHeight="13.8"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0"/>
  </cols>
  <sheetData>
    <row r="1" spans="1:4" s="6" customFormat="1" ht="15.6" x14ac:dyDescent="0.3">
      <c r="A1" s="38" t="s">
        <v>157</v>
      </c>
      <c r="B1" s="11"/>
      <c r="C1" s="12"/>
      <c r="D1" s="90"/>
    </row>
    <row r="2" spans="1:4" s="5" customFormat="1" ht="27.6" x14ac:dyDescent="0.3">
      <c r="A2" s="27" t="s">
        <v>0</v>
      </c>
      <c r="B2" s="33" t="s">
        <v>1</v>
      </c>
      <c r="C2" s="33" t="s">
        <v>140</v>
      </c>
      <c r="D2" s="91" t="s">
        <v>139</v>
      </c>
    </row>
    <row r="3" spans="1:4" x14ac:dyDescent="0.3">
      <c r="A3" s="31" t="s">
        <v>6</v>
      </c>
      <c r="B3" s="34">
        <v>572101</v>
      </c>
      <c r="C3" s="34">
        <v>92</v>
      </c>
      <c r="D3" s="35">
        <v>1.6</v>
      </c>
    </row>
    <row r="4" spans="1:4" x14ac:dyDescent="0.3">
      <c r="A4" s="32" t="s">
        <v>7</v>
      </c>
      <c r="B4" s="34">
        <v>358436</v>
      </c>
      <c r="C4" s="34">
        <v>50</v>
      </c>
      <c r="D4" s="35">
        <v>1.4</v>
      </c>
    </row>
    <row r="5" spans="1:4" x14ac:dyDescent="0.3">
      <c r="A5" s="32" t="s">
        <v>8</v>
      </c>
      <c r="B5" s="34">
        <v>301209</v>
      </c>
      <c r="C5" s="34">
        <v>51</v>
      </c>
      <c r="D5" s="35">
        <v>1.7</v>
      </c>
    </row>
    <row r="6" spans="1:4" x14ac:dyDescent="0.3">
      <c r="A6" s="32" t="s">
        <v>9</v>
      </c>
      <c r="B6" s="34">
        <v>393408</v>
      </c>
      <c r="C6" s="34">
        <v>52</v>
      </c>
      <c r="D6" s="35">
        <v>1.3</v>
      </c>
    </row>
    <row r="7" spans="1:4" x14ac:dyDescent="0.3">
      <c r="A7" s="32" t="s">
        <v>10</v>
      </c>
      <c r="B7" s="34">
        <v>232588</v>
      </c>
      <c r="C7" s="34">
        <v>35</v>
      </c>
      <c r="D7" s="35">
        <v>1.5</v>
      </c>
    </row>
    <row r="8" spans="1:4" x14ac:dyDescent="0.3">
      <c r="A8" s="32" t="s">
        <v>11</v>
      </c>
      <c r="B8" s="34">
        <v>503991</v>
      </c>
      <c r="C8" s="34">
        <v>64</v>
      </c>
      <c r="D8" s="35">
        <v>1.3</v>
      </c>
    </row>
    <row r="9" spans="1:4" x14ac:dyDescent="0.3">
      <c r="A9" s="32" t="s">
        <v>12</v>
      </c>
      <c r="B9" s="34">
        <v>375803</v>
      </c>
      <c r="C9" s="34">
        <v>86</v>
      </c>
      <c r="D9" s="35">
        <v>2.2999999999999998</v>
      </c>
    </row>
    <row r="10" spans="1:4" x14ac:dyDescent="0.3">
      <c r="A10" s="32" t="s">
        <v>13</v>
      </c>
      <c r="B10" s="34">
        <v>985370</v>
      </c>
      <c r="C10" s="34">
        <v>76</v>
      </c>
      <c r="D10" s="35">
        <v>0.8</v>
      </c>
    </row>
    <row r="11" spans="1:4" x14ac:dyDescent="0.3">
      <c r="A11" s="32" t="s">
        <v>14</v>
      </c>
      <c r="B11" s="34">
        <v>388817</v>
      </c>
      <c r="C11" s="34">
        <v>52</v>
      </c>
      <c r="D11" s="35">
        <v>1.3</v>
      </c>
    </row>
    <row r="12" spans="1:4" x14ac:dyDescent="0.3">
      <c r="A12" s="32" t="s">
        <v>15</v>
      </c>
      <c r="B12" s="34">
        <v>609422</v>
      </c>
      <c r="C12" s="34">
        <v>204</v>
      </c>
      <c r="D12" s="35">
        <v>3.3</v>
      </c>
    </row>
    <row r="13" spans="1:4" x14ac:dyDescent="0.3">
      <c r="A13" s="32" t="s">
        <v>16</v>
      </c>
      <c r="B13" s="34">
        <v>235833</v>
      </c>
      <c r="C13" s="34">
        <v>61</v>
      </c>
      <c r="D13" s="35">
        <v>2.6</v>
      </c>
    </row>
    <row r="14" spans="1:4" x14ac:dyDescent="0.3">
      <c r="A14" s="32" t="s">
        <v>17</v>
      </c>
      <c r="B14" s="34">
        <v>239077</v>
      </c>
      <c r="C14" s="34">
        <v>50</v>
      </c>
      <c r="D14" s="35">
        <v>2.1</v>
      </c>
    </row>
    <row r="15" spans="1:4" x14ac:dyDescent="0.3">
      <c r="A15" s="32" t="s">
        <v>18</v>
      </c>
      <c r="B15" s="34">
        <v>699253</v>
      </c>
      <c r="C15" s="34">
        <v>126</v>
      </c>
      <c r="D15" s="35">
        <v>1.8</v>
      </c>
    </row>
    <row r="16" spans="1:4" x14ac:dyDescent="0.3">
      <c r="A16" s="32" t="s">
        <v>19</v>
      </c>
      <c r="B16" s="34">
        <v>260357</v>
      </c>
      <c r="C16" s="34">
        <v>60</v>
      </c>
      <c r="D16" s="35">
        <v>2.2999999999999998</v>
      </c>
    </row>
    <row r="17" spans="1:4" x14ac:dyDescent="0.3">
      <c r="A17" s="32" t="s">
        <v>20</v>
      </c>
      <c r="B17" s="34">
        <v>281520</v>
      </c>
      <c r="C17" s="34">
        <v>30</v>
      </c>
      <c r="D17" s="35">
        <v>1.1000000000000001</v>
      </c>
    </row>
    <row r="18" spans="1:4" x14ac:dyDescent="0.3">
      <c r="A18" s="32" t="s">
        <v>21</v>
      </c>
      <c r="B18" s="34">
        <v>1115617</v>
      </c>
      <c r="C18" s="34">
        <v>105</v>
      </c>
      <c r="D18" s="35">
        <v>0.94118321968919449</v>
      </c>
    </row>
    <row r="19" spans="1:4" x14ac:dyDescent="0.3">
      <c r="A19" s="32" t="s">
        <v>22</v>
      </c>
      <c r="B19" s="34">
        <v>249746</v>
      </c>
      <c r="C19" s="34">
        <v>75</v>
      </c>
      <c r="D19" s="35">
        <v>3</v>
      </c>
    </row>
    <row r="20" spans="1:4" x14ac:dyDescent="0.3">
      <c r="A20" s="32" t="s">
        <v>23</v>
      </c>
      <c r="B20" s="34">
        <v>2740225</v>
      </c>
      <c r="C20" s="34">
        <v>705</v>
      </c>
      <c r="D20" s="35">
        <v>2.6</v>
      </c>
    </row>
    <row r="21" spans="1:4" x14ac:dyDescent="0.3">
      <c r="A21" s="32" t="s">
        <v>24</v>
      </c>
      <c r="B21" s="34">
        <v>275373</v>
      </c>
      <c r="C21" s="34">
        <v>36</v>
      </c>
      <c r="D21" s="35">
        <v>1.3</v>
      </c>
    </row>
    <row r="22" spans="1:4" x14ac:dyDescent="0.3">
      <c r="A22" s="32" t="s">
        <v>25</v>
      </c>
      <c r="B22" s="34">
        <v>309456</v>
      </c>
      <c r="C22" s="34">
        <v>118</v>
      </c>
      <c r="D22" s="35">
        <v>3.8</v>
      </c>
    </row>
    <row r="23" spans="1:4" x14ac:dyDescent="0.3">
      <c r="A23" s="32" t="s">
        <v>26</v>
      </c>
      <c r="B23" s="34">
        <v>376362</v>
      </c>
      <c r="C23" s="34">
        <v>138</v>
      </c>
      <c r="D23" s="35">
        <v>3.7</v>
      </c>
    </row>
    <row r="24" spans="1:4" x14ac:dyDescent="0.3">
      <c r="A24" s="32" t="s">
        <v>27</v>
      </c>
      <c r="B24" s="34">
        <v>485817</v>
      </c>
      <c r="C24" s="34">
        <v>104</v>
      </c>
      <c r="D24" s="35">
        <v>2.1</v>
      </c>
    </row>
    <row r="25" spans="1:4" x14ac:dyDescent="0.3">
      <c r="A25" s="32" t="s">
        <v>28</v>
      </c>
      <c r="B25" s="34">
        <v>888145</v>
      </c>
      <c r="C25" s="34">
        <v>103</v>
      </c>
      <c r="D25" s="35">
        <v>1.2</v>
      </c>
    </row>
    <row r="26" spans="1:4" x14ac:dyDescent="0.3">
      <c r="A26" s="32" t="s">
        <v>29</v>
      </c>
      <c r="B26" s="34">
        <v>329746</v>
      </c>
      <c r="C26" s="34">
        <v>73</v>
      </c>
      <c r="D26" s="35">
        <v>2.2000000000000002</v>
      </c>
    </row>
    <row r="27" spans="1:4" x14ac:dyDescent="0.3">
      <c r="A27" s="32" t="s">
        <v>30</v>
      </c>
      <c r="B27" s="34">
        <v>1379343</v>
      </c>
      <c r="C27" s="34">
        <v>230</v>
      </c>
      <c r="D27" s="35">
        <v>1.7</v>
      </c>
    </row>
    <row r="28" spans="1:4" x14ac:dyDescent="0.3">
      <c r="A28" s="32" t="s">
        <v>31</v>
      </c>
      <c r="B28" s="34">
        <v>741500</v>
      </c>
      <c r="C28" s="34">
        <v>128</v>
      </c>
      <c r="D28" s="35">
        <v>1.7</v>
      </c>
    </row>
    <row r="29" spans="1:4" x14ac:dyDescent="0.3">
      <c r="A29" s="32" t="s">
        <v>32</v>
      </c>
      <c r="B29" s="34">
        <v>228877</v>
      </c>
      <c r="C29" s="34">
        <v>22</v>
      </c>
      <c r="D29" s="35">
        <v>1</v>
      </c>
    </row>
    <row r="30" spans="1:4" x14ac:dyDescent="0.3">
      <c r="A30" s="32" t="s">
        <v>33</v>
      </c>
      <c r="B30" s="34">
        <v>660628</v>
      </c>
      <c r="C30" s="34">
        <v>109</v>
      </c>
      <c r="D30" s="35">
        <v>1.6</v>
      </c>
    </row>
    <row r="31" spans="1:4" x14ac:dyDescent="0.3">
      <c r="A31" s="32" t="s">
        <v>34</v>
      </c>
      <c r="B31" s="34">
        <v>279277</v>
      </c>
      <c r="C31" s="34">
        <v>29</v>
      </c>
      <c r="D31" s="35">
        <v>1</v>
      </c>
    </row>
    <row r="32" spans="1:4" x14ac:dyDescent="0.3">
      <c r="A32" s="32" t="s">
        <v>35</v>
      </c>
      <c r="B32" s="34">
        <v>702073</v>
      </c>
      <c r="C32" s="34">
        <v>71</v>
      </c>
      <c r="D32" s="35">
        <v>1</v>
      </c>
    </row>
    <row r="33" spans="1:4" x14ac:dyDescent="0.3">
      <c r="A33" s="32" t="s">
        <v>36</v>
      </c>
      <c r="B33" s="36">
        <v>920349</v>
      </c>
      <c r="C33" s="34">
        <v>110</v>
      </c>
      <c r="D33" s="35">
        <v>1.2</v>
      </c>
    </row>
    <row r="34" spans="1:4" x14ac:dyDescent="0.3">
      <c r="A34" s="32" t="s">
        <v>37</v>
      </c>
      <c r="B34" s="34">
        <v>231567</v>
      </c>
      <c r="C34" s="34">
        <v>27</v>
      </c>
      <c r="D34" s="35">
        <v>1.2</v>
      </c>
    </row>
    <row r="35" spans="1:4" x14ac:dyDescent="0.3">
      <c r="A35" s="32" t="s">
        <v>38</v>
      </c>
      <c r="B35" s="34">
        <v>533232</v>
      </c>
      <c r="C35" s="34">
        <v>59</v>
      </c>
      <c r="D35" s="35">
        <v>1.1000000000000001</v>
      </c>
    </row>
    <row r="36" spans="1:4" x14ac:dyDescent="0.3">
      <c r="A36" s="32" t="s">
        <v>39</v>
      </c>
      <c r="B36" s="34">
        <v>248467</v>
      </c>
      <c r="C36" s="34">
        <v>34</v>
      </c>
      <c r="D36" s="35">
        <v>1.4</v>
      </c>
    </row>
    <row r="37" spans="1:4" x14ac:dyDescent="0.3">
      <c r="A37" s="32" t="s">
        <v>40</v>
      </c>
      <c r="B37" s="34">
        <v>271521</v>
      </c>
      <c r="C37" s="34"/>
      <c r="D37" s="35"/>
    </row>
    <row r="38" spans="1:4" x14ac:dyDescent="0.3">
      <c r="A38" s="32" t="s">
        <v>41</v>
      </c>
      <c r="B38" s="34">
        <v>248267</v>
      </c>
      <c r="C38" s="34">
        <v>53</v>
      </c>
      <c r="D38" s="35">
        <v>2.1</v>
      </c>
    </row>
    <row r="39" spans="1:4" x14ac:dyDescent="0.3">
      <c r="A39" s="32" t="s">
        <v>42</v>
      </c>
      <c r="B39" s="34">
        <v>293622</v>
      </c>
      <c r="C39" s="34">
        <v>26</v>
      </c>
      <c r="D39" s="35">
        <v>0.9</v>
      </c>
    </row>
    <row r="40" spans="1:4" x14ac:dyDescent="0.3">
      <c r="A40" s="32" t="s">
        <v>43</v>
      </c>
      <c r="B40" s="34">
        <v>314232</v>
      </c>
      <c r="C40" s="34">
        <v>58</v>
      </c>
      <c r="D40" s="35">
        <v>1.8</v>
      </c>
    </row>
    <row r="41" spans="1:4" x14ac:dyDescent="0.3">
      <c r="A41" s="32" t="s">
        <v>44</v>
      </c>
      <c r="B41" s="34">
        <v>237924</v>
      </c>
      <c r="C41" s="34">
        <v>24</v>
      </c>
      <c r="D41" s="35">
        <v>1</v>
      </c>
    </row>
    <row r="42" spans="1:4" x14ac:dyDescent="0.3">
      <c r="A42" s="32" t="s">
        <v>45</v>
      </c>
      <c r="B42" s="34">
        <v>995251</v>
      </c>
      <c r="C42" s="34">
        <v>227</v>
      </c>
      <c r="D42" s="35">
        <v>2.2999999999999998</v>
      </c>
    </row>
    <row r="43" spans="1:4" x14ac:dyDescent="0.3">
      <c r="A43" s="32" t="s">
        <v>46</v>
      </c>
      <c r="B43" s="34">
        <v>2419240</v>
      </c>
      <c r="C43" s="34">
        <v>227</v>
      </c>
      <c r="D43" s="35">
        <v>0.9</v>
      </c>
    </row>
    <row r="44" spans="1:4" x14ac:dyDescent="0.3">
      <c r="A44" s="32" t="s">
        <v>47</v>
      </c>
      <c r="B44" s="34">
        <v>278739</v>
      </c>
      <c r="C44" s="34">
        <v>58</v>
      </c>
      <c r="D44" s="35">
        <v>2.1</v>
      </c>
    </row>
    <row r="45" spans="1:4" x14ac:dyDescent="0.3">
      <c r="A45" s="32" t="s">
        <v>48</v>
      </c>
      <c r="B45" s="34">
        <v>250063</v>
      </c>
      <c r="C45" s="34">
        <v>24</v>
      </c>
      <c r="D45" s="35">
        <v>1</v>
      </c>
    </row>
    <row r="46" spans="1:4" x14ac:dyDescent="0.3">
      <c r="A46" s="32" t="s">
        <v>49</v>
      </c>
      <c r="B46" s="34">
        <v>937821</v>
      </c>
      <c r="C46" s="34">
        <v>248</v>
      </c>
      <c r="D46" s="35">
        <v>2.6</v>
      </c>
    </row>
    <row r="47" spans="1:4" x14ac:dyDescent="0.3">
      <c r="A47" s="32" t="s">
        <v>50</v>
      </c>
      <c r="B47" s="34">
        <v>281829</v>
      </c>
      <c r="C47" s="34">
        <v>20</v>
      </c>
      <c r="D47" s="35">
        <v>0.7</v>
      </c>
    </row>
    <row r="48" spans="1:4" x14ac:dyDescent="0.3">
      <c r="A48" s="32" t="s">
        <v>51</v>
      </c>
      <c r="B48" s="34">
        <v>509608</v>
      </c>
      <c r="C48" s="34">
        <v>122</v>
      </c>
      <c r="D48" s="35">
        <v>2.4</v>
      </c>
    </row>
    <row r="49" spans="1:4" x14ac:dyDescent="0.3">
      <c r="A49" s="32" t="s">
        <v>52</v>
      </c>
      <c r="B49" s="34">
        <v>269616</v>
      </c>
      <c r="C49" s="34">
        <v>53</v>
      </c>
      <c r="D49" s="35">
        <v>2</v>
      </c>
    </row>
    <row r="50" spans="1:4" x14ac:dyDescent="0.3">
      <c r="A50" s="32" t="s">
        <v>53</v>
      </c>
      <c r="B50" s="34">
        <v>323809</v>
      </c>
      <c r="C50" s="34">
        <v>67</v>
      </c>
      <c r="D50" s="35">
        <v>2.1</v>
      </c>
    </row>
    <row r="51" spans="1:4" x14ac:dyDescent="0.3">
      <c r="A51" s="32" t="s">
        <v>54</v>
      </c>
      <c r="B51" s="34">
        <v>293761</v>
      </c>
      <c r="C51" s="34">
        <v>42</v>
      </c>
      <c r="D51" s="35">
        <v>1.4</v>
      </c>
    </row>
    <row r="52" spans="1:4" x14ac:dyDescent="0.3">
      <c r="A52" s="32" t="s">
        <v>55</v>
      </c>
      <c r="B52" s="34">
        <v>473567</v>
      </c>
      <c r="C52" s="34">
        <v>54</v>
      </c>
      <c r="D52" s="35">
        <v>1.1000000000000001</v>
      </c>
    </row>
    <row r="53" spans="1:4" x14ac:dyDescent="0.3">
      <c r="A53" s="32" t="s">
        <v>56</v>
      </c>
      <c r="B53" s="34">
        <v>3967152</v>
      </c>
      <c r="C53" s="34">
        <v>278</v>
      </c>
      <c r="D53" s="35">
        <v>0.7</v>
      </c>
    </row>
    <row r="54" spans="1:4" x14ac:dyDescent="0.3">
      <c r="A54" s="32" t="s">
        <v>57</v>
      </c>
      <c r="B54" s="34">
        <v>627770</v>
      </c>
      <c r="C54" s="34">
        <v>100</v>
      </c>
      <c r="D54" s="35">
        <v>1.6</v>
      </c>
    </row>
    <row r="55" spans="1:4" x14ac:dyDescent="0.3">
      <c r="A55" s="32" t="s">
        <v>58</v>
      </c>
      <c r="B55" s="34">
        <v>264518</v>
      </c>
      <c r="C55" s="34">
        <v>51</v>
      </c>
      <c r="D55" s="35">
        <v>1.9</v>
      </c>
    </row>
    <row r="56" spans="1:4" x14ac:dyDescent="0.3">
      <c r="A56" s="32" t="s">
        <v>59</v>
      </c>
      <c r="B56" s="34">
        <v>264742</v>
      </c>
      <c r="C56" s="34">
        <v>23</v>
      </c>
      <c r="D56" s="35">
        <v>0.9</v>
      </c>
    </row>
    <row r="57" spans="1:4" x14ac:dyDescent="0.3">
      <c r="A57" s="32" t="s">
        <v>60</v>
      </c>
      <c r="B57" s="34">
        <v>652804</v>
      </c>
      <c r="C57" s="34">
        <v>55</v>
      </c>
      <c r="D57" s="35">
        <v>0.8</v>
      </c>
    </row>
    <row r="58" spans="1:4" x14ac:dyDescent="0.3">
      <c r="A58" s="32" t="s">
        <v>61</v>
      </c>
      <c r="B58" s="34">
        <v>514144</v>
      </c>
      <c r="C58" s="34">
        <v>44</v>
      </c>
      <c r="D58" s="35">
        <v>0.9</v>
      </c>
    </row>
    <row r="59" spans="1:4" x14ac:dyDescent="0.3">
      <c r="A59" s="32" t="s">
        <v>62</v>
      </c>
      <c r="B59" s="34">
        <v>461859</v>
      </c>
      <c r="C59" s="34">
        <v>1</v>
      </c>
      <c r="D59" s="35">
        <v>0</v>
      </c>
    </row>
    <row r="60" spans="1:4" x14ac:dyDescent="0.3">
      <c r="A60" s="32" t="s">
        <v>63</v>
      </c>
      <c r="B60" s="34">
        <v>588573</v>
      </c>
      <c r="C60" s="34">
        <v>121</v>
      </c>
      <c r="D60" s="35">
        <v>2.1</v>
      </c>
    </row>
    <row r="61" spans="1:4" x14ac:dyDescent="0.3">
      <c r="A61" s="32" t="s">
        <v>64</v>
      </c>
      <c r="B61" s="34">
        <v>424175</v>
      </c>
      <c r="C61" s="34">
        <v>193</v>
      </c>
      <c r="D61" s="35">
        <v>4.5999999999999996</v>
      </c>
    </row>
    <row r="62" spans="1:4" x14ac:dyDescent="0.3">
      <c r="A62" s="32" t="s">
        <v>65</v>
      </c>
      <c r="B62" s="34">
        <v>696653</v>
      </c>
      <c r="C62" s="34">
        <v>84</v>
      </c>
      <c r="D62" s="35">
        <v>1.2</v>
      </c>
    </row>
    <row r="63" spans="1:4" x14ac:dyDescent="0.3">
      <c r="A63" s="32" t="s">
        <v>66</v>
      </c>
      <c r="B63" s="34">
        <v>387637</v>
      </c>
      <c r="C63" s="34">
        <v>17</v>
      </c>
      <c r="D63" s="35">
        <v>0.4</v>
      </c>
    </row>
    <row r="64" spans="1:4" x14ac:dyDescent="0.3">
      <c r="A64" s="32" t="s">
        <v>67</v>
      </c>
      <c r="B64" s="34">
        <v>8502614</v>
      </c>
      <c r="C64" s="34">
        <v>808</v>
      </c>
      <c r="D64" s="35">
        <v>1</v>
      </c>
    </row>
    <row r="65" spans="1:4" x14ac:dyDescent="0.3">
      <c r="A65" s="32" t="s">
        <v>68</v>
      </c>
      <c r="B65" s="34">
        <v>284074</v>
      </c>
      <c r="C65" s="34">
        <v>42</v>
      </c>
      <c r="D65" s="35">
        <v>1.5</v>
      </c>
    </row>
    <row r="66" spans="1:4" x14ac:dyDescent="0.3">
      <c r="A66" s="32" t="s">
        <v>69</v>
      </c>
      <c r="B66" s="34">
        <v>248416</v>
      </c>
      <c r="C66" s="34">
        <v>51</v>
      </c>
      <c r="D66" s="35">
        <v>2.1</v>
      </c>
    </row>
    <row r="67" spans="1:4" x14ac:dyDescent="0.3">
      <c r="A67" s="32" t="s">
        <v>70</v>
      </c>
      <c r="B67" s="34">
        <v>252566</v>
      </c>
      <c r="C67" s="34">
        <v>13</v>
      </c>
      <c r="D67" s="35">
        <v>0.5</v>
      </c>
    </row>
    <row r="68" spans="1:4" x14ac:dyDescent="0.3">
      <c r="A68" s="32" t="s">
        <v>71</v>
      </c>
      <c r="B68" s="34">
        <v>417040</v>
      </c>
      <c r="C68" s="34">
        <v>45</v>
      </c>
      <c r="D68" s="35">
        <v>1.1000000000000001</v>
      </c>
    </row>
    <row r="69" spans="1:4" x14ac:dyDescent="0.3">
      <c r="A69" s="32" t="s">
        <v>72</v>
      </c>
      <c r="B69" s="34">
        <v>670553</v>
      </c>
      <c r="C69" s="34">
        <v>62</v>
      </c>
      <c r="D69" s="35">
        <v>0.9</v>
      </c>
    </row>
    <row r="70" spans="1:4" x14ac:dyDescent="0.3">
      <c r="A70" s="32" t="s">
        <v>73</v>
      </c>
      <c r="B70" s="34">
        <v>496604</v>
      </c>
      <c r="C70" s="34">
        <v>159</v>
      </c>
      <c r="D70" s="35">
        <v>3.2</v>
      </c>
    </row>
    <row r="71" spans="1:4" x14ac:dyDescent="0.3">
      <c r="A71" s="32" t="s">
        <v>74</v>
      </c>
      <c r="B71" s="34">
        <v>301050</v>
      </c>
      <c r="C71" s="34">
        <v>41</v>
      </c>
      <c r="D71" s="35">
        <v>1.4</v>
      </c>
    </row>
    <row r="72" spans="1:4" x14ac:dyDescent="0.3">
      <c r="A72" s="32" t="s">
        <v>75</v>
      </c>
      <c r="B72" s="34">
        <v>1595579</v>
      </c>
      <c r="C72" s="34">
        <v>412</v>
      </c>
      <c r="D72" s="35">
        <v>2.6</v>
      </c>
    </row>
    <row r="73" spans="1:4" x14ac:dyDescent="0.3">
      <c r="A73" s="32" t="s">
        <v>76</v>
      </c>
      <c r="B73" s="34">
        <v>1628812</v>
      </c>
      <c r="C73" s="34">
        <v>131</v>
      </c>
      <c r="D73" s="35">
        <v>0.8</v>
      </c>
    </row>
    <row r="74" spans="1:4" x14ac:dyDescent="0.3">
      <c r="A74" s="32" t="s">
        <v>77</v>
      </c>
      <c r="B74" s="34">
        <v>308432</v>
      </c>
      <c r="C74" s="34">
        <v>91</v>
      </c>
      <c r="D74" s="35">
        <v>3</v>
      </c>
    </row>
    <row r="75" spans="1:4" x14ac:dyDescent="0.3">
      <c r="A75" s="32" t="s">
        <v>78</v>
      </c>
      <c r="B75" s="34">
        <v>306426</v>
      </c>
      <c r="C75" s="34">
        <v>60</v>
      </c>
      <c r="D75" s="35">
        <v>2</v>
      </c>
    </row>
    <row r="76" spans="1:4" x14ac:dyDescent="0.3">
      <c r="A76" s="32" t="s">
        <v>79</v>
      </c>
      <c r="B76" s="34">
        <v>656300</v>
      </c>
      <c r="C76" s="34">
        <v>122</v>
      </c>
      <c r="D76" s="35">
        <v>1.9</v>
      </c>
    </row>
    <row r="77" spans="1:4" x14ac:dyDescent="0.3">
      <c r="A77" s="32" t="s">
        <v>80</v>
      </c>
      <c r="B77" s="34">
        <v>477476</v>
      </c>
      <c r="C77" s="34">
        <v>59</v>
      </c>
      <c r="D77" s="35">
        <v>1.2</v>
      </c>
    </row>
    <row r="78" spans="1:4" x14ac:dyDescent="0.3">
      <c r="A78" s="32" t="s">
        <v>81</v>
      </c>
      <c r="B78" s="34">
        <v>265857</v>
      </c>
      <c r="C78" s="34">
        <v>32</v>
      </c>
      <c r="D78" s="35">
        <v>1.2</v>
      </c>
    </row>
    <row r="79" spans="1:4" x14ac:dyDescent="0.3">
      <c r="A79" s="32" t="s">
        <v>180</v>
      </c>
      <c r="B79" s="34">
        <v>230163</v>
      </c>
      <c r="C79" s="34">
        <v>48</v>
      </c>
      <c r="D79" s="35">
        <v>2.1</v>
      </c>
    </row>
    <row r="80" spans="1:4" x14ac:dyDescent="0.3">
      <c r="A80" s="32" t="s">
        <v>82</v>
      </c>
      <c r="B80" s="34">
        <v>321461</v>
      </c>
      <c r="C80" s="34">
        <v>47</v>
      </c>
      <c r="D80" s="35">
        <v>1.5</v>
      </c>
    </row>
    <row r="81" spans="1:4" x14ac:dyDescent="0.3">
      <c r="A81" s="32" t="s">
        <v>83</v>
      </c>
      <c r="B81" s="34">
        <v>508357</v>
      </c>
      <c r="C81" s="34">
        <v>97</v>
      </c>
      <c r="D81" s="35">
        <v>1.9</v>
      </c>
    </row>
    <row r="82" spans="1:4" x14ac:dyDescent="0.3">
      <c r="A82" s="32" t="s">
        <v>84</v>
      </c>
      <c r="B82" s="34">
        <v>1458346</v>
      </c>
      <c r="C82" s="34">
        <v>135</v>
      </c>
      <c r="D82" s="35">
        <v>0.9</v>
      </c>
    </row>
    <row r="83" spans="1:4" x14ac:dyDescent="0.3">
      <c r="A83" s="32" t="s">
        <v>85</v>
      </c>
      <c r="B83" s="34">
        <v>1394515</v>
      </c>
      <c r="C83" s="34">
        <v>304</v>
      </c>
      <c r="D83" s="35">
        <v>2.2000000000000002</v>
      </c>
    </row>
    <row r="84" spans="1:4" x14ac:dyDescent="0.3">
      <c r="A84" s="32" t="s">
        <v>86</v>
      </c>
      <c r="B84" s="34">
        <v>881791</v>
      </c>
      <c r="C84" s="34">
        <v>70</v>
      </c>
      <c r="D84" s="35">
        <v>0.8</v>
      </c>
    </row>
    <row r="85" spans="1:4" x14ac:dyDescent="0.3">
      <c r="A85" s="32" t="s">
        <v>87</v>
      </c>
      <c r="B85" s="34">
        <v>1013400</v>
      </c>
      <c r="C85" s="34">
        <v>41</v>
      </c>
      <c r="D85" s="35">
        <v>0.4</v>
      </c>
    </row>
    <row r="86" spans="1:4" x14ac:dyDescent="0.3">
      <c r="A86" s="32" t="s">
        <v>88</v>
      </c>
      <c r="B86" s="34">
        <v>336744</v>
      </c>
      <c r="C86" s="34">
        <v>39</v>
      </c>
      <c r="D86" s="35">
        <v>1.2</v>
      </c>
    </row>
    <row r="87" spans="1:4" x14ac:dyDescent="0.3">
      <c r="A87" s="32" t="s">
        <v>89</v>
      </c>
      <c r="B87" s="34">
        <v>252383</v>
      </c>
      <c r="C87" s="34">
        <v>55</v>
      </c>
      <c r="D87" s="35">
        <v>2.2000000000000002</v>
      </c>
    </row>
    <row r="88" spans="1:4" x14ac:dyDescent="0.3">
      <c r="A88" s="32" t="s">
        <v>90</v>
      </c>
      <c r="B88" s="34">
        <v>740227</v>
      </c>
      <c r="C88" s="34">
        <v>122</v>
      </c>
      <c r="D88" s="35">
        <v>1.6</v>
      </c>
    </row>
    <row r="89" spans="1:4" x14ac:dyDescent="0.3">
      <c r="A89" s="32" t="s">
        <v>181</v>
      </c>
      <c r="B89" s="34">
        <v>231598</v>
      </c>
      <c r="C89" s="34">
        <v>48</v>
      </c>
      <c r="D89" s="35">
        <v>2.1</v>
      </c>
    </row>
    <row r="90" spans="1:4" x14ac:dyDescent="0.3">
      <c r="A90" s="32" t="s">
        <v>91</v>
      </c>
      <c r="B90" s="34">
        <v>313929</v>
      </c>
      <c r="C90" s="34">
        <v>117</v>
      </c>
      <c r="D90" s="35">
        <v>3.7</v>
      </c>
    </row>
    <row r="91" spans="1:4" x14ac:dyDescent="0.3">
      <c r="A91" s="32" t="s">
        <v>92</v>
      </c>
      <c r="B91" s="34">
        <v>304197</v>
      </c>
      <c r="C91" s="34">
        <v>157</v>
      </c>
      <c r="D91" s="35">
        <v>5.2</v>
      </c>
    </row>
    <row r="92" spans="1:4" x14ac:dyDescent="0.3">
      <c r="A92" s="32" t="s">
        <v>93</v>
      </c>
      <c r="B92" s="34">
        <v>265119</v>
      </c>
      <c r="C92" s="34">
        <v>47</v>
      </c>
      <c r="D92" s="35">
        <v>1.8</v>
      </c>
    </row>
    <row r="93" spans="1:4" x14ac:dyDescent="0.3">
      <c r="A93" s="32" t="s">
        <v>94</v>
      </c>
      <c r="B93" s="34">
        <v>314573</v>
      </c>
      <c r="C93" s="34">
        <v>48</v>
      </c>
      <c r="D93" s="35">
        <v>1.5</v>
      </c>
    </row>
    <row r="94" spans="1:4" x14ac:dyDescent="0.3">
      <c r="A94" s="32" t="s">
        <v>95</v>
      </c>
      <c r="B94" s="34">
        <v>390996</v>
      </c>
      <c r="C94" s="34">
        <v>92</v>
      </c>
      <c r="D94" s="35">
        <v>2.4</v>
      </c>
    </row>
    <row r="95" spans="1:4" x14ac:dyDescent="0.3">
      <c r="A95" s="32" t="s">
        <v>96</v>
      </c>
      <c r="B95" s="34">
        <v>276602</v>
      </c>
      <c r="C95" s="34">
        <v>65</v>
      </c>
      <c r="D95" s="35">
        <v>2.2999999999999998</v>
      </c>
    </row>
    <row r="96" spans="1:4" x14ac:dyDescent="0.3">
      <c r="A96" s="32" t="s">
        <v>97</v>
      </c>
      <c r="B96" s="34">
        <v>557827</v>
      </c>
      <c r="C96" s="34">
        <v>132</v>
      </c>
      <c r="D96" s="35">
        <v>2.4</v>
      </c>
    </row>
    <row r="97" spans="1:6" x14ac:dyDescent="0.3">
      <c r="A97" s="32" t="s">
        <v>98</v>
      </c>
      <c r="B97" s="34">
        <v>405327</v>
      </c>
      <c r="C97" s="34">
        <v>71</v>
      </c>
      <c r="D97" s="35">
        <v>1.8</v>
      </c>
    </row>
    <row r="98" spans="1:6" x14ac:dyDescent="0.3">
      <c r="A98" s="32" t="s">
        <v>99</v>
      </c>
      <c r="B98" s="34">
        <v>453291</v>
      </c>
      <c r="C98" s="34">
        <v>0</v>
      </c>
      <c r="D98" s="35">
        <v>0</v>
      </c>
    </row>
    <row r="99" spans="1:6" x14ac:dyDescent="0.3">
      <c r="A99" s="32" t="s">
        <v>100</v>
      </c>
      <c r="B99" s="34">
        <v>706137</v>
      </c>
      <c r="C99" s="34">
        <v>85</v>
      </c>
      <c r="D99" s="35">
        <v>1.2</v>
      </c>
    </row>
    <row r="100" spans="1:6" x14ac:dyDescent="0.3">
      <c r="A100" s="32" t="s">
        <v>101</v>
      </c>
      <c r="B100" s="34">
        <v>399411</v>
      </c>
      <c r="C100" s="34">
        <v>53</v>
      </c>
      <c r="D100" s="35">
        <v>1.3</v>
      </c>
    </row>
    <row r="101" spans="1:6" x14ac:dyDescent="0.3">
      <c r="A101" s="32" t="s">
        <v>102</v>
      </c>
      <c r="B101" s="34">
        <v>252154</v>
      </c>
      <c r="C101" s="34">
        <v>47</v>
      </c>
      <c r="D101" s="35">
        <v>1.9</v>
      </c>
    </row>
    <row r="102" spans="1:6" ht="14.4" thickBot="1" x14ac:dyDescent="0.35"/>
    <row r="103" spans="1:6" x14ac:dyDescent="0.3">
      <c r="A103" s="40" t="s">
        <v>185</v>
      </c>
      <c r="B103" s="41"/>
      <c r="C103" s="42"/>
      <c r="D103" s="43">
        <f t="shared" ref="D103" si="0">SMALL(D3:D101,COUNTIF(D3:D101,0)+1)</f>
        <v>0.4</v>
      </c>
      <c r="E103" s="19"/>
      <c r="F103" s="19"/>
    </row>
    <row r="104" spans="1:6" x14ac:dyDescent="0.3">
      <c r="A104" s="44" t="s">
        <v>186</v>
      </c>
      <c r="B104" s="45"/>
      <c r="C104" s="46"/>
      <c r="D104" s="93">
        <f t="array" ref="D104">MEDIAN(IF(ISNUMBER(D2:D101),D2:D101))</f>
        <v>1.55</v>
      </c>
      <c r="E104" s="18"/>
      <c r="F104" s="18"/>
    </row>
    <row r="105" spans="1:6" ht="14.4" thickBot="1" x14ac:dyDescent="0.35">
      <c r="A105" s="48" t="s">
        <v>187</v>
      </c>
      <c r="B105" s="49"/>
      <c r="C105" s="50"/>
      <c r="D105" s="94">
        <f t="shared" ref="D105" si="1">MAX(D3:D101)</f>
        <v>5.2</v>
      </c>
      <c r="E105" s="18"/>
      <c r="F105"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showGridLines="0" workbookViewId="0">
      <selection activeCell="A24" sqref="A24"/>
    </sheetView>
  </sheetViews>
  <sheetFormatPr defaultColWidth="9.109375" defaultRowHeight="13.8" x14ac:dyDescent="0.3"/>
  <cols>
    <col min="1" max="1" width="22.44140625" style="98" bestFit="1" customWidth="1"/>
    <col min="2" max="2" width="16.6640625" style="25" customWidth="1"/>
    <col min="3" max="3" width="18.109375" style="25" customWidth="1"/>
    <col min="4" max="4" width="26.6640625" style="25" customWidth="1"/>
    <col min="5" max="5" width="23.109375" style="25" customWidth="1"/>
    <col min="6" max="6" width="27.6640625" style="97" customWidth="1"/>
    <col min="7" max="16384" width="9.109375" style="98"/>
  </cols>
  <sheetData>
    <row r="1" spans="1:6" ht="15.6" x14ac:dyDescent="0.3">
      <c r="A1" s="96" t="s">
        <v>158</v>
      </c>
    </row>
    <row r="2" spans="1:6" x14ac:dyDescent="0.3">
      <c r="A2" s="84" t="s">
        <v>159</v>
      </c>
    </row>
    <row r="3" spans="1:6" s="104" customFormat="1" x14ac:dyDescent="0.3">
      <c r="A3" s="105" t="s">
        <v>0</v>
      </c>
      <c r="B3" s="106" t="s">
        <v>1</v>
      </c>
      <c r="C3" s="106" t="s">
        <v>2</v>
      </c>
      <c r="D3" s="106" t="s">
        <v>3</v>
      </c>
      <c r="E3" s="106" t="s">
        <v>4</v>
      </c>
      <c r="F3" s="107" t="s">
        <v>5</v>
      </c>
    </row>
    <row r="4" spans="1:6" x14ac:dyDescent="0.3">
      <c r="A4" s="85" t="s">
        <v>6</v>
      </c>
      <c r="B4" s="55">
        <v>572101</v>
      </c>
      <c r="C4" s="99">
        <v>136</v>
      </c>
      <c r="D4" s="99">
        <v>1</v>
      </c>
      <c r="E4" s="99">
        <v>137</v>
      </c>
      <c r="F4" s="100">
        <v>2.4</v>
      </c>
    </row>
    <row r="5" spans="1:6" x14ac:dyDescent="0.3">
      <c r="A5" s="39" t="s">
        <v>7</v>
      </c>
      <c r="B5" s="29">
        <v>358436</v>
      </c>
      <c r="C5" s="30">
        <v>50</v>
      </c>
      <c r="D5" s="36"/>
      <c r="E5" s="30">
        <v>50</v>
      </c>
      <c r="F5" s="101">
        <v>1.4</v>
      </c>
    </row>
    <row r="6" spans="1:6" x14ac:dyDescent="0.3">
      <c r="A6" s="39" t="s">
        <v>8</v>
      </c>
      <c r="B6" s="29">
        <v>301209</v>
      </c>
      <c r="C6" s="30">
        <v>51</v>
      </c>
      <c r="D6" s="36">
        <v>0</v>
      </c>
      <c r="E6" s="30">
        <v>51</v>
      </c>
      <c r="F6" s="101">
        <v>1.7</v>
      </c>
    </row>
    <row r="7" spans="1:6" x14ac:dyDescent="0.3">
      <c r="A7" s="39" t="s">
        <v>9</v>
      </c>
      <c r="B7" s="29">
        <v>393408</v>
      </c>
      <c r="C7" s="30">
        <v>66</v>
      </c>
      <c r="D7" s="36"/>
      <c r="E7" s="30">
        <v>66</v>
      </c>
      <c r="F7" s="101">
        <v>1.7</v>
      </c>
    </row>
    <row r="8" spans="1:6" x14ac:dyDescent="0.3">
      <c r="A8" s="39" t="s">
        <v>10</v>
      </c>
      <c r="B8" s="29">
        <v>232588</v>
      </c>
      <c r="C8" s="30">
        <v>90</v>
      </c>
      <c r="D8" s="30">
        <v>285</v>
      </c>
      <c r="E8" s="30">
        <v>375</v>
      </c>
      <c r="F8" s="101">
        <v>16.100000000000001</v>
      </c>
    </row>
    <row r="9" spans="1:6" x14ac:dyDescent="0.3">
      <c r="A9" s="39" t="s">
        <v>11</v>
      </c>
      <c r="B9" s="29">
        <v>503991</v>
      </c>
      <c r="C9" s="30">
        <v>165</v>
      </c>
      <c r="D9" s="36">
        <v>0</v>
      </c>
      <c r="E9" s="30">
        <v>165</v>
      </c>
      <c r="F9" s="101">
        <v>3.3</v>
      </c>
    </row>
    <row r="10" spans="1:6" x14ac:dyDescent="0.3">
      <c r="A10" s="39" t="s">
        <v>12</v>
      </c>
      <c r="B10" s="29">
        <v>375803</v>
      </c>
      <c r="C10" s="30">
        <v>132</v>
      </c>
      <c r="D10" s="36">
        <v>0</v>
      </c>
      <c r="E10" s="30">
        <v>132</v>
      </c>
      <c r="F10" s="101">
        <v>3.5</v>
      </c>
    </row>
    <row r="11" spans="1:6" x14ac:dyDescent="0.3">
      <c r="A11" s="39" t="s">
        <v>13</v>
      </c>
      <c r="B11" s="29">
        <v>985370</v>
      </c>
      <c r="C11" s="30">
        <v>193</v>
      </c>
      <c r="D11" s="30">
        <v>33</v>
      </c>
      <c r="E11" s="30">
        <v>226</v>
      </c>
      <c r="F11" s="101">
        <v>2.2999999999999998</v>
      </c>
    </row>
    <row r="12" spans="1:6" x14ac:dyDescent="0.3">
      <c r="A12" s="39" t="s">
        <v>14</v>
      </c>
      <c r="B12" s="29">
        <v>388817</v>
      </c>
      <c r="C12" s="30">
        <v>85</v>
      </c>
      <c r="D12" s="36"/>
      <c r="E12" s="30">
        <v>85</v>
      </c>
      <c r="F12" s="101">
        <v>2.2000000000000002</v>
      </c>
    </row>
    <row r="13" spans="1:6" x14ac:dyDescent="0.3">
      <c r="A13" s="39" t="s">
        <v>15</v>
      </c>
      <c r="B13" s="29">
        <v>609422</v>
      </c>
      <c r="C13" s="30">
        <v>156</v>
      </c>
      <c r="D13" s="36">
        <v>0</v>
      </c>
      <c r="E13" s="30">
        <v>156</v>
      </c>
      <c r="F13" s="101">
        <v>2.6</v>
      </c>
    </row>
    <row r="14" spans="1:6" x14ac:dyDescent="0.3">
      <c r="A14" s="39" t="s">
        <v>16</v>
      </c>
      <c r="B14" s="29">
        <v>235833</v>
      </c>
      <c r="C14" s="30">
        <v>198</v>
      </c>
      <c r="D14" s="30">
        <v>2</v>
      </c>
      <c r="E14" s="30">
        <v>200</v>
      </c>
      <c r="F14" s="101">
        <v>8.5</v>
      </c>
    </row>
    <row r="15" spans="1:6" x14ac:dyDescent="0.3">
      <c r="A15" s="39" t="s">
        <v>17</v>
      </c>
      <c r="B15" s="29">
        <v>239077</v>
      </c>
      <c r="C15" s="30">
        <v>51</v>
      </c>
      <c r="D15" s="36"/>
      <c r="E15" s="30">
        <v>51</v>
      </c>
      <c r="F15" s="101">
        <v>2.1</v>
      </c>
    </row>
    <row r="16" spans="1:6" x14ac:dyDescent="0.3">
      <c r="A16" s="39" t="s">
        <v>18</v>
      </c>
      <c r="B16" s="29">
        <v>699253</v>
      </c>
      <c r="C16" s="30">
        <v>247</v>
      </c>
      <c r="D16" s="36">
        <v>0</v>
      </c>
      <c r="E16" s="30">
        <v>247</v>
      </c>
      <c r="F16" s="101">
        <v>3.5</v>
      </c>
    </row>
    <row r="17" spans="1:6" x14ac:dyDescent="0.3">
      <c r="A17" s="39" t="s">
        <v>19</v>
      </c>
      <c r="B17" s="29">
        <v>260357</v>
      </c>
      <c r="C17" s="30">
        <v>165</v>
      </c>
      <c r="D17" s="36">
        <v>0</v>
      </c>
      <c r="E17" s="30">
        <v>165</v>
      </c>
      <c r="F17" s="101">
        <v>6.3</v>
      </c>
    </row>
    <row r="18" spans="1:6" x14ac:dyDescent="0.3">
      <c r="A18" s="39" t="s">
        <v>20</v>
      </c>
      <c r="B18" s="29">
        <v>281520</v>
      </c>
      <c r="C18" s="30">
        <v>88</v>
      </c>
      <c r="D18" s="36"/>
      <c r="E18" s="30">
        <v>88</v>
      </c>
      <c r="F18" s="101">
        <v>3.1</v>
      </c>
    </row>
    <row r="19" spans="1:6" x14ac:dyDescent="0.3">
      <c r="A19" s="39" t="s">
        <v>21</v>
      </c>
      <c r="B19" s="29">
        <v>1115617</v>
      </c>
      <c r="C19" s="30">
        <v>291</v>
      </c>
      <c r="D19" s="30">
        <v>180</v>
      </c>
      <c r="E19" s="30">
        <v>471</v>
      </c>
      <c r="F19" s="101">
        <v>4.2</v>
      </c>
    </row>
    <row r="20" spans="1:6" x14ac:dyDescent="0.3">
      <c r="A20" s="39" t="s">
        <v>22</v>
      </c>
      <c r="B20" s="29">
        <v>249746</v>
      </c>
      <c r="C20" s="30">
        <v>68</v>
      </c>
      <c r="D20" s="30">
        <v>231</v>
      </c>
      <c r="E20" s="30">
        <v>299</v>
      </c>
      <c r="F20" s="101">
        <v>12</v>
      </c>
    </row>
    <row r="21" spans="1:6" x14ac:dyDescent="0.3">
      <c r="A21" s="39" t="s">
        <v>23</v>
      </c>
      <c r="B21" s="29">
        <v>2740225</v>
      </c>
      <c r="C21" s="30">
        <v>1073</v>
      </c>
      <c r="D21" s="30">
        <v>220</v>
      </c>
      <c r="E21" s="30">
        <v>1293</v>
      </c>
      <c r="F21" s="101">
        <v>4.7</v>
      </c>
    </row>
    <row r="22" spans="1:6" x14ac:dyDescent="0.3">
      <c r="A22" s="39" t="s">
        <v>24</v>
      </c>
      <c r="B22" s="29">
        <v>275373</v>
      </c>
      <c r="C22" s="30">
        <v>54</v>
      </c>
      <c r="D22" s="36"/>
      <c r="E22" s="30">
        <v>54</v>
      </c>
      <c r="F22" s="101">
        <v>2</v>
      </c>
    </row>
    <row r="23" spans="1:6" x14ac:dyDescent="0.3">
      <c r="A23" s="39" t="s">
        <v>25</v>
      </c>
      <c r="B23" s="29">
        <v>309456</v>
      </c>
      <c r="C23" s="30">
        <v>269</v>
      </c>
      <c r="D23" s="36">
        <v>0</v>
      </c>
      <c r="E23" s="30">
        <v>269</v>
      </c>
      <c r="F23" s="101">
        <v>8.6999999999999993</v>
      </c>
    </row>
    <row r="24" spans="1:6" x14ac:dyDescent="0.3">
      <c r="A24" s="39" t="s">
        <v>26</v>
      </c>
      <c r="B24" s="29">
        <v>376362</v>
      </c>
      <c r="C24" s="30">
        <v>232</v>
      </c>
      <c r="D24" s="36">
        <v>0</v>
      </c>
      <c r="E24" s="30">
        <v>232</v>
      </c>
      <c r="F24" s="101">
        <v>6.2</v>
      </c>
    </row>
    <row r="25" spans="1:6" x14ac:dyDescent="0.3">
      <c r="A25" s="39" t="s">
        <v>27</v>
      </c>
      <c r="B25" s="29">
        <v>485817</v>
      </c>
      <c r="C25" s="30">
        <v>133</v>
      </c>
      <c r="D25" s="36">
        <v>0</v>
      </c>
      <c r="E25" s="30">
        <v>133</v>
      </c>
      <c r="F25" s="101">
        <v>2.7</v>
      </c>
    </row>
    <row r="26" spans="1:6" x14ac:dyDescent="0.3">
      <c r="A26" s="39" t="s">
        <v>28</v>
      </c>
      <c r="B26" s="29">
        <v>888145</v>
      </c>
      <c r="C26" s="30">
        <v>381</v>
      </c>
      <c r="D26" s="30">
        <v>220</v>
      </c>
      <c r="E26" s="30">
        <v>601</v>
      </c>
      <c r="F26" s="101">
        <v>6.8</v>
      </c>
    </row>
    <row r="27" spans="1:6" x14ac:dyDescent="0.3">
      <c r="A27" s="39" t="s">
        <v>29</v>
      </c>
      <c r="B27" s="29">
        <v>329746</v>
      </c>
      <c r="C27" s="30">
        <v>89</v>
      </c>
      <c r="D27" s="36">
        <v>0</v>
      </c>
      <c r="E27" s="30">
        <v>89</v>
      </c>
      <c r="F27" s="101">
        <v>2.7</v>
      </c>
    </row>
    <row r="28" spans="1:6" x14ac:dyDescent="0.3">
      <c r="A28" s="39" t="s">
        <v>30</v>
      </c>
      <c r="B28" s="29">
        <v>1379343</v>
      </c>
      <c r="C28" s="30">
        <v>326</v>
      </c>
      <c r="D28" s="36"/>
      <c r="E28" s="30">
        <v>326</v>
      </c>
      <c r="F28" s="101">
        <v>2.4</v>
      </c>
    </row>
    <row r="29" spans="1:6" x14ac:dyDescent="0.3">
      <c r="A29" s="39" t="s">
        <v>31</v>
      </c>
      <c r="B29" s="29">
        <v>741500</v>
      </c>
      <c r="C29" s="30">
        <v>348</v>
      </c>
      <c r="D29" s="36"/>
      <c r="E29" s="30">
        <v>348</v>
      </c>
      <c r="F29" s="101">
        <v>4.7</v>
      </c>
    </row>
    <row r="30" spans="1:6" x14ac:dyDescent="0.3">
      <c r="A30" s="39" t="s">
        <v>32</v>
      </c>
      <c r="B30" s="29">
        <v>228877</v>
      </c>
      <c r="C30" s="30">
        <v>59</v>
      </c>
      <c r="D30" s="30">
        <v>10</v>
      </c>
      <c r="E30" s="30">
        <v>69</v>
      </c>
      <c r="F30" s="101">
        <v>3</v>
      </c>
    </row>
    <row r="31" spans="1:6" x14ac:dyDescent="0.3">
      <c r="A31" s="39" t="s">
        <v>33</v>
      </c>
      <c r="B31" s="29">
        <v>660628</v>
      </c>
      <c r="C31" s="30">
        <v>171</v>
      </c>
      <c r="D31" s="36"/>
      <c r="E31" s="30">
        <v>171</v>
      </c>
      <c r="F31" s="101">
        <v>2.6</v>
      </c>
    </row>
    <row r="32" spans="1:6" x14ac:dyDescent="0.3">
      <c r="A32" s="39" t="s">
        <v>34</v>
      </c>
      <c r="B32" s="29">
        <v>279277</v>
      </c>
      <c r="C32" s="30">
        <v>115</v>
      </c>
      <c r="D32" s="36"/>
      <c r="E32" s="30">
        <v>115</v>
      </c>
      <c r="F32" s="101">
        <v>4.0999999999999996</v>
      </c>
    </row>
    <row r="33" spans="1:6" x14ac:dyDescent="0.3">
      <c r="A33" s="39" t="s">
        <v>35</v>
      </c>
      <c r="B33" s="29">
        <v>702073</v>
      </c>
      <c r="C33" s="30">
        <v>251</v>
      </c>
      <c r="D33" s="30">
        <v>61</v>
      </c>
      <c r="E33" s="30">
        <v>312</v>
      </c>
      <c r="F33" s="101">
        <v>4.4000000000000004</v>
      </c>
    </row>
    <row r="34" spans="1:6" x14ac:dyDescent="0.3">
      <c r="A34" s="39" t="s">
        <v>36</v>
      </c>
      <c r="B34" s="30">
        <v>920349</v>
      </c>
      <c r="C34" s="36">
        <v>105</v>
      </c>
      <c r="D34" s="36">
        <v>7</v>
      </c>
      <c r="E34" s="36">
        <v>112</v>
      </c>
      <c r="F34" s="36">
        <v>1.2</v>
      </c>
    </row>
    <row r="35" spans="1:6" x14ac:dyDescent="0.3">
      <c r="A35" s="39" t="s">
        <v>37</v>
      </c>
      <c r="B35" s="29">
        <v>231567</v>
      </c>
      <c r="C35" s="30">
        <v>47</v>
      </c>
      <c r="D35" s="36">
        <v>10</v>
      </c>
      <c r="E35" s="30">
        <v>57</v>
      </c>
      <c r="F35" s="101">
        <v>2.5</v>
      </c>
    </row>
    <row r="36" spans="1:6" x14ac:dyDescent="0.3">
      <c r="A36" s="39" t="s">
        <v>38</v>
      </c>
      <c r="B36" s="29">
        <v>533232</v>
      </c>
      <c r="C36" s="30">
        <v>57</v>
      </c>
      <c r="D36" s="36">
        <v>190</v>
      </c>
      <c r="E36" s="30">
        <v>247</v>
      </c>
      <c r="F36" s="101">
        <v>4.5999999999999996</v>
      </c>
    </row>
    <row r="37" spans="1:6" x14ac:dyDescent="0.3">
      <c r="A37" s="39" t="s">
        <v>39</v>
      </c>
      <c r="B37" s="29">
        <v>248467</v>
      </c>
      <c r="C37" s="30">
        <v>51</v>
      </c>
      <c r="D37" s="36"/>
      <c r="E37" s="30">
        <v>51</v>
      </c>
      <c r="F37" s="101">
        <v>2.1</v>
      </c>
    </row>
    <row r="38" spans="1:6" x14ac:dyDescent="0.3">
      <c r="A38" s="39" t="s">
        <v>40</v>
      </c>
      <c r="B38" s="29">
        <v>271521</v>
      </c>
      <c r="C38" s="30">
        <v>21</v>
      </c>
      <c r="D38" s="36"/>
      <c r="E38" s="30">
        <v>21</v>
      </c>
      <c r="F38" s="101">
        <v>0.8</v>
      </c>
    </row>
    <row r="39" spans="1:6" x14ac:dyDescent="0.3">
      <c r="A39" s="39" t="s">
        <v>41</v>
      </c>
      <c r="B39" s="29">
        <v>248267</v>
      </c>
      <c r="C39" s="30">
        <v>121</v>
      </c>
      <c r="D39" s="36"/>
      <c r="E39" s="30">
        <v>121</v>
      </c>
      <c r="F39" s="101">
        <v>4.9000000000000004</v>
      </c>
    </row>
    <row r="40" spans="1:6" x14ac:dyDescent="0.3">
      <c r="A40" s="39" t="s">
        <v>42</v>
      </c>
      <c r="B40" s="29">
        <v>293622</v>
      </c>
      <c r="C40" s="30">
        <v>45</v>
      </c>
      <c r="D40" s="36">
        <v>0</v>
      </c>
      <c r="E40" s="30">
        <v>45</v>
      </c>
      <c r="F40" s="101">
        <v>1.5</v>
      </c>
    </row>
    <row r="41" spans="1:6" x14ac:dyDescent="0.3">
      <c r="A41" s="39" t="s">
        <v>43</v>
      </c>
      <c r="B41" s="29">
        <v>314232</v>
      </c>
      <c r="C41" s="30">
        <v>290</v>
      </c>
      <c r="D41" s="36"/>
      <c r="E41" s="30">
        <v>290</v>
      </c>
      <c r="F41" s="101">
        <v>9.1999999999999993</v>
      </c>
    </row>
    <row r="42" spans="1:6" x14ac:dyDescent="0.3">
      <c r="A42" s="39" t="s">
        <v>44</v>
      </c>
      <c r="B42" s="29">
        <v>237924</v>
      </c>
      <c r="C42" s="30">
        <v>96</v>
      </c>
      <c r="D42" s="36">
        <v>24</v>
      </c>
      <c r="E42" s="30">
        <v>120</v>
      </c>
      <c r="F42" s="101">
        <v>5</v>
      </c>
    </row>
    <row r="43" spans="1:6" x14ac:dyDescent="0.3">
      <c r="A43" s="39" t="s">
        <v>45</v>
      </c>
      <c r="B43" s="29">
        <v>995251</v>
      </c>
      <c r="C43" s="30">
        <v>371</v>
      </c>
      <c r="D43" s="30">
        <v>4</v>
      </c>
      <c r="E43" s="30">
        <v>375</v>
      </c>
      <c r="F43" s="101">
        <v>3.8</v>
      </c>
    </row>
    <row r="44" spans="1:6" x14ac:dyDescent="0.3">
      <c r="A44" s="39" t="s">
        <v>46</v>
      </c>
      <c r="B44" s="29">
        <v>2419240</v>
      </c>
      <c r="C44" s="30">
        <v>493</v>
      </c>
      <c r="D44" s="30">
        <v>248</v>
      </c>
      <c r="E44" s="30">
        <v>741</v>
      </c>
      <c r="F44" s="101">
        <v>3.1</v>
      </c>
    </row>
    <row r="45" spans="1:6" x14ac:dyDescent="0.3">
      <c r="A45" s="39" t="s">
        <v>47</v>
      </c>
      <c r="B45" s="29">
        <v>278739</v>
      </c>
      <c r="C45" s="30">
        <v>88</v>
      </c>
      <c r="D45" s="30">
        <v>392</v>
      </c>
      <c r="E45" s="30">
        <v>480</v>
      </c>
      <c r="F45" s="101">
        <v>17.2</v>
      </c>
    </row>
    <row r="46" spans="1:6" x14ac:dyDescent="0.3">
      <c r="A46" s="39" t="s">
        <v>48</v>
      </c>
      <c r="B46" s="29">
        <v>250063</v>
      </c>
      <c r="C46" s="36">
        <v>28</v>
      </c>
      <c r="D46" s="36"/>
      <c r="E46" s="36">
        <v>28</v>
      </c>
      <c r="F46" s="36">
        <v>1.1000000000000001</v>
      </c>
    </row>
    <row r="47" spans="1:6" x14ac:dyDescent="0.3">
      <c r="A47" s="39" t="s">
        <v>49</v>
      </c>
      <c r="B47" s="29">
        <v>937821</v>
      </c>
      <c r="C47" s="30">
        <v>505</v>
      </c>
      <c r="D47" s="30">
        <v>128</v>
      </c>
      <c r="E47" s="30">
        <v>633</v>
      </c>
      <c r="F47" s="101">
        <v>6.7</v>
      </c>
    </row>
    <row r="48" spans="1:6" x14ac:dyDescent="0.3">
      <c r="A48" s="39" t="s">
        <v>50</v>
      </c>
      <c r="B48" s="29">
        <v>281829</v>
      </c>
      <c r="C48" s="30">
        <v>75</v>
      </c>
      <c r="D48" s="36"/>
      <c r="E48" s="30">
        <v>75</v>
      </c>
      <c r="F48" s="101">
        <v>2.7</v>
      </c>
    </row>
    <row r="49" spans="1:6" x14ac:dyDescent="0.3">
      <c r="A49" s="39" t="s">
        <v>51</v>
      </c>
      <c r="B49" s="29">
        <v>509608</v>
      </c>
      <c r="C49" s="30">
        <v>131</v>
      </c>
      <c r="D49" s="30">
        <v>6</v>
      </c>
      <c r="E49" s="30">
        <v>137</v>
      </c>
      <c r="F49" s="101">
        <v>2.7</v>
      </c>
    </row>
    <row r="50" spans="1:6" x14ac:dyDescent="0.3">
      <c r="A50" s="39" t="s">
        <v>52</v>
      </c>
      <c r="B50" s="29">
        <v>269616</v>
      </c>
      <c r="C50" s="30">
        <v>254</v>
      </c>
      <c r="D50" s="36">
        <v>0</v>
      </c>
      <c r="E50" s="30">
        <v>254</v>
      </c>
      <c r="F50" s="101">
        <v>9.4</v>
      </c>
    </row>
    <row r="51" spans="1:6" x14ac:dyDescent="0.3">
      <c r="A51" s="39" t="s">
        <v>53</v>
      </c>
      <c r="B51" s="29">
        <v>323809</v>
      </c>
      <c r="C51" s="30">
        <v>111</v>
      </c>
      <c r="D51" s="30">
        <v>21</v>
      </c>
      <c r="E51" s="30">
        <v>132</v>
      </c>
      <c r="F51" s="101">
        <v>4.0999999999999996</v>
      </c>
    </row>
    <row r="52" spans="1:6" x14ac:dyDescent="0.3">
      <c r="A52" s="39" t="s">
        <v>54</v>
      </c>
      <c r="B52" s="29">
        <v>293761</v>
      </c>
      <c r="C52" s="30">
        <v>97</v>
      </c>
      <c r="D52" s="36">
        <v>161</v>
      </c>
      <c r="E52" s="30">
        <v>258</v>
      </c>
      <c r="F52" s="101">
        <v>8.8000000000000007</v>
      </c>
    </row>
    <row r="53" spans="1:6" x14ac:dyDescent="0.3">
      <c r="A53" s="39" t="s">
        <v>55</v>
      </c>
      <c r="B53" s="29">
        <v>473567</v>
      </c>
      <c r="C53" s="30">
        <v>81</v>
      </c>
      <c r="D53" s="36">
        <v>81</v>
      </c>
      <c r="E53" s="30">
        <v>162</v>
      </c>
      <c r="F53" s="101">
        <v>3.4</v>
      </c>
    </row>
    <row r="54" spans="1:6" x14ac:dyDescent="0.3">
      <c r="A54" s="39" t="s">
        <v>56</v>
      </c>
      <c r="B54" s="29">
        <v>3967152</v>
      </c>
      <c r="C54" s="30">
        <v>1116</v>
      </c>
      <c r="D54" s="30">
        <v>0</v>
      </c>
      <c r="E54" s="30">
        <v>1116</v>
      </c>
      <c r="F54" s="101">
        <v>2.8</v>
      </c>
    </row>
    <row r="55" spans="1:6" x14ac:dyDescent="0.3">
      <c r="A55" s="39" t="s">
        <v>57</v>
      </c>
      <c r="B55" s="29">
        <v>627770</v>
      </c>
      <c r="C55" s="30">
        <v>174</v>
      </c>
      <c r="D55" s="30">
        <v>0</v>
      </c>
      <c r="E55" s="30">
        <v>174</v>
      </c>
      <c r="F55" s="101">
        <v>2.8</v>
      </c>
    </row>
    <row r="56" spans="1:6" x14ac:dyDescent="0.3">
      <c r="A56" s="39" t="s">
        <v>58</v>
      </c>
      <c r="B56" s="29">
        <v>264518</v>
      </c>
      <c r="C56" s="30">
        <v>126</v>
      </c>
      <c r="D56" s="36">
        <v>0</v>
      </c>
      <c r="E56" s="30">
        <v>126</v>
      </c>
      <c r="F56" s="101">
        <v>4.8</v>
      </c>
    </row>
    <row r="57" spans="1:6" x14ac:dyDescent="0.3">
      <c r="A57" s="39" t="s">
        <v>59</v>
      </c>
      <c r="B57" s="29">
        <v>264742</v>
      </c>
      <c r="C57" s="30">
        <v>259</v>
      </c>
      <c r="D57" s="30">
        <v>10</v>
      </c>
      <c r="E57" s="30">
        <v>269</v>
      </c>
      <c r="F57" s="101">
        <v>10.199999999999999</v>
      </c>
    </row>
    <row r="58" spans="1:6" x14ac:dyDescent="0.3">
      <c r="A58" s="39" t="s">
        <v>60</v>
      </c>
      <c r="B58" s="29">
        <v>652804</v>
      </c>
      <c r="C58" s="30">
        <v>110</v>
      </c>
      <c r="D58" s="36">
        <v>0</v>
      </c>
      <c r="E58" s="30">
        <v>110</v>
      </c>
      <c r="F58" s="101">
        <v>1.7</v>
      </c>
    </row>
    <row r="59" spans="1:6" x14ac:dyDescent="0.3">
      <c r="A59" s="39" t="s">
        <v>61</v>
      </c>
      <c r="B59" s="29">
        <v>514144</v>
      </c>
      <c r="C59" s="30">
        <v>134</v>
      </c>
      <c r="D59" s="36">
        <v>8</v>
      </c>
      <c r="E59" s="30">
        <v>142</v>
      </c>
      <c r="F59" s="101">
        <v>2.8</v>
      </c>
    </row>
    <row r="60" spans="1:6" x14ac:dyDescent="0.3">
      <c r="A60" s="39" t="s">
        <v>62</v>
      </c>
      <c r="B60" s="29">
        <v>461859</v>
      </c>
      <c r="C60" s="30">
        <v>142</v>
      </c>
      <c r="D60" s="30">
        <v>0</v>
      </c>
      <c r="E60" s="30">
        <v>142</v>
      </c>
      <c r="F60" s="101">
        <v>3.1</v>
      </c>
    </row>
    <row r="61" spans="1:6" x14ac:dyDescent="0.3">
      <c r="A61" s="39" t="s">
        <v>63</v>
      </c>
      <c r="B61" s="29">
        <v>588573</v>
      </c>
      <c r="C61" s="30">
        <v>336</v>
      </c>
      <c r="D61" s="36"/>
      <c r="E61" s="30">
        <v>336</v>
      </c>
      <c r="F61" s="101">
        <v>5.7</v>
      </c>
    </row>
    <row r="62" spans="1:6" x14ac:dyDescent="0.3">
      <c r="A62" s="39" t="s">
        <v>64</v>
      </c>
      <c r="B62" s="29">
        <v>424175</v>
      </c>
      <c r="C62" s="30">
        <v>147</v>
      </c>
      <c r="D62" s="30"/>
      <c r="E62" s="30">
        <v>147</v>
      </c>
      <c r="F62" s="101">
        <v>3.5</v>
      </c>
    </row>
    <row r="63" spans="1:6" x14ac:dyDescent="0.3">
      <c r="A63" s="39" t="s">
        <v>65</v>
      </c>
      <c r="B63" s="29">
        <v>696653</v>
      </c>
      <c r="C63" s="30">
        <v>269</v>
      </c>
      <c r="D63" s="36"/>
      <c r="E63" s="30">
        <v>269</v>
      </c>
      <c r="F63" s="101">
        <v>3.9</v>
      </c>
    </row>
    <row r="64" spans="1:6" x14ac:dyDescent="0.3">
      <c r="A64" s="39" t="s">
        <v>66</v>
      </c>
      <c r="B64" s="29">
        <v>387637</v>
      </c>
      <c r="C64" s="30">
        <v>64</v>
      </c>
      <c r="D64" s="36">
        <v>64</v>
      </c>
      <c r="E64" s="30">
        <v>128</v>
      </c>
      <c r="F64" s="101">
        <v>3.3</v>
      </c>
    </row>
    <row r="65" spans="1:6" x14ac:dyDescent="0.3">
      <c r="A65" s="39" t="s">
        <v>67</v>
      </c>
      <c r="B65" s="29">
        <v>8502614</v>
      </c>
      <c r="C65" s="30">
        <v>2658</v>
      </c>
      <c r="D65" s="36">
        <v>846</v>
      </c>
      <c r="E65" s="30">
        <v>3504</v>
      </c>
      <c r="F65" s="101">
        <v>4.0999999999999996</v>
      </c>
    </row>
    <row r="66" spans="1:6" x14ac:dyDescent="0.3">
      <c r="A66" s="39" t="s">
        <v>68</v>
      </c>
      <c r="B66" s="29">
        <v>284074</v>
      </c>
      <c r="C66" s="30">
        <v>74</v>
      </c>
      <c r="D66" s="36">
        <v>0</v>
      </c>
      <c r="E66" s="30">
        <v>74</v>
      </c>
      <c r="F66" s="101">
        <v>2.6</v>
      </c>
    </row>
    <row r="67" spans="1:6" x14ac:dyDescent="0.3">
      <c r="A67" s="39" t="s">
        <v>69</v>
      </c>
      <c r="B67" s="29">
        <v>248416</v>
      </c>
      <c r="C67" s="30">
        <v>420</v>
      </c>
      <c r="D67" s="30"/>
      <c r="E67" s="30">
        <v>420</v>
      </c>
      <c r="F67" s="101">
        <v>16.899999999999999</v>
      </c>
    </row>
    <row r="68" spans="1:6" x14ac:dyDescent="0.3">
      <c r="A68" s="39" t="s">
        <v>70</v>
      </c>
      <c r="B68" s="29">
        <v>252566</v>
      </c>
      <c r="C68" s="30">
        <v>47</v>
      </c>
      <c r="D68" s="30">
        <v>24</v>
      </c>
      <c r="E68" s="30">
        <v>71</v>
      </c>
      <c r="F68" s="101">
        <v>2.8</v>
      </c>
    </row>
    <row r="69" spans="1:6" x14ac:dyDescent="0.3">
      <c r="A69" s="39" t="s">
        <v>71</v>
      </c>
      <c r="B69" s="29">
        <v>417040</v>
      </c>
      <c r="C69" s="30">
        <v>109</v>
      </c>
      <c r="D69" s="36"/>
      <c r="E69" s="30">
        <v>109</v>
      </c>
      <c r="F69" s="101">
        <v>2.6</v>
      </c>
    </row>
    <row r="70" spans="1:6" x14ac:dyDescent="0.3">
      <c r="A70" s="39" t="s">
        <v>72</v>
      </c>
      <c r="B70" s="29">
        <v>670553</v>
      </c>
      <c r="C70" s="30">
        <v>119</v>
      </c>
      <c r="D70" s="36"/>
      <c r="E70" s="30">
        <v>119</v>
      </c>
      <c r="F70" s="101">
        <v>1.8</v>
      </c>
    </row>
    <row r="71" spans="1:6" x14ac:dyDescent="0.3">
      <c r="A71" s="39" t="s">
        <v>73</v>
      </c>
      <c r="B71" s="29">
        <v>496604</v>
      </c>
      <c r="C71" s="30">
        <v>248</v>
      </c>
      <c r="D71" s="36">
        <v>0</v>
      </c>
      <c r="E71" s="30">
        <v>248</v>
      </c>
      <c r="F71" s="101">
        <v>5</v>
      </c>
    </row>
    <row r="72" spans="1:6" x14ac:dyDescent="0.3">
      <c r="A72" s="39" t="s">
        <v>74</v>
      </c>
      <c r="B72" s="29">
        <v>301050</v>
      </c>
      <c r="C72" s="30">
        <v>136</v>
      </c>
      <c r="D72" s="36">
        <v>12</v>
      </c>
      <c r="E72" s="30">
        <v>148</v>
      </c>
      <c r="F72" s="101">
        <v>4.9000000000000004</v>
      </c>
    </row>
    <row r="73" spans="1:6" x14ac:dyDescent="0.3">
      <c r="A73" s="39" t="s">
        <v>75</v>
      </c>
      <c r="B73" s="29">
        <v>1595579</v>
      </c>
      <c r="C73" s="30">
        <v>763</v>
      </c>
      <c r="D73" s="36">
        <v>0</v>
      </c>
      <c r="E73" s="30">
        <v>763</v>
      </c>
      <c r="F73" s="101">
        <v>4.8</v>
      </c>
    </row>
    <row r="74" spans="1:6" x14ac:dyDescent="0.3">
      <c r="A74" s="39" t="s">
        <v>76</v>
      </c>
      <c r="B74" s="29">
        <v>1628812</v>
      </c>
      <c r="C74" s="30">
        <v>291</v>
      </c>
      <c r="D74" s="36"/>
      <c r="E74" s="30">
        <v>291</v>
      </c>
      <c r="F74" s="101">
        <v>1.8</v>
      </c>
    </row>
    <row r="75" spans="1:6" x14ac:dyDescent="0.3">
      <c r="A75" s="39" t="s">
        <v>77</v>
      </c>
      <c r="B75" s="29">
        <v>308432</v>
      </c>
      <c r="C75" s="30">
        <v>189</v>
      </c>
      <c r="D75" s="30"/>
      <c r="E75" s="30">
        <v>189</v>
      </c>
      <c r="F75" s="101">
        <v>6.1</v>
      </c>
    </row>
    <row r="76" spans="1:6" x14ac:dyDescent="0.3">
      <c r="A76" s="39" t="s">
        <v>78</v>
      </c>
      <c r="B76" s="29">
        <v>306426</v>
      </c>
      <c r="C76" s="30">
        <v>102</v>
      </c>
      <c r="D76" s="36">
        <v>56</v>
      </c>
      <c r="E76" s="30">
        <v>158</v>
      </c>
      <c r="F76" s="101">
        <v>5.2</v>
      </c>
    </row>
    <row r="77" spans="1:6" x14ac:dyDescent="0.3">
      <c r="A77" s="39" t="s">
        <v>79</v>
      </c>
      <c r="B77" s="29">
        <v>656300</v>
      </c>
      <c r="C77" s="30">
        <v>221</v>
      </c>
      <c r="D77" s="36"/>
      <c r="E77" s="30">
        <v>221</v>
      </c>
      <c r="F77" s="101">
        <v>3.4</v>
      </c>
    </row>
    <row r="78" spans="1:6" x14ac:dyDescent="0.3">
      <c r="A78" s="39" t="s">
        <v>80</v>
      </c>
      <c r="B78" s="29">
        <v>477476</v>
      </c>
      <c r="C78" s="30">
        <v>243</v>
      </c>
      <c r="D78" s="36">
        <v>4</v>
      </c>
      <c r="E78" s="30">
        <v>247</v>
      </c>
      <c r="F78" s="101">
        <v>5.2</v>
      </c>
    </row>
    <row r="79" spans="1:6" x14ac:dyDescent="0.3">
      <c r="A79" s="39" t="s">
        <v>81</v>
      </c>
      <c r="B79" s="29">
        <v>265857</v>
      </c>
      <c r="C79" s="30">
        <v>95</v>
      </c>
      <c r="D79" s="30"/>
      <c r="E79" s="30">
        <v>95</v>
      </c>
      <c r="F79" s="101">
        <v>3.6</v>
      </c>
    </row>
    <row r="80" spans="1:6" x14ac:dyDescent="0.3">
      <c r="A80" s="39" t="s">
        <v>180</v>
      </c>
      <c r="B80" s="29">
        <v>230163</v>
      </c>
      <c r="C80" s="30">
        <v>150</v>
      </c>
      <c r="D80" s="36">
        <v>20</v>
      </c>
      <c r="E80" s="30">
        <v>170</v>
      </c>
      <c r="F80" s="101">
        <v>7.4</v>
      </c>
    </row>
    <row r="81" spans="1:6" x14ac:dyDescent="0.3">
      <c r="A81" s="39" t="s">
        <v>82</v>
      </c>
      <c r="B81" s="29">
        <v>321461</v>
      </c>
      <c r="C81" s="30">
        <v>96</v>
      </c>
      <c r="D81" s="30"/>
      <c r="E81" s="30">
        <v>96</v>
      </c>
      <c r="F81" s="101">
        <v>3</v>
      </c>
    </row>
    <row r="82" spans="1:6" x14ac:dyDescent="0.3">
      <c r="A82" s="39" t="s">
        <v>83</v>
      </c>
      <c r="B82" s="29">
        <v>508357</v>
      </c>
      <c r="C82" s="30">
        <v>86</v>
      </c>
      <c r="D82" s="36"/>
      <c r="E82" s="30">
        <v>86</v>
      </c>
      <c r="F82" s="101">
        <v>1.7</v>
      </c>
    </row>
    <row r="83" spans="1:6" x14ac:dyDescent="0.3">
      <c r="A83" s="39" t="s">
        <v>84</v>
      </c>
      <c r="B83" s="29">
        <v>1458346</v>
      </c>
      <c r="C83" s="30">
        <v>291</v>
      </c>
      <c r="D83" s="36">
        <v>271</v>
      </c>
      <c r="E83" s="30">
        <v>562</v>
      </c>
      <c r="F83" s="101">
        <v>3.9</v>
      </c>
    </row>
    <row r="84" spans="1:6" x14ac:dyDescent="0.3">
      <c r="A84" s="39" t="s">
        <v>85</v>
      </c>
      <c r="B84" s="29">
        <v>1394515</v>
      </c>
      <c r="C84" s="30">
        <v>394</v>
      </c>
      <c r="D84" s="36">
        <v>0</v>
      </c>
      <c r="E84" s="30">
        <v>394</v>
      </c>
      <c r="F84" s="101">
        <v>2.8</v>
      </c>
    </row>
    <row r="85" spans="1:6" x14ac:dyDescent="0.3">
      <c r="A85" s="39" t="s">
        <v>86</v>
      </c>
      <c r="B85" s="29">
        <v>881791</v>
      </c>
      <c r="C85" s="30">
        <v>288</v>
      </c>
      <c r="D85" s="36">
        <v>98</v>
      </c>
      <c r="E85" s="30">
        <v>386</v>
      </c>
      <c r="F85" s="101">
        <v>4.4000000000000004</v>
      </c>
    </row>
    <row r="86" spans="1:6" x14ac:dyDescent="0.3">
      <c r="A86" s="39" t="s">
        <v>87</v>
      </c>
      <c r="B86" s="29">
        <v>1013400</v>
      </c>
      <c r="C86" s="30">
        <v>158</v>
      </c>
      <c r="D86" s="36">
        <v>24</v>
      </c>
      <c r="E86" s="30">
        <v>182</v>
      </c>
      <c r="F86" s="101">
        <v>1.8</v>
      </c>
    </row>
    <row r="87" spans="1:6" x14ac:dyDescent="0.3">
      <c r="A87" s="39" t="s">
        <v>88</v>
      </c>
      <c r="B87" s="29">
        <v>336744</v>
      </c>
      <c r="C87" s="30">
        <v>42</v>
      </c>
      <c r="D87" s="30">
        <v>30</v>
      </c>
      <c r="E87" s="30">
        <v>72</v>
      </c>
      <c r="F87" s="101">
        <v>2.1</v>
      </c>
    </row>
    <row r="88" spans="1:6" x14ac:dyDescent="0.3">
      <c r="A88" s="39" t="s">
        <v>89</v>
      </c>
      <c r="B88" s="29">
        <v>252383</v>
      </c>
      <c r="C88" s="30">
        <v>35</v>
      </c>
      <c r="D88" s="30"/>
      <c r="E88" s="30">
        <v>35</v>
      </c>
      <c r="F88" s="101">
        <v>1.4</v>
      </c>
    </row>
    <row r="89" spans="1:6" x14ac:dyDescent="0.3">
      <c r="A89" s="39" t="s">
        <v>90</v>
      </c>
      <c r="B89" s="29">
        <v>740227</v>
      </c>
      <c r="C89" s="30">
        <v>224</v>
      </c>
      <c r="D89" s="30"/>
      <c r="E89" s="30">
        <v>224</v>
      </c>
      <c r="F89" s="101">
        <v>3</v>
      </c>
    </row>
    <row r="90" spans="1:6" x14ac:dyDescent="0.3">
      <c r="A90" s="39" t="s">
        <v>181</v>
      </c>
      <c r="B90" s="29">
        <v>231598</v>
      </c>
      <c r="C90" s="30">
        <v>65</v>
      </c>
      <c r="D90" s="36">
        <v>0</v>
      </c>
      <c r="E90" s="30">
        <v>65</v>
      </c>
      <c r="F90" s="101">
        <v>2.8</v>
      </c>
    </row>
    <row r="91" spans="1:6" x14ac:dyDescent="0.3">
      <c r="A91" s="39" t="s">
        <v>91</v>
      </c>
      <c r="B91" s="29">
        <v>313929</v>
      </c>
      <c r="C91" s="30">
        <v>86</v>
      </c>
      <c r="D91" s="36">
        <v>0</v>
      </c>
      <c r="E91" s="30">
        <v>86</v>
      </c>
      <c r="F91" s="101">
        <v>2.7</v>
      </c>
    </row>
    <row r="92" spans="1:6" x14ac:dyDescent="0.3">
      <c r="A92" s="39" t="s">
        <v>92</v>
      </c>
      <c r="B92" s="29">
        <v>304197</v>
      </c>
      <c r="C92" s="30">
        <v>196</v>
      </c>
      <c r="D92" s="36">
        <v>42</v>
      </c>
      <c r="E92" s="30">
        <v>238</v>
      </c>
      <c r="F92" s="101">
        <v>7.8</v>
      </c>
    </row>
    <row r="93" spans="1:6" x14ac:dyDescent="0.3">
      <c r="A93" s="39" t="s">
        <v>93</v>
      </c>
      <c r="B93" s="29">
        <v>265119</v>
      </c>
      <c r="C93" s="30">
        <v>107</v>
      </c>
      <c r="D93" s="30"/>
      <c r="E93" s="30">
        <v>107</v>
      </c>
      <c r="F93" s="101">
        <v>4</v>
      </c>
    </row>
    <row r="94" spans="1:6" x14ac:dyDescent="0.3">
      <c r="A94" s="39" t="s">
        <v>94</v>
      </c>
      <c r="B94" s="29">
        <v>314573</v>
      </c>
      <c r="C94" s="30">
        <v>108</v>
      </c>
      <c r="D94" s="36"/>
      <c r="E94" s="30">
        <v>108</v>
      </c>
      <c r="F94" s="101">
        <v>3.4</v>
      </c>
    </row>
    <row r="95" spans="1:6" x14ac:dyDescent="0.3">
      <c r="A95" s="39" t="s">
        <v>95</v>
      </c>
      <c r="B95" s="29">
        <v>390996</v>
      </c>
      <c r="C95" s="30">
        <v>224</v>
      </c>
      <c r="D95" s="36">
        <v>4</v>
      </c>
      <c r="E95" s="30">
        <v>228</v>
      </c>
      <c r="F95" s="101">
        <v>5.8</v>
      </c>
    </row>
    <row r="96" spans="1:6" x14ac:dyDescent="0.3">
      <c r="A96" s="39" t="s">
        <v>96</v>
      </c>
      <c r="B96" s="29">
        <v>276602</v>
      </c>
      <c r="C96" s="30">
        <v>77</v>
      </c>
      <c r="D96" s="30">
        <v>12</v>
      </c>
      <c r="E96" s="30">
        <v>89</v>
      </c>
      <c r="F96" s="101">
        <v>3.2</v>
      </c>
    </row>
    <row r="97" spans="1:6" x14ac:dyDescent="0.3">
      <c r="A97" s="39" t="s">
        <v>97</v>
      </c>
      <c r="B97" s="29">
        <v>557827</v>
      </c>
      <c r="C97" s="30">
        <v>166</v>
      </c>
      <c r="D97" s="30">
        <v>105</v>
      </c>
      <c r="E97" s="30">
        <v>271</v>
      </c>
      <c r="F97" s="101">
        <v>4.9000000000000004</v>
      </c>
    </row>
    <row r="98" spans="1:6" x14ac:dyDescent="0.3">
      <c r="A98" s="39" t="s">
        <v>98</v>
      </c>
      <c r="B98" s="29">
        <v>405327</v>
      </c>
      <c r="C98" s="30">
        <v>97</v>
      </c>
      <c r="D98" s="30"/>
      <c r="E98" s="30">
        <v>97</v>
      </c>
      <c r="F98" s="101">
        <v>2.4</v>
      </c>
    </row>
    <row r="99" spans="1:6" x14ac:dyDescent="0.3">
      <c r="A99" s="39" t="s">
        <v>99</v>
      </c>
      <c r="B99" s="29">
        <v>453291</v>
      </c>
      <c r="C99" s="30">
        <v>149</v>
      </c>
      <c r="D99" s="36">
        <v>0</v>
      </c>
      <c r="E99" s="30">
        <v>149</v>
      </c>
      <c r="F99" s="101">
        <v>3.3</v>
      </c>
    </row>
    <row r="100" spans="1:6" x14ac:dyDescent="0.3">
      <c r="A100" s="39" t="s">
        <v>100</v>
      </c>
      <c r="B100" s="29">
        <v>706137</v>
      </c>
      <c r="C100" s="30">
        <v>452</v>
      </c>
      <c r="D100" s="36">
        <v>78</v>
      </c>
      <c r="E100" s="30">
        <v>530</v>
      </c>
      <c r="F100" s="101">
        <v>7.5</v>
      </c>
    </row>
    <row r="101" spans="1:6" x14ac:dyDescent="0.3">
      <c r="A101" s="39" t="s">
        <v>101</v>
      </c>
      <c r="B101" s="29">
        <v>399411</v>
      </c>
      <c r="C101" s="30">
        <v>39</v>
      </c>
      <c r="D101" s="30"/>
      <c r="E101" s="30">
        <v>39</v>
      </c>
      <c r="F101" s="101">
        <v>1</v>
      </c>
    </row>
    <row r="102" spans="1:6" x14ac:dyDescent="0.3">
      <c r="A102" s="39" t="s">
        <v>102</v>
      </c>
      <c r="B102" s="29">
        <v>252154</v>
      </c>
      <c r="C102" s="30">
        <v>30</v>
      </c>
      <c r="D102" s="36"/>
      <c r="E102" s="30">
        <v>30</v>
      </c>
      <c r="F102" s="101">
        <v>1.2</v>
      </c>
    </row>
    <row r="103" spans="1:6" ht="14.4" thickBot="1" x14ac:dyDescent="0.35">
      <c r="A103" s="1"/>
      <c r="D103" s="102"/>
    </row>
    <row r="104" spans="1:6" x14ac:dyDescent="0.3">
      <c r="A104" s="40" t="s">
        <v>185</v>
      </c>
      <c r="B104" s="41"/>
      <c r="C104" s="42"/>
      <c r="D104" s="103"/>
      <c r="E104" s="103"/>
      <c r="F104" s="43">
        <f t="shared" ref="F104" si="0">SMALL(F4:F102,COUNTIF(F4:F102,0)+1)</f>
        <v>0.8</v>
      </c>
    </row>
    <row r="105" spans="1:6" x14ac:dyDescent="0.3">
      <c r="A105" s="44" t="s">
        <v>186</v>
      </c>
      <c r="B105" s="45"/>
      <c r="C105" s="46"/>
      <c r="D105" s="46"/>
      <c r="E105" s="46"/>
      <c r="F105" s="47">
        <f t="array" ref="F105">MEDIAN(IF(ISNUMBER(F3:F102),F3:F102))</f>
        <v>3.3</v>
      </c>
    </row>
    <row r="106" spans="1:6" ht="14.4" thickBot="1" x14ac:dyDescent="0.35">
      <c r="A106" s="48" t="s">
        <v>187</v>
      </c>
      <c r="B106" s="49"/>
      <c r="C106" s="50"/>
      <c r="D106" s="50"/>
      <c r="E106" s="50"/>
      <c r="F106" s="51">
        <f t="shared" ref="F106" si="1">MAX(F4:F102)</f>
        <v>17.2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zoomScaleNormal="100" workbookViewId="0"/>
  </sheetViews>
  <sheetFormatPr defaultColWidth="9.109375" defaultRowHeight="13.8"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5"/>
  </cols>
  <sheetData>
    <row r="1" spans="1:4" s="16" customFormat="1" ht="15.6" x14ac:dyDescent="0.3">
      <c r="A1" s="38" t="s">
        <v>160</v>
      </c>
      <c r="B1" s="11"/>
      <c r="C1" s="12"/>
      <c r="D1" s="90"/>
    </row>
    <row r="2" spans="1:4" s="14" customFormat="1" ht="27.6" x14ac:dyDescent="0.3">
      <c r="A2" s="27" t="s">
        <v>0</v>
      </c>
      <c r="B2" s="33" t="s">
        <v>1</v>
      </c>
      <c r="C2" s="33" t="s">
        <v>138</v>
      </c>
      <c r="D2" s="91" t="s">
        <v>199</v>
      </c>
    </row>
    <row r="3" spans="1:4" x14ac:dyDescent="0.3">
      <c r="A3" s="31" t="s">
        <v>6</v>
      </c>
      <c r="B3" s="34">
        <v>572101</v>
      </c>
      <c r="C3" s="34"/>
      <c r="D3" s="35"/>
    </row>
    <row r="4" spans="1:4" x14ac:dyDescent="0.3">
      <c r="A4" s="32" t="s">
        <v>7</v>
      </c>
      <c r="B4" s="34">
        <v>358436</v>
      </c>
      <c r="C4" s="34"/>
      <c r="D4" s="35"/>
    </row>
    <row r="5" spans="1:4" x14ac:dyDescent="0.3">
      <c r="A5" s="32" t="s">
        <v>8</v>
      </c>
      <c r="B5" s="34">
        <v>301209</v>
      </c>
      <c r="C5" s="34">
        <v>1</v>
      </c>
      <c r="D5" s="35">
        <v>0.3</v>
      </c>
    </row>
    <row r="6" spans="1:4" x14ac:dyDescent="0.3">
      <c r="A6" s="32" t="s">
        <v>9</v>
      </c>
      <c r="B6" s="34">
        <v>393408</v>
      </c>
      <c r="C6" s="34"/>
      <c r="D6" s="35"/>
    </row>
    <row r="7" spans="1:4" x14ac:dyDescent="0.3">
      <c r="A7" s="32" t="s">
        <v>10</v>
      </c>
      <c r="B7" s="34">
        <v>232588</v>
      </c>
      <c r="C7" s="34">
        <v>0</v>
      </c>
      <c r="D7" s="35"/>
    </row>
    <row r="8" spans="1:4" x14ac:dyDescent="0.3">
      <c r="A8" s="32" t="s">
        <v>11</v>
      </c>
      <c r="B8" s="34">
        <v>503991</v>
      </c>
      <c r="C8" s="34">
        <v>1</v>
      </c>
      <c r="D8" s="35">
        <v>0.2</v>
      </c>
    </row>
    <row r="9" spans="1:4" x14ac:dyDescent="0.3">
      <c r="A9" s="32" t="s">
        <v>12</v>
      </c>
      <c r="B9" s="34">
        <v>375803</v>
      </c>
      <c r="C9" s="34">
        <v>2</v>
      </c>
      <c r="D9" s="35">
        <v>0.5</v>
      </c>
    </row>
    <row r="10" spans="1:4" x14ac:dyDescent="0.3">
      <c r="A10" s="32" t="s">
        <v>13</v>
      </c>
      <c r="B10" s="34">
        <v>985370</v>
      </c>
      <c r="C10" s="34">
        <v>0</v>
      </c>
      <c r="D10" s="35"/>
    </row>
    <row r="11" spans="1:4" x14ac:dyDescent="0.3">
      <c r="A11" s="32" t="s">
        <v>14</v>
      </c>
      <c r="B11" s="34">
        <v>388817</v>
      </c>
      <c r="C11" s="34"/>
      <c r="D11" s="35"/>
    </row>
    <row r="12" spans="1:4" x14ac:dyDescent="0.3">
      <c r="A12" s="32" t="s">
        <v>15</v>
      </c>
      <c r="B12" s="34">
        <v>609422</v>
      </c>
      <c r="C12" s="34">
        <v>1</v>
      </c>
      <c r="D12" s="35">
        <v>0.2</v>
      </c>
    </row>
    <row r="13" spans="1:4" x14ac:dyDescent="0.3">
      <c r="A13" s="32" t="s">
        <v>16</v>
      </c>
      <c r="B13" s="34">
        <v>235833</v>
      </c>
      <c r="C13" s="34">
        <v>0</v>
      </c>
      <c r="D13" s="35"/>
    </row>
    <row r="14" spans="1:4" x14ac:dyDescent="0.3">
      <c r="A14" s="32" t="s">
        <v>17</v>
      </c>
      <c r="B14" s="34">
        <v>239077</v>
      </c>
      <c r="C14" s="34">
        <v>1</v>
      </c>
      <c r="D14" s="35">
        <v>0.4</v>
      </c>
    </row>
    <row r="15" spans="1:4" x14ac:dyDescent="0.3">
      <c r="A15" s="32" t="s">
        <v>18</v>
      </c>
      <c r="B15" s="34">
        <v>699253</v>
      </c>
      <c r="C15" s="34">
        <v>11</v>
      </c>
      <c r="D15" s="35">
        <v>1.6</v>
      </c>
    </row>
    <row r="16" spans="1:4" x14ac:dyDescent="0.3">
      <c r="A16" s="32" t="s">
        <v>19</v>
      </c>
      <c r="B16" s="34">
        <v>260357</v>
      </c>
      <c r="C16" s="34">
        <v>1</v>
      </c>
      <c r="D16" s="35">
        <v>0.4</v>
      </c>
    </row>
    <row r="17" spans="1:4" x14ac:dyDescent="0.3">
      <c r="A17" s="32" t="s">
        <v>20</v>
      </c>
      <c r="B17" s="34">
        <v>281520</v>
      </c>
      <c r="C17" s="34"/>
      <c r="D17" s="35"/>
    </row>
    <row r="18" spans="1:4" x14ac:dyDescent="0.3">
      <c r="A18" s="32" t="s">
        <v>21</v>
      </c>
      <c r="B18" s="34">
        <v>1115617</v>
      </c>
      <c r="C18" s="34">
        <v>1.52</v>
      </c>
      <c r="D18" s="35">
        <v>0.13624747561215006</v>
      </c>
    </row>
    <row r="19" spans="1:4" x14ac:dyDescent="0.3">
      <c r="A19" s="32" t="s">
        <v>22</v>
      </c>
      <c r="B19" s="34">
        <v>249746</v>
      </c>
      <c r="C19" s="34">
        <v>0</v>
      </c>
      <c r="D19" s="35"/>
    </row>
    <row r="20" spans="1:4" x14ac:dyDescent="0.3">
      <c r="A20" s="32" t="s">
        <v>23</v>
      </c>
      <c r="B20" s="34">
        <v>2740225</v>
      </c>
      <c r="C20" s="34">
        <v>32</v>
      </c>
      <c r="D20" s="35">
        <v>1.2</v>
      </c>
    </row>
    <row r="21" spans="1:4" x14ac:dyDescent="0.3">
      <c r="A21" s="32" t="s">
        <v>24</v>
      </c>
      <c r="B21" s="34">
        <v>275373</v>
      </c>
      <c r="C21" s="34"/>
      <c r="D21" s="35"/>
    </row>
    <row r="22" spans="1:4" x14ac:dyDescent="0.3">
      <c r="A22" s="32" t="s">
        <v>25</v>
      </c>
      <c r="B22" s="34">
        <v>309456</v>
      </c>
      <c r="C22" s="34">
        <v>0</v>
      </c>
      <c r="D22" s="35"/>
    </row>
    <row r="23" spans="1:4" x14ac:dyDescent="0.3">
      <c r="A23" s="32" t="s">
        <v>26</v>
      </c>
      <c r="B23" s="34">
        <v>376362</v>
      </c>
      <c r="C23" s="34">
        <v>1</v>
      </c>
      <c r="D23" s="35">
        <v>0.3</v>
      </c>
    </row>
    <row r="24" spans="1:4" x14ac:dyDescent="0.3">
      <c r="A24" s="32" t="s">
        <v>27</v>
      </c>
      <c r="B24" s="34">
        <v>485817</v>
      </c>
      <c r="C24" s="34">
        <v>1</v>
      </c>
      <c r="D24" s="35">
        <v>0.2</v>
      </c>
    </row>
    <row r="25" spans="1:4" x14ac:dyDescent="0.3">
      <c r="A25" s="32" t="s">
        <v>28</v>
      </c>
      <c r="B25" s="34">
        <v>888145</v>
      </c>
      <c r="C25" s="34"/>
      <c r="D25" s="35"/>
    </row>
    <row r="26" spans="1:4" x14ac:dyDescent="0.3">
      <c r="A26" s="32" t="s">
        <v>29</v>
      </c>
      <c r="B26" s="34">
        <v>329746</v>
      </c>
      <c r="C26" s="34">
        <v>15</v>
      </c>
      <c r="D26" s="35">
        <v>4.5</v>
      </c>
    </row>
    <row r="27" spans="1:4" x14ac:dyDescent="0.3">
      <c r="A27" s="32" t="s">
        <v>30</v>
      </c>
      <c r="B27" s="34">
        <v>1379343</v>
      </c>
      <c r="C27" s="34"/>
      <c r="D27" s="35"/>
    </row>
    <row r="28" spans="1:4" x14ac:dyDescent="0.3">
      <c r="A28" s="32" t="s">
        <v>31</v>
      </c>
      <c r="B28" s="34">
        <v>741500</v>
      </c>
      <c r="C28" s="34"/>
      <c r="D28" s="35"/>
    </row>
    <row r="29" spans="1:4" x14ac:dyDescent="0.3">
      <c r="A29" s="32" t="s">
        <v>32</v>
      </c>
      <c r="B29" s="34">
        <v>228877</v>
      </c>
      <c r="C29" s="34">
        <v>1</v>
      </c>
      <c r="D29" s="35">
        <v>0.4</v>
      </c>
    </row>
    <row r="30" spans="1:4" x14ac:dyDescent="0.3">
      <c r="A30" s="32" t="s">
        <v>33</v>
      </c>
      <c r="B30" s="34">
        <v>660628</v>
      </c>
      <c r="C30" s="34">
        <v>1</v>
      </c>
      <c r="D30" s="35">
        <v>0.2</v>
      </c>
    </row>
    <row r="31" spans="1:4" x14ac:dyDescent="0.3">
      <c r="A31" s="32" t="s">
        <v>34</v>
      </c>
      <c r="B31" s="34">
        <v>279277</v>
      </c>
      <c r="C31" s="34"/>
      <c r="D31" s="35"/>
    </row>
    <row r="32" spans="1:4" x14ac:dyDescent="0.3">
      <c r="A32" s="32" t="s">
        <v>35</v>
      </c>
      <c r="B32" s="34">
        <v>702073</v>
      </c>
      <c r="C32" s="34">
        <v>0</v>
      </c>
      <c r="D32" s="35"/>
    </row>
    <row r="33" spans="1:4" x14ac:dyDescent="0.3">
      <c r="A33" s="32" t="s">
        <v>36</v>
      </c>
      <c r="B33" s="36">
        <v>920349</v>
      </c>
      <c r="C33" s="34">
        <v>0</v>
      </c>
      <c r="D33" s="35"/>
    </row>
    <row r="34" spans="1:4" x14ac:dyDescent="0.3">
      <c r="A34" s="32" t="s">
        <v>37</v>
      </c>
      <c r="B34" s="34">
        <v>231567</v>
      </c>
      <c r="C34" s="34">
        <v>2</v>
      </c>
      <c r="D34" s="35">
        <v>0.9</v>
      </c>
    </row>
    <row r="35" spans="1:4" x14ac:dyDescent="0.3">
      <c r="A35" s="32" t="s">
        <v>38</v>
      </c>
      <c r="B35" s="34">
        <v>533232</v>
      </c>
      <c r="C35" s="34">
        <v>0</v>
      </c>
      <c r="D35" s="35"/>
    </row>
    <row r="36" spans="1:4" x14ac:dyDescent="0.3">
      <c r="A36" s="32" t="s">
        <v>39</v>
      </c>
      <c r="B36" s="34">
        <v>248467</v>
      </c>
      <c r="C36" s="34"/>
      <c r="D36" s="35"/>
    </row>
    <row r="37" spans="1:4" x14ac:dyDescent="0.3">
      <c r="A37" s="32" t="s">
        <v>40</v>
      </c>
      <c r="B37" s="34">
        <v>271521</v>
      </c>
      <c r="C37" s="34"/>
      <c r="D37" s="35"/>
    </row>
    <row r="38" spans="1:4" x14ac:dyDescent="0.3">
      <c r="A38" s="32" t="s">
        <v>41</v>
      </c>
      <c r="B38" s="34">
        <v>248267</v>
      </c>
      <c r="C38" s="34">
        <v>0</v>
      </c>
      <c r="D38" s="35"/>
    </row>
    <row r="39" spans="1:4" x14ac:dyDescent="0.3">
      <c r="A39" s="32" t="s">
        <v>42</v>
      </c>
      <c r="B39" s="34">
        <v>293622</v>
      </c>
      <c r="C39" s="34">
        <v>0</v>
      </c>
      <c r="D39" s="35"/>
    </row>
    <row r="40" spans="1:4" x14ac:dyDescent="0.3">
      <c r="A40" s="32" t="s">
        <v>43</v>
      </c>
      <c r="B40" s="34">
        <v>314232</v>
      </c>
      <c r="C40" s="34"/>
      <c r="D40" s="35"/>
    </row>
    <row r="41" spans="1:4" x14ac:dyDescent="0.3">
      <c r="A41" s="32" t="s">
        <v>44</v>
      </c>
      <c r="B41" s="34">
        <v>237924</v>
      </c>
      <c r="C41" s="34"/>
      <c r="D41" s="35"/>
    </row>
    <row r="42" spans="1:4" x14ac:dyDescent="0.3">
      <c r="A42" s="32" t="s">
        <v>45</v>
      </c>
      <c r="B42" s="34">
        <v>995251</v>
      </c>
      <c r="C42" s="34"/>
      <c r="D42" s="35"/>
    </row>
    <row r="43" spans="1:4" x14ac:dyDescent="0.3">
      <c r="A43" s="32" t="s">
        <v>46</v>
      </c>
      <c r="B43" s="34">
        <v>2419240</v>
      </c>
      <c r="C43" s="34">
        <v>2</v>
      </c>
      <c r="D43" s="35">
        <v>0.1</v>
      </c>
    </row>
    <row r="44" spans="1:4" x14ac:dyDescent="0.3">
      <c r="A44" s="32" t="s">
        <v>47</v>
      </c>
      <c r="B44" s="34">
        <v>278739</v>
      </c>
      <c r="C44" s="34"/>
      <c r="D44" s="35"/>
    </row>
    <row r="45" spans="1:4" x14ac:dyDescent="0.3">
      <c r="A45" s="32" t="s">
        <v>48</v>
      </c>
      <c r="B45" s="34">
        <v>250063</v>
      </c>
      <c r="C45" s="34"/>
      <c r="D45" s="35"/>
    </row>
    <row r="46" spans="1:4" x14ac:dyDescent="0.3">
      <c r="A46" s="32" t="s">
        <v>49</v>
      </c>
      <c r="B46" s="34">
        <v>937821</v>
      </c>
      <c r="C46" s="34">
        <v>11</v>
      </c>
      <c r="D46" s="35">
        <v>1.2</v>
      </c>
    </row>
    <row r="47" spans="1:4" x14ac:dyDescent="0.3">
      <c r="A47" s="32" t="s">
        <v>50</v>
      </c>
      <c r="B47" s="34">
        <v>281829</v>
      </c>
      <c r="C47" s="34">
        <v>1</v>
      </c>
      <c r="D47" s="35">
        <v>0.4</v>
      </c>
    </row>
    <row r="48" spans="1:4" x14ac:dyDescent="0.3">
      <c r="A48" s="32" t="s">
        <v>51</v>
      </c>
      <c r="B48" s="34">
        <v>509608</v>
      </c>
      <c r="C48" s="34">
        <v>1</v>
      </c>
      <c r="D48" s="35">
        <v>0.2</v>
      </c>
    </row>
    <row r="49" spans="1:4" x14ac:dyDescent="0.3">
      <c r="A49" s="32" t="s">
        <v>52</v>
      </c>
      <c r="B49" s="34">
        <v>269616</v>
      </c>
      <c r="C49" s="34">
        <v>1</v>
      </c>
      <c r="D49" s="35">
        <v>0.4</v>
      </c>
    </row>
    <row r="50" spans="1:4" x14ac:dyDescent="0.3">
      <c r="A50" s="32" t="s">
        <v>53</v>
      </c>
      <c r="B50" s="34">
        <v>323809</v>
      </c>
      <c r="C50" s="34">
        <v>0</v>
      </c>
      <c r="D50" s="35"/>
    </row>
    <row r="51" spans="1:4" x14ac:dyDescent="0.3">
      <c r="A51" s="32" t="s">
        <v>54</v>
      </c>
      <c r="B51" s="34">
        <v>293761</v>
      </c>
      <c r="C51" s="34">
        <v>0</v>
      </c>
      <c r="D51" s="35"/>
    </row>
    <row r="52" spans="1:4" x14ac:dyDescent="0.3">
      <c r="A52" s="32" t="s">
        <v>55</v>
      </c>
      <c r="B52" s="34">
        <v>473567</v>
      </c>
      <c r="C52" s="34">
        <v>6</v>
      </c>
      <c r="D52" s="35">
        <v>1.3</v>
      </c>
    </row>
    <row r="53" spans="1:4" x14ac:dyDescent="0.3">
      <c r="A53" s="32" t="s">
        <v>56</v>
      </c>
      <c r="B53" s="34">
        <v>3967152</v>
      </c>
      <c r="C53" s="34">
        <v>16</v>
      </c>
      <c r="D53" s="35">
        <v>0.4</v>
      </c>
    </row>
    <row r="54" spans="1:4" x14ac:dyDescent="0.3">
      <c r="A54" s="32" t="s">
        <v>57</v>
      </c>
      <c r="B54" s="34">
        <v>627770</v>
      </c>
      <c r="C54" s="34">
        <v>0</v>
      </c>
      <c r="D54" s="35"/>
    </row>
    <row r="55" spans="1:4" x14ac:dyDescent="0.3">
      <c r="A55" s="32" t="s">
        <v>58</v>
      </c>
      <c r="B55" s="34">
        <v>264518</v>
      </c>
      <c r="C55" s="34">
        <v>0</v>
      </c>
      <c r="D55" s="35"/>
    </row>
    <row r="56" spans="1:4" x14ac:dyDescent="0.3">
      <c r="A56" s="32" t="s">
        <v>59</v>
      </c>
      <c r="B56" s="34">
        <v>264742</v>
      </c>
      <c r="C56" s="34">
        <v>1</v>
      </c>
      <c r="D56" s="35">
        <v>0.4</v>
      </c>
    </row>
    <row r="57" spans="1:4" x14ac:dyDescent="0.3">
      <c r="A57" s="32" t="s">
        <v>60</v>
      </c>
      <c r="B57" s="34">
        <v>652804</v>
      </c>
      <c r="C57" s="34">
        <v>0</v>
      </c>
      <c r="D57" s="35"/>
    </row>
    <row r="58" spans="1:4" x14ac:dyDescent="0.3">
      <c r="A58" s="32" t="s">
        <v>61</v>
      </c>
      <c r="B58" s="34">
        <v>514144</v>
      </c>
      <c r="C58" s="34">
        <v>0</v>
      </c>
      <c r="D58" s="35"/>
    </row>
    <row r="59" spans="1:4" x14ac:dyDescent="0.3">
      <c r="A59" s="32" t="s">
        <v>62</v>
      </c>
      <c r="B59" s="34">
        <v>461859</v>
      </c>
      <c r="C59" s="34">
        <v>2</v>
      </c>
      <c r="D59" s="35">
        <v>0.4</v>
      </c>
    </row>
    <row r="60" spans="1:4" x14ac:dyDescent="0.3">
      <c r="A60" s="32" t="s">
        <v>63</v>
      </c>
      <c r="B60" s="34">
        <v>588573</v>
      </c>
      <c r="C60" s="34">
        <v>3</v>
      </c>
      <c r="D60" s="35">
        <v>0.5</v>
      </c>
    </row>
    <row r="61" spans="1:4" x14ac:dyDescent="0.3">
      <c r="A61" s="32" t="s">
        <v>64</v>
      </c>
      <c r="B61" s="34">
        <v>424175</v>
      </c>
      <c r="C61" s="34">
        <v>12</v>
      </c>
      <c r="D61" s="35">
        <v>2.8</v>
      </c>
    </row>
    <row r="62" spans="1:4" x14ac:dyDescent="0.3">
      <c r="A62" s="32" t="s">
        <v>65</v>
      </c>
      <c r="B62" s="34">
        <v>696653</v>
      </c>
      <c r="C62" s="34">
        <v>5</v>
      </c>
      <c r="D62" s="35">
        <v>0.7</v>
      </c>
    </row>
    <row r="63" spans="1:4" x14ac:dyDescent="0.3">
      <c r="A63" s="32" t="s">
        <v>66</v>
      </c>
      <c r="B63" s="34">
        <v>387637</v>
      </c>
      <c r="C63" s="34">
        <v>0</v>
      </c>
      <c r="D63" s="35"/>
    </row>
    <row r="64" spans="1:4" x14ac:dyDescent="0.3">
      <c r="A64" s="32" t="s">
        <v>67</v>
      </c>
      <c r="B64" s="34">
        <v>8502614</v>
      </c>
      <c r="C64" s="34">
        <v>19</v>
      </c>
      <c r="D64" s="35">
        <v>0.2</v>
      </c>
    </row>
    <row r="65" spans="1:4" x14ac:dyDescent="0.3">
      <c r="A65" s="32" t="s">
        <v>68</v>
      </c>
      <c r="B65" s="34">
        <v>284074</v>
      </c>
      <c r="C65" s="34">
        <v>0</v>
      </c>
      <c r="D65" s="35"/>
    </row>
    <row r="66" spans="1:4" x14ac:dyDescent="0.3">
      <c r="A66" s="32" t="s">
        <v>69</v>
      </c>
      <c r="B66" s="34">
        <v>248416</v>
      </c>
      <c r="C66" s="34">
        <v>7</v>
      </c>
      <c r="D66" s="35">
        <v>2.8</v>
      </c>
    </row>
    <row r="67" spans="1:4" x14ac:dyDescent="0.3">
      <c r="A67" s="32" t="s">
        <v>70</v>
      </c>
      <c r="B67" s="34">
        <v>252566</v>
      </c>
      <c r="C67" s="34">
        <v>0</v>
      </c>
      <c r="D67" s="35"/>
    </row>
    <row r="68" spans="1:4" x14ac:dyDescent="0.3">
      <c r="A68" s="32" t="s">
        <v>71</v>
      </c>
      <c r="B68" s="34">
        <v>417040</v>
      </c>
      <c r="C68" s="34"/>
      <c r="D68" s="35"/>
    </row>
    <row r="69" spans="1:4" x14ac:dyDescent="0.3">
      <c r="A69" s="32" t="s">
        <v>72</v>
      </c>
      <c r="B69" s="34">
        <v>670553</v>
      </c>
      <c r="C69" s="34"/>
      <c r="D69" s="35"/>
    </row>
    <row r="70" spans="1:4" x14ac:dyDescent="0.3">
      <c r="A70" s="32" t="s">
        <v>73</v>
      </c>
      <c r="B70" s="34">
        <v>496604</v>
      </c>
      <c r="C70" s="34">
        <v>0</v>
      </c>
      <c r="D70" s="35"/>
    </row>
    <row r="71" spans="1:4" x14ac:dyDescent="0.3">
      <c r="A71" s="32" t="s">
        <v>74</v>
      </c>
      <c r="B71" s="34">
        <v>301050</v>
      </c>
      <c r="C71" s="34">
        <v>0</v>
      </c>
      <c r="D71" s="35"/>
    </row>
    <row r="72" spans="1:4" x14ac:dyDescent="0.3">
      <c r="A72" s="32" t="s">
        <v>75</v>
      </c>
      <c r="B72" s="34">
        <v>1595579</v>
      </c>
      <c r="C72" s="34">
        <v>0</v>
      </c>
      <c r="D72" s="35"/>
    </row>
    <row r="73" spans="1:4" x14ac:dyDescent="0.3">
      <c r="A73" s="32" t="s">
        <v>76</v>
      </c>
      <c r="B73" s="34">
        <v>1628812</v>
      </c>
      <c r="C73" s="34"/>
      <c r="D73" s="35"/>
    </row>
    <row r="74" spans="1:4" x14ac:dyDescent="0.3">
      <c r="A74" s="32" t="s">
        <v>77</v>
      </c>
      <c r="B74" s="34">
        <v>308432</v>
      </c>
      <c r="C74" s="34">
        <v>0</v>
      </c>
      <c r="D74" s="35"/>
    </row>
    <row r="75" spans="1:4" x14ac:dyDescent="0.3">
      <c r="A75" s="32" t="s">
        <v>78</v>
      </c>
      <c r="B75" s="34">
        <v>306426</v>
      </c>
      <c r="C75" s="34"/>
      <c r="D75" s="35"/>
    </row>
    <row r="76" spans="1:4" x14ac:dyDescent="0.3">
      <c r="A76" s="32" t="s">
        <v>79</v>
      </c>
      <c r="B76" s="34">
        <v>656300</v>
      </c>
      <c r="C76" s="34">
        <v>5</v>
      </c>
      <c r="D76" s="35">
        <v>0.8</v>
      </c>
    </row>
    <row r="77" spans="1:4" x14ac:dyDescent="0.3">
      <c r="A77" s="32" t="s">
        <v>80</v>
      </c>
      <c r="B77" s="34">
        <v>477476</v>
      </c>
      <c r="C77" s="34">
        <v>0</v>
      </c>
      <c r="D77" s="35"/>
    </row>
    <row r="78" spans="1:4" x14ac:dyDescent="0.3">
      <c r="A78" s="32" t="s">
        <v>81</v>
      </c>
      <c r="B78" s="34">
        <v>265857</v>
      </c>
      <c r="C78" s="34">
        <v>0</v>
      </c>
      <c r="D78" s="35"/>
    </row>
    <row r="79" spans="1:4" x14ac:dyDescent="0.3">
      <c r="A79" s="32" t="s">
        <v>180</v>
      </c>
      <c r="B79" s="34">
        <v>230163</v>
      </c>
      <c r="C79" s="34">
        <v>0</v>
      </c>
      <c r="D79" s="35"/>
    </row>
    <row r="80" spans="1:4" x14ac:dyDescent="0.3">
      <c r="A80" s="32" t="s">
        <v>82</v>
      </c>
      <c r="B80" s="34">
        <v>321461</v>
      </c>
      <c r="C80" s="34">
        <v>0</v>
      </c>
      <c r="D80" s="35"/>
    </row>
    <row r="81" spans="1:4" x14ac:dyDescent="0.3">
      <c r="A81" s="32" t="s">
        <v>83</v>
      </c>
      <c r="B81" s="34">
        <v>508357</v>
      </c>
      <c r="C81" s="34">
        <v>4</v>
      </c>
      <c r="D81" s="35">
        <v>0.8</v>
      </c>
    </row>
    <row r="82" spans="1:4" x14ac:dyDescent="0.3">
      <c r="A82" s="32" t="s">
        <v>84</v>
      </c>
      <c r="B82" s="34">
        <v>1458346</v>
      </c>
      <c r="C82" s="34">
        <v>0</v>
      </c>
      <c r="D82" s="35"/>
    </row>
    <row r="83" spans="1:4" x14ac:dyDescent="0.3">
      <c r="A83" s="32" t="s">
        <v>85</v>
      </c>
      <c r="B83" s="34">
        <v>1394515</v>
      </c>
      <c r="C83" s="34">
        <v>26</v>
      </c>
      <c r="D83" s="35">
        <v>1.9</v>
      </c>
    </row>
    <row r="84" spans="1:4" x14ac:dyDescent="0.3">
      <c r="A84" s="32" t="s">
        <v>86</v>
      </c>
      <c r="B84" s="34">
        <v>881791</v>
      </c>
      <c r="C84" s="34">
        <v>7</v>
      </c>
      <c r="D84" s="35">
        <v>0.8</v>
      </c>
    </row>
    <row r="85" spans="1:4" x14ac:dyDescent="0.3">
      <c r="A85" s="32" t="s">
        <v>87</v>
      </c>
      <c r="B85" s="34">
        <v>1013400</v>
      </c>
      <c r="C85" s="34">
        <v>2</v>
      </c>
      <c r="D85" s="35">
        <v>0.2</v>
      </c>
    </row>
    <row r="86" spans="1:4" x14ac:dyDescent="0.3">
      <c r="A86" s="32" t="s">
        <v>88</v>
      </c>
      <c r="B86" s="34">
        <v>336744</v>
      </c>
      <c r="C86" s="34">
        <v>0</v>
      </c>
      <c r="D86" s="35"/>
    </row>
    <row r="87" spans="1:4" x14ac:dyDescent="0.3">
      <c r="A87" s="32" t="s">
        <v>89</v>
      </c>
      <c r="B87" s="34">
        <v>252383</v>
      </c>
      <c r="C87" s="34"/>
      <c r="D87" s="35"/>
    </row>
    <row r="88" spans="1:4" x14ac:dyDescent="0.3">
      <c r="A88" s="32" t="s">
        <v>90</v>
      </c>
      <c r="B88" s="34">
        <v>740227</v>
      </c>
      <c r="C88" s="34">
        <v>9</v>
      </c>
      <c r="D88" s="35">
        <v>1.2</v>
      </c>
    </row>
    <row r="89" spans="1:4" x14ac:dyDescent="0.3">
      <c r="A89" s="32" t="s">
        <v>181</v>
      </c>
      <c r="B89" s="34">
        <v>231598</v>
      </c>
      <c r="C89" s="34">
        <v>0</v>
      </c>
      <c r="D89" s="35"/>
    </row>
    <row r="90" spans="1:4" x14ac:dyDescent="0.3">
      <c r="A90" s="32" t="s">
        <v>91</v>
      </c>
      <c r="B90" s="34">
        <v>313929</v>
      </c>
      <c r="C90" s="34">
        <v>0</v>
      </c>
      <c r="D90" s="35"/>
    </row>
    <row r="91" spans="1:4" x14ac:dyDescent="0.3">
      <c r="A91" s="32" t="s">
        <v>92</v>
      </c>
      <c r="B91" s="34">
        <v>304197</v>
      </c>
      <c r="C91" s="34">
        <v>1</v>
      </c>
      <c r="D91" s="35">
        <v>0.3</v>
      </c>
    </row>
    <row r="92" spans="1:4" x14ac:dyDescent="0.3">
      <c r="A92" s="32" t="s">
        <v>93</v>
      </c>
      <c r="B92" s="34">
        <v>265119</v>
      </c>
      <c r="C92" s="34">
        <v>5</v>
      </c>
      <c r="D92" s="35">
        <v>1.9</v>
      </c>
    </row>
    <row r="93" spans="1:4" x14ac:dyDescent="0.3">
      <c r="A93" s="32" t="s">
        <v>94</v>
      </c>
      <c r="B93" s="34">
        <v>314573</v>
      </c>
      <c r="C93" s="34"/>
      <c r="D93" s="35"/>
    </row>
    <row r="94" spans="1:4" x14ac:dyDescent="0.3">
      <c r="A94" s="32" t="s">
        <v>95</v>
      </c>
      <c r="B94" s="34">
        <v>390996</v>
      </c>
      <c r="C94" s="34">
        <v>4</v>
      </c>
      <c r="D94" s="35">
        <v>1</v>
      </c>
    </row>
    <row r="95" spans="1:4" x14ac:dyDescent="0.3">
      <c r="A95" s="32" t="s">
        <v>96</v>
      </c>
      <c r="B95" s="34">
        <v>276602</v>
      </c>
      <c r="C95" s="34"/>
      <c r="D95" s="35"/>
    </row>
    <row r="96" spans="1:4" x14ac:dyDescent="0.3">
      <c r="A96" s="32" t="s">
        <v>97</v>
      </c>
      <c r="B96" s="34">
        <v>557827</v>
      </c>
      <c r="C96" s="34">
        <v>0</v>
      </c>
      <c r="D96" s="35"/>
    </row>
    <row r="97" spans="1:4" x14ac:dyDescent="0.3">
      <c r="A97" s="32" t="s">
        <v>98</v>
      </c>
      <c r="B97" s="34">
        <v>405327</v>
      </c>
      <c r="C97" s="34"/>
      <c r="D97" s="35"/>
    </row>
    <row r="98" spans="1:4" x14ac:dyDescent="0.3">
      <c r="A98" s="32" t="s">
        <v>99</v>
      </c>
      <c r="B98" s="34">
        <v>453291</v>
      </c>
      <c r="C98" s="34">
        <v>45</v>
      </c>
      <c r="D98" s="35">
        <v>9.9</v>
      </c>
    </row>
    <row r="99" spans="1:4" x14ac:dyDescent="0.3">
      <c r="A99" s="32" t="s">
        <v>100</v>
      </c>
      <c r="B99" s="34">
        <v>706137</v>
      </c>
      <c r="C99" s="34">
        <v>0</v>
      </c>
      <c r="D99" s="35"/>
    </row>
    <row r="100" spans="1:4" x14ac:dyDescent="0.3">
      <c r="A100" s="32" t="s">
        <v>101</v>
      </c>
      <c r="B100" s="34">
        <v>399411</v>
      </c>
      <c r="C100" s="34"/>
      <c r="D100" s="35"/>
    </row>
    <row r="101" spans="1:4" x14ac:dyDescent="0.3">
      <c r="A101" s="57" t="s">
        <v>102</v>
      </c>
      <c r="B101" s="58">
        <v>252154</v>
      </c>
      <c r="C101" s="58"/>
      <c r="D101" s="92"/>
    </row>
    <row r="102" spans="1:4" ht="14.4"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0.4</v>
      </c>
    </row>
    <row r="105" spans="1:4" ht="14.4" thickBot="1" x14ac:dyDescent="0.35">
      <c r="A105" s="48" t="s">
        <v>187</v>
      </c>
      <c r="B105" s="49"/>
      <c r="C105" s="50"/>
      <c r="D105" s="94">
        <f t="shared" ref="D105" si="1">MAX(D3:D101)</f>
        <v>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showGridLines="0" workbookViewId="0"/>
  </sheetViews>
  <sheetFormatPr defaultColWidth="9.109375" defaultRowHeight="13.8"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5"/>
  </cols>
  <sheetData>
    <row r="1" spans="1:5" s="16" customFormat="1" ht="15.6" x14ac:dyDescent="0.3">
      <c r="A1" s="38" t="s">
        <v>161</v>
      </c>
      <c r="B1" s="11"/>
      <c r="C1" s="12"/>
      <c r="D1" s="90"/>
    </row>
    <row r="2" spans="1:5" s="14" customFormat="1" ht="27.6" x14ac:dyDescent="0.3">
      <c r="A2" s="27" t="s">
        <v>0</v>
      </c>
      <c r="B2" s="33" t="s">
        <v>1</v>
      </c>
      <c r="C2" s="56" t="s">
        <v>137</v>
      </c>
      <c r="D2" s="91" t="s">
        <v>136</v>
      </c>
      <c r="E2" s="116" t="s">
        <v>194</v>
      </c>
    </row>
    <row r="3" spans="1:5" x14ac:dyDescent="0.3">
      <c r="A3" s="111" t="s">
        <v>6</v>
      </c>
      <c r="B3" s="34">
        <v>572101</v>
      </c>
      <c r="C3" s="34"/>
      <c r="D3" s="35"/>
    </row>
    <row r="4" spans="1:5" x14ac:dyDescent="0.3">
      <c r="A4" s="32" t="s">
        <v>7</v>
      </c>
      <c r="B4" s="34">
        <v>358436</v>
      </c>
      <c r="C4" s="34"/>
      <c r="D4" s="35"/>
    </row>
    <row r="5" spans="1:5" x14ac:dyDescent="0.3">
      <c r="A5" s="32" t="s">
        <v>8</v>
      </c>
      <c r="B5" s="34">
        <v>301209</v>
      </c>
      <c r="C5" s="34">
        <v>269</v>
      </c>
      <c r="D5" s="35">
        <v>0.9</v>
      </c>
    </row>
    <row r="6" spans="1:5" x14ac:dyDescent="0.3">
      <c r="A6" s="32" t="s">
        <v>9</v>
      </c>
      <c r="B6" s="34">
        <v>393408</v>
      </c>
      <c r="C6" s="34">
        <v>78</v>
      </c>
      <c r="D6" s="35">
        <v>0.2</v>
      </c>
    </row>
    <row r="7" spans="1:5" x14ac:dyDescent="0.3">
      <c r="A7" s="32" t="s">
        <v>10</v>
      </c>
      <c r="B7" s="34">
        <v>232588</v>
      </c>
      <c r="C7" s="34">
        <v>380</v>
      </c>
      <c r="D7" s="35">
        <v>1.6</v>
      </c>
    </row>
    <row r="8" spans="1:5" x14ac:dyDescent="0.3">
      <c r="A8" s="32" t="s">
        <v>11</v>
      </c>
      <c r="B8" s="34">
        <v>503991</v>
      </c>
      <c r="C8" s="34">
        <v>1</v>
      </c>
      <c r="D8" s="35">
        <v>0</v>
      </c>
    </row>
    <row r="9" spans="1:5" x14ac:dyDescent="0.3">
      <c r="A9" s="32" t="s">
        <v>12</v>
      </c>
      <c r="B9" s="34">
        <v>375803</v>
      </c>
      <c r="C9" s="34">
        <v>178</v>
      </c>
      <c r="D9" s="35">
        <v>0.5</v>
      </c>
    </row>
    <row r="10" spans="1:5" x14ac:dyDescent="0.3">
      <c r="A10" s="32" t="s">
        <v>13</v>
      </c>
      <c r="B10" s="34">
        <v>985370</v>
      </c>
      <c r="C10" s="34">
        <v>765</v>
      </c>
      <c r="D10" s="35">
        <v>0.8</v>
      </c>
    </row>
    <row r="11" spans="1:5" x14ac:dyDescent="0.3">
      <c r="A11" s="32" t="s">
        <v>14</v>
      </c>
      <c r="B11" s="34">
        <v>388817</v>
      </c>
      <c r="C11" s="34"/>
      <c r="D11" s="35"/>
    </row>
    <row r="12" spans="1:5" x14ac:dyDescent="0.3">
      <c r="A12" s="32" t="s">
        <v>15</v>
      </c>
      <c r="B12" s="34">
        <v>609422</v>
      </c>
      <c r="C12" s="34">
        <v>715</v>
      </c>
      <c r="D12" s="35">
        <v>1.2</v>
      </c>
    </row>
    <row r="13" spans="1:5" x14ac:dyDescent="0.3">
      <c r="A13" s="32" t="s">
        <v>16</v>
      </c>
      <c r="B13" s="34">
        <v>235833</v>
      </c>
      <c r="C13" s="34">
        <v>36</v>
      </c>
      <c r="D13" s="35">
        <v>0.2</v>
      </c>
    </row>
    <row r="14" spans="1:5" x14ac:dyDescent="0.3">
      <c r="A14" s="32" t="s">
        <v>17</v>
      </c>
      <c r="B14" s="34">
        <v>239077</v>
      </c>
      <c r="C14" s="34">
        <v>150</v>
      </c>
      <c r="D14" s="35">
        <v>0.6</v>
      </c>
    </row>
    <row r="15" spans="1:5" x14ac:dyDescent="0.3">
      <c r="A15" s="32" t="s">
        <v>18</v>
      </c>
      <c r="B15" s="34">
        <v>699253</v>
      </c>
      <c r="C15" s="34">
        <v>344</v>
      </c>
      <c r="D15" s="35">
        <v>0.5</v>
      </c>
    </row>
    <row r="16" spans="1:5" x14ac:dyDescent="0.3">
      <c r="A16" s="32" t="s">
        <v>19</v>
      </c>
      <c r="B16" s="34">
        <v>260357</v>
      </c>
      <c r="C16" s="34">
        <v>0</v>
      </c>
      <c r="D16" s="35">
        <v>0</v>
      </c>
    </row>
    <row r="17" spans="1:4" x14ac:dyDescent="0.3">
      <c r="A17" s="32" t="s">
        <v>20</v>
      </c>
      <c r="B17" s="34">
        <v>281520</v>
      </c>
      <c r="C17" s="34"/>
      <c r="D17" s="35"/>
    </row>
    <row r="18" spans="1:4" x14ac:dyDescent="0.3">
      <c r="A18" s="32" t="s">
        <v>21</v>
      </c>
      <c r="B18" s="34">
        <v>1115617</v>
      </c>
      <c r="C18" s="34">
        <v>624</v>
      </c>
      <c r="D18" s="35">
        <v>0.6</v>
      </c>
    </row>
    <row r="19" spans="1:4" x14ac:dyDescent="0.3">
      <c r="A19" s="32" t="s">
        <v>22</v>
      </c>
      <c r="B19" s="34">
        <v>249746</v>
      </c>
      <c r="C19" s="34">
        <v>28</v>
      </c>
      <c r="D19" s="35">
        <v>0.1</v>
      </c>
    </row>
    <row r="20" spans="1:4" x14ac:dyDescent="0.3">
      <c r="A20" s="32" t="s">
        <v>23</v>
      </c>
      <c r="B20" s="34">
        <v>2740225</v>
      </c>
      <c r="C20" s="34">
        <v>512</v>
      </c>
      <c r="D20" s="35">
        <v>0.2</v>
      </c>
    </row>
    <row r="21" spans="1:4" x14ac:dyDescent="0.3">
      <c r="A21" s="32" t="s">
        <v>24</v>
      </c>
      <c r="B21" s="34">
        <v>275373</v>
      </c>
      <c r="C21" s="34">
        <v>9</v>
      </c>
      <c r="D21" s="35">
        <v>0</v>
      </c>
    </row>
    <row r="22" spans="1:4" x14ac:dyDescent="0.3">
      <c r="A22" s="32" t="s">
        <v>25</v>
      </c>
      <c r="B22" s="34">
        <v>309456</v>
      </c>
      <c r="C22" s="34">
        <v>60</v>
      </c>
      <c r="D22" s="35">
        <v>0.2</v>
      </c>
    </row>
    <row r="23" spans="1:4" x14ac:dyDescent="0.3">
      <c r="A23" s="32" t="s">
        <v>26</v>
      </c>
      <c r="B23" s="34">
        <v>376362</v>
      </c>
      <c r="C23" s="34">
        <v>7</v>
      </c>
      <c r="D23" s="35">
        <v>0</v>
      </c>
    </row>
    <row r="24" spans="1:4" x14ac:dyDescent="0.3">
      <c r="A24" s="32" t="s">
        <v>27</v>
      </c>
      <c r="B24" s="34">
        <v>485817</v>
      </c>
      <c r="C24" s="34">
        <v>275</v>
      </c>
      <c r="D24" s="35">
        <v>0.6</v>
      </c>
    </row>
    <row r="25" spans="1:4" x14ac:dyDescent="0.3">
      <c r="A25" s="32" t="s">
        <v>28</v>
      </c>
      <c r="B25" s="34">
        <v>888145</v>
      </c>
      <c r="C25" s="34">
        <v>53</v>
      </c>
      <c r="D25" s="35">
        <v>0.1</v>
      </c>
    </row>
    <row r="26" spans="1:4" x14ac:dyDescent="0.3">
      <c r="A26" s="32" t="s">
        <v>29</v>
      </c>
      <c r="B26" s="34">
        <v>329746</v>
      </c>
      <c r="C26" s="34">
        <v>134</v>
      </c>
      <c r="D26" s="35">
        <v>0.4</v>
      </c>
    </row>
    <row r="27" spans="1:4" x14ac:dyDescent="0.3">
      <c r="A27" s="32" t="s">
        <v>30</v>
      </c>
      <c r="B27" s="34">
        <v>1379343</v>
      </c>
      <c r="C27" s="34"/>
      <c r="D27" s="35"/>
    </row>
    <row r="28" spans="1:4" x14ac:dyDescent="0.3">
      <c r="A28" s="32" t="s">
        <v>31</v>
      </c>
      <c r="B28" s="34">
        <v>741500</v>
      </c>
      <c r="C28" s="34"/>
      <c r="D28" s="35"/>
    </row>
    <row r="29" spans="1:4" x14ac:dyDescent="0.3">
      <c r="A29" s="32" t="s">
        <v>32</v>
      </c>
      <c r="B29" s="34">
        <v>228877</v>
      </c>
      <c r="C29" s="34">
        <v>241</v>
      </c>
      <c r="D29" s="35">
        <v>1.1000000000000001</v>
      </c>
    </row>
    <row r="30" spans="1:4" x14ac:dyDescent="0.3">
      <c r="A30" s="32" t="s">
        <v>33</v>
      </c>
      <c r="B30" s="34">
        <v>660628</v>
      </c>
      <c r="C30" s="34">
        <v>4</v>
      </c>
      <c r="D30" s="35">
        <v>0</v>
      </c>
    </row>
    <row r="31" spans="1:4" x14ac:dyDescent="0.3">
      <c r="A31" s="32" t="s">
        <v>34</v>
      </c>
      <c r="B31" s="34">
        <v>279277</v>
      </c>
      <c r="C31" s="34">
        <v>2</v>
      </c>
      <c r="D31" s="35">
        <v>0</v>
      </c>
    </row>
    <row r="32" spans="1:4" x14ac:dyDescent="0.3">
      <c r="A32" s="32" t="s">
        <v>35</v>
      </c>
      <c r="B32" s="34">
        <v>702073</v>
      </c>
      <c r="C32" s="34">
        <v>123</v>
      </c>
      <c r="D32" s="35">
        <v>0.2</v>
      </c>
    </row>
    <row r="33" spans="1:4" x14ac:dyDescent="0.3">
      <c r="A33" s="32" t="s">
        <v>36</v>
      </c>
      <c r="B33" s="36">
        <v>920349</v>
      </c>
      <c r="C33" s="34">
        <v>0</v>
      </c>
      <c r="D33" s="35">
        <v>0</v>
      </c>
    </row>
    <row r="34" spans="1:4" x14ac:dyDescent="0.3">
      <c r="A34" s="32" t="s">
        <v>37</v>
      </c>
      <c r="B34" s="34">
        <v>231567</v>
      </c>
      <c r="C34" s="34">
        <v>25</v>
      </c>
      <c r="D34" s="35">
        <v>0.1</v>
      </c>
    </row>
    <row r="35" spans="1:4" x14ac:dyDescent="0.3">
      <c r="A35" s="32" t="s">
        <v>38</v>
      </c>
      <c r="B35" s="34">
        <v>533232</v>
      </c>
      <c r="C35" s="34">
        <v>183</v>
      </c>
      <c r="D35" s="35">
        <v>0.3</v>
      </c>
    </row>
    <row r="36" spans="1:4" x14ac:dyDescent="0.3">
      <c r="A36" s="32" t="s">
        <v>39</v>
      </c>
      <c r="B36" s="34">
        <v>248467</v>
      </c>
      <c r="C36" s="34"/>
      <c r="D36" s="35"/>
    </row>
    <row r="37" spans="1:4" x14ac:dyDescent="0.3">
      <c r="A37" s="32" t="s">
        <v>40</v>
      </c>
      <c r="B37" s="34">
        <v>271521</v>
      </c>
      <c r="C37" s="34"/>
      <c r="D37" s="35"/>
    </row>
    <row r="38" spans="1:4" x14ac:dyDescent="0.3">
      <c r="A38" s="32" t="s">
        <v>41</v>
      </c>
      <c r="B38" s="34">
        <v>248267</v>
      </c>
      <c r="C38" s="34"/>
      <c r="D38" s="35"/>
    </row>
    <row r="39" spans="1:4" x14ac:dyDescent="0.3">
      <c r="A39" s="32" t="s">
        <v>42</v>
      </c>
      <c r="B39" s="34">
        <v>293622</v>
      </c>
      <c r="C39" s="34">
        <v>104</v>
      </c>
      <c r="D39" s="35">
        <v>0.4</v>
      </c>
    </row>
    <row r="40" spans="1:4" x14ac:dyDescent="0.3">
      <c r="A40" s="32" t="s">
        <v>43</v>
      </c>
      <c r="B40" s="34">
        <v>314232</v>
      </c>
      <c r="C40" s="34"/>
      <c r="D40" s="35"/>
    </row>
    <row r="41" spans="1:4" x14ac:dyDescent="0.3">
      <c r="A41" s="32" t="s">
        <v>44</v>
      </c>
      <c r="B41" s="34">
        <v>237924</v>
      </c>
      <c r="C41" s="34"/>
      <c r="D41" s="35"/>
    </row>
    <row r="42" spans="1:4" x14ac:dyDescent="0.3">
      <c r="A42" s="32" t="s">
        <v>45</v>
      </c>
      <c r="B42" s="34">
        <v>995251</v>
      </c>
      <c r="C42" s="34">
        <v>1229</v>
      </c>
      <c r="D42" s="35">
        <v>1.2</v>
      </c>
    </row>
    <row r="43" spans="1:4" x14ac:dyDescent="0.3">
      <c r="A43" s="32" t="s">
        <v>46</v>
      </c>
      <c r="B43" s="34">
        <v>2419240</v>
      </c>
      <c r="C43" s="34">
        <v>111</v>
      </c>
      <c r="D43" s="35">
        <v>0</v>
      </c>
    </row>
    <row r="44" spans="1:4" x14ac:dyDescent="0.3">
      <c r="A44" s="32" t="s">
        <v>47</v>
      </c>
      <c r="B44" s="34">
        <v>278739</v>
      </c>
      <c r="C44" s="34">
        <v>25</v>
      </c>
      <c r="D44" s="35">
        <v>0.1</v>
      </c>
    </row>
    <row r="45" spans="1:4" x14ac:dyDescent="0.3">
      <c r="A45" s="32" t="s">
        <v>48</v>
      </c>
      <c r="B45" s="34">
        <v>250063</v>
      </c>
      <c r="C45" s="34"/>
      <c r="D45" s="35"/>
    </row>
    <row r="46" spans="1:4" x14ac:dyDescent="0.3">
      <c r="A46" s="32" t="s">
        <v>49</v>
      </c>
      <c r="B46" s="34">
        <v>937821</v>
      </c>
      <c r="C46" s="34">
        <v>5</v>
      </c>
      <c r="D46" s="35">
        <v>0</v>
      </c>
    </row>
    <row r="47" spans="1:4" x14ac:dyDescent="0.3">
      <c r="A47" s="32" t="s">
        <v>50</v>
      </c>
      <c r="B47" s="34">
        <v>281829</v>
      </c>
      <c r="C47" s="34"/>
      <c r="D47" s="35"/>
    </row>
    <row r="48" spans="1:4" x14ac:dyDescent="0.3">
      <c r="A48" s="32" t="s">
        <v>51</v>
      </c>
      <c r="B48" s="34">
        <v>509608</v>
      </c>
      <c r="C48" s="34">
        <v>185</v>
      </c>
      <c r="D48" s="35">
        <v>0.4</v>
      </c>
    </row>
    <row r="49" spans="1:4" x14ac:dyDescent="0.3">
      <c r="A49" s="32" t="s">
        <v>52</v>
      </c>
      <c r="B49" s="34">
        <v>269616</v>
      </c>
      <c r="C49" s="34">
        <v>3</v>
      </c>
      <c r="D49" s="35">
        <v>0</v>
      </c>
    </row>
    <row r="50" spans="1:4" x14ac:dyDescent="0.3">
      <c r="A50" s="32" t="s">
        <v>53</v>
      </c>
      <c r="B50" s="34">
        <v>323809</v>
      </c>
      <c r="C50" s="34">
        <v>0</v>
      </c>
      <c r="D50" s="35">
        <v>0</v>
      </c>
    </row>
    <row r="51" spans="1:4" x14ac:dyDescent="0.3">
      <c r="A51" s="32" t="s">
        <v>54</v>
      </c>
      <c r="B51" s="34">
        <v>293761</v>
      </c>
      <c r="C51" s="34">
        <v>66</v>
      </c>
      <c r="D51" s="35">
        <v>0.2</v>
      </c>
    </row>
    <row r="52" spans="1:4" x14ac:dyDescent="0.3">
      <c r="A52" s="32" t="s">
        <v>55</v>
      </c>
      <c r="B52" s="34">
        <v>473567</v>
      </c>
      <c r="C52" s="34">
        <v>811</v>
      </c>
      <c r="D52" s="35">
        <v>1.7</v>
      </c>
    </row>
    <row r="53" spans="1:4" x14ac:dyDescent="0.3">
      <c r="A53" s="32" t="s">
        <v>56</v>
      </c>
      <c r="B53" s="34">
        <v>3967152</v>
      </c>
      <c r="C53" s="34">
        <v>1742</v>
      </c>
      <c r="D53" s="35">
        <v>0.4</v>
      </c>
    </row>
    <row r="54" spans="1:4" x14ac:dyDescent="0.3">
      <c r="A54" s="32" t="s">
        <v>57</v>
      </c>
      <c r="B54" s="34">
        <v>627770</v>
      </c>
      <c r="C54" s="34">
        <v>560</v>
      </c>
      <c r="D54" s="35">
        <v>0.9</v>
      </c>
    </row>
    <row r="55" spans="1:4" x14ac:dyDescent="0.3">
      <c r="A55" s="32" t="s">
        <v>58</v>
      </c>
      <c r="B55" s="34">
        <v>264518</v>
      </c>
      <c r="C55" s="34">
        <v>0</v>
      </c>
      <c r="D55" s="35">
        <v>0</v>
      </c>
    </row>
    <row r="56" spans="1:4" x14ac:dyDescent="0.3">
      <c r="A56" s="32" t="s">
        <v>59</v>
      </c>
      <c r="B56" s="34">
        <v>264742</v>
      </c>
      <c r="C56" s="34">
        <v>851</v>
      </c>
      <c r="D56" s="35">
        <v>3.2</v>
      </c>
    </row>
    <row r="57" spans="1:4" x14ac:dyDescent="0.3">
      <c r="A57" s="32" t="s">
        <v>60</v>
      </c>
      <c r="B57" s="34">
        <v>652804</v>
      </c>
      <c r="C57" s="34">
        <v>13</v>
      </c>
      <c r="D57" s="35">
        <v>0</v>
      </c>
    </row>
    <row r="58" spans="1:4" x14ac:dyDescent="0.3">
      <c r="A58" s="32" t="s">
        <v>61</v>
      </c>
      <c r="B58" s="34">
        <v>514144</v>
      </c>
      <c r="C58" s="34">
        <v>0</v>
      </c>
      <c r="D58" s="35">
        <v>0</v>
      </c>
    </row>
    <row r="59" spans="1:4" x14ac:dyDescent="0.3">
      <c r="A59" s="32" t="s">
        <v>62</v>
      </c>
      <c r="B59" s="34">
        <v>461859</v>
      </c>
      <c r="C59" s="34">
        <v>0</v>
      </c>
      <c r="D59" s="35">
        <v>0</v>
      </c>
    </row>
    <row r="60" spans="1:4" x14ac:dyDescent="0.3">
      <c r="A60" s="32" t="s">
        <v>63</v>
      </c>
      <c r="B60" s="34">
        <v>588573</v>
      </c>
      <c r="C60" s="34">
        <v>1082</v>
      </c>
      <c r="D60" s="35">
        <v>1.8</v>
      </c>
    </row>
    <row r="61" spans="1:4" x14ac:dyDescent="0.3">
      <c r="A61" s="32" t="s">
        <v>64</v>
      </c>
      <c r="B61" s="34">
        <v>424175</v>
      </c>
      <c r="C61" s="34">
        <v>90</v>
      </c>
      <c r="D61" s="35">
        <v>0.2</v>
      </c>
    </row>
    <row r="62" spans="1:4" x14ac:dyDescent="0.3">
      <c r="A62" s="32" t="s">
        <v>65</v>
      </c>
      <c r="B62" s="34">
        <v>696653</v>
      </c>
      <c r="C62" s="34">
        <v>0</v>
      </c>
      <c r="D62" s="35">
        <v>0</v>
      </c>
    </row>
    <row r="63" spans="1:4" x14ac:dyDescent="0.3">
      <c r="A63" s="32" t="s">
        <v>66</v>
      </c>
      <c r="B63" s="34">
        <v>387637</v>
      </c>
      <c r="C63" s="34">
        <v>4</v>
      </c>
      <c r="D63" s="35">
        <v>0</v>
      </c>
    </row>
    <row r="64" spans="1:4" x14ac:dyDescent="0.3">
      <c r="A64" s="32" t="s">
        <v>67</v>
      </c>
      <c r="B64" s="34">
        <v>8502614</v>
      </c>
      <c r="C64" s="34">
        <v>5471</v>
      </c>
      <c r="D64" s="35">
        <v>0.6</v>
      </c>
    </row>
    <row r="65" spans="1:4" x14ac:dyDescent="0.3">
      <c r="A65" s="32" t="s">
        <v>68</v>
      </c>
      <c r="B65" s="34">
        <v>284074</v>
      </c>
      <c r="C65" s="34">
        <v>101</v>
      </c>
      <c r="D65" s="35">
        <v>0.4</v>
      </c>
    </row>
    <row r="66" spans="1:4" x14ac:dyDescent="0.3">
      <c r="A66" s="32" t="s">
        <v>69</v>
      </c>
      <c r="B66" s="34">
        <v>248416</v>
      </c>
      <c r="C66" s="34">
        <v>12</v>
      </c>
      <c r="D66" s="35">
        <v>0</v>
      </c>
    </row>
    <row r="67" spans="1:4" x14ac:dyDescent="0.3">
      <c r="A67" s="32" t="s">
        <v>70</v>
      </c>
      <c r="B67" s="34">
        <v>252566</v>
      </c>
      <c r="C67" s="34">
        <v>37</v>
      </c>
      <c r="D67" s="35">
        <v>0.1</v>
      </c>
    </row>
    <row r="68" spans="1:4" x14ac:dyDescent="0.3">
      <c r="A68" s="32" t="s">
        <v>71</v>
      </c>
      <c r="B68" s="34">
        <v>417040</v>
      </c>
      <c r="C68" s="34">
        <v>170</v>
      </c>
      <c r="D68" s="35">
        <v>0.4</v>
      </c>
    </row>
    <row r="69" spans="1:4" x14ac:dyDescent="0.3">
      <c r="A69" s="32" t="s">
        <v>72</v>
      </c>
      <c r="B69" s="34">
        <v>670553</v>
      </c>
      <c r="C69" s="34"/>
      <c r="D69" s="35"/>
    </row>
    <row r="70" spans="1:4" x14ac:dyDescent="0.3">
      <c r="A70" s="32" t="s">
        <v>73</v>
      </c>
      <c r="B70" s="34">
        <v>496604</v>
      </c>
      <c r="C70" s="34">
        <v>50</v>
      </c>
      <c r="D70" s="35">
        <v>0.1</v>
      </c>
    </row>
    <row r="71" spans="1:4" x14ac:dyDescent="0.3">
      <c r="A71" s="32" t="s">
        <v>74</v>
      </c>
      <c r="B71" s="34">
        <v>301050</v>
      </c>
      <c r="C71" s="34">
        <v>748</v>
      </c>
      <c r="D71" s="35">
        <v>2.5</v>
      </c>
    </row>
    <row r="72" spans="1:4" x14ac:dyDescent="0.3">
      <c r="A72" s="32" t="s">
        <v>75</v>
      </c>
      <c r="B72" s="34">
        <v>1595579</v>
      </c>
      <c r="C72" s="34">
        <v>975</v>
      </c>
      <c r="D72" s="35">
        <v>0.6</v>
      </c>
    </row>
    <row r="73" spans="1:4" x14ac:dyDescent="0.3">
      <c r="A73" s="32" t="s">
        <v>76</v>
      </c>
      <c r="B73" s="34">
        <v>1628812</v>
      </c>
      <c r="C73" s="34">
        <v>90</v>
      </c>
      <c r="D73" s="35">
        <v>0.1</v>
      </c>
    </row>
    <row r="74" spans="1:4" x14ac:dyDescent="0.3">
      <c r="A74" s="32" t="s">
        <v>77</v>
      </c>
      <c r="B74" s="34">
        <v>308432</v>
      </c>
      <c r="C74" s="34">
        <v>215</v>
      </c>
      <c r="D74" s="35">
        <v>0.7</v>
      </c>
    </row>
    <row r="75" spans="1:4" x14ac:dyDescent="0.3">
      <c r="A75" s="32" t="s">
        <v>78</v>
      </c>
      <c r="B75" s="34">
        <v>306426</v>
      </c>
      <c r="C75" s="34">
        <v>50</v>
      </c>
      <c r="D75" s="35">
        <v>0.2</v>
      </c>
    </row>
    <row r="76" spans="1:4" x14ac:dyDescent="0.3">
      <c r="A76" s="108" t="s">
        <v>79</v>
      </c>
      <c r="B76" s="34">
        <v>656300</v>
      </c>
      <c r="C76" s="34">
        <v>2593</v>
      </c>
      <c r="D76" s="35">
        <v>4</v>
      </c>
    </row>
    <row r="77" spans="1:4" x14ac:dyDescent="0.3">
      <c r="A77" s="32" t="s">
        <v>80</v>
      </c>
      <c r="B77" s="34">
        <v>477476</v>
      </c>
      <c r="C77" s="34">
        <v>0</v>
      </c>
      <c r="D77" s="35">
        <v>0</v>
      </c>
    </row>
    <row r="78" spans="1:4" x14ac:dyDescent="0.3">
      <c r="A78" s="32" t="s">
        <v>81</v>
      </c>
      <c r="B78" s="34">
        <v>265857</v>
      </c>
      <c r="C78" s="34">
        <v>41</v>
      </c>
      <c r="D78" s="35">
        <v>0.2</v>
      </c>
    </row>
    <row r="79" spans="1:4" x14ac:dyDescent="0.3">
      <c r="A79" s="32" t="s">
        <v>180</v>
      </c>
      <c r="B79" s="34">
        <v>230163</v>
      </c>
      <c r="C79" s="34">
        <v>140</v>
      </c>
      <c r="D79" s="35">
        <v>0.6</v>
      </c>
    </row>
    <row r="80" spans="1:4" x14ac:dyDescent="0.3">
      <c r="A80" s="32" t="s">
        <v>82</v>
      </c>
      <c r="B80" s="34">
        <v>321461</v>
      </c>
      <c r="C80" s="34">
        <v>229</v>
      </c>
      <c r="D80" s="35">
        <v>0.7</v>
      </c>
    </row>
    <row r="81" spans="1:4" x14ac:dyDescent="0.3">
      <c r="A81" s="32" t="s">
        <v>83</v>
      </c>
      <c r="B81" s="34">
        <v>508357</v>
      </c>
      <c r="C81" s="34">
        <v>460</v>
      </c>
      <c r="D81" s="35">
        <v>0.9</v>
      </c>
    </row>
    <row r="82" spans="1:4" x14ac:dyDescent="0.3">
      <c r="A82" s="32" t="s">
        <v>84</v>
      </c>
      <c r="B82" s="34">
        <v>1458346</v>
      </c>
      <c r="C82" s="34">
        <v>300</v>
      </c>
      <c r="D82" s="35">
        <v>0.2</v>
      </c>
    </row>
    <row r="83" spans="1:4" x14ac:dyDescent="0.3">
      <c r="A83" s="32" t="s">
        <v>85</v>
      </c>
      <c r="B83" s="34">
        <v>1394515</v>
      </c>
      <c r="C83" s="34">
        <v>0</v>
      </c>
      <c r="D83" s="35">
        <v>0</v>
      </c>
    </row>
    <row r="84" spans="1:4" x14ac:dyDescent="0.3">
      <c r="A84" s="32" t="s">
        <v>86</v>
      </c>
      <c r="B84" s="34">
        <v>881791</v>
      </c>
      <c r="C84" s="34">
        <v>1288</v>
      </c>
      <c r="D84" s="35">
        <v>1.5</v>
      </c>
    </row>
    <row r="85" spans="1:4" x14ac:dyDescent="0.3">
      <c r="A85" s="32" t="s">
        <v>87</v>
      </c>
      <c r="B85" s="34">
        <v>1013400</v>
      </c>
      <c r="C85" s="34">
        <v>977</v>
      </c>
      <c r="D85" s="35">
        <v>1</v>
      </c>
    </row>
    <row r="86" spans="1:4" x14ac:dyDescent="0.3">
      <c r="A86" s="32" t="s">
        <v>88</v>
      </c>
      <c r="B86" s="34">
        <v>336744</v>
      </c>
      <c r="C86" s="34">
        <v>59</v>
      </c>
      <c r="D86" s="35">
        <v>0.2</v>
      </c>
    </row>
    <row r="87" spans="1:4" x14ac:dyDescent="0.3">
      <c r="A87" s="108" t="s">
        <v>89</v>
      </c>
      <c r="B87" s="109">
        <v>252383</v>
      </c>
      <c r="C87" s="109"/>
      <c r="D87" s="110"/>
    </row>
    <row r="88" spans="1:4" x14ac:dyDescent="0.3">
      <c r="A88" s="32" t="s">
        <v>90</v>
      </c>
      <c r="B88" s="34">
        <v>740227</v>
      </c>
      <c r="C88" s="34">
        <v>1494</v>
      </c>
      <c r="D88" s="35">
        <v>2</v>
      </c>
    </row>
    <row r="89" spans="1:4" x14ac:dyDescent="0.3">
      <c r="A89" s="32" t="s">
        <v>181</v>
      </c>
      <c r="B89" s="34">
        <v>231598</v>
      </c>
      <c r="C89" s="34">
        <v>91</v>
      </c>
      <c r="D89" s="35">
        <v>0.4</v>
      </c>
    </row>
    <row r="90" spans="1:4" x14ac:dyDescent="0.3">
      <c r="A90" s="32" t="s">
        <v>91</v>
      </c>
      <c r="B90" s="34">
        <v>313929</v>
      </c>
      <c r="C90" s="34">
        <v>0</v>
      </c>
      <c r="D90" s="35">
        <v>0</v>
      </c>
    </row>
    <row r="91" spans="1:4" x14ac:dyDescent="0.3">
      <c r="A91" s="32" t="s">
        <v>92</v>
      </c>
      <c r="B91" s="34">
        <v>304197</v>
      </c>
      <c r="C91" s="34">
        <v>1150</v>
      </c>
      <c r="D91" s="35">
        <v>3.8</v>
      </c>
    </row>
    <row r="92" spans="1:4" x14ac:dyDescent="0.3">
      <c r="A92" s="32" t="s">
        <v>93</v>
      </c>
      <c r="B92" s="34">
        <v>265119</v>
      </c>
      <c r="C92" s="34">
        <v>42</v>
      </c>
      <c r="D92" s="35">
        <v>0.2</v>
      </c>
    </row>
    <row r="93" spans="1:4" x14ac:dyDescent="0.3">
      <c r="A93" s="108" t="s">
        <v>94</v>
      </c>
      <c r="B93" s="109">
        <v>314573</v>
      </c>
      <c r="C93" s="109"/>
      <c r="D93" s="110"/>
    </row>
    <row r="94" spans="1:4" x14ac:dyDescent="0.3">
      <c r="A94" s="32" t="s">
        <v>95</v>
      </c>
      <c r="B94" s="34">
        <v>390996</v>
      </c>
      <c r="C94" s="34">
        <v>12</v>
      </c>
      <c r="D94" s="35">
        <v>0</v>
      </c>
    </row>
    <row r="95" spans="1:4" x14ac:dyDescent="0.3">
      <c r="A95" s="108" t="s">
        <v>96</v>
      </c>
      <c r="B95" s="109">
        <v>276602</v>
      </c>
      <c r="C95" s="109"/>
      <c r="D95" s="110"/>
    </row>
    <row r="96" spans="1:4" x14ac:dyDescent="0.3">
      <c r="A96" s="32" t="s">
        <v>97</v>
      </c>
      <c r="B96" s="34">
        <v>557827</v>
      </c>
      <c r="C96" s="34">
        <v>100</v>
      </c>
      <c r="D96" s="35">
        <v>0.2</v>
      </c>
    </row>
    <row r="97" spans="1:4" x14ac:dyDescent="0.3">
      <c r="A97" s="108" t="s">
        <v>98</v>
      </c>
      <c r="B97" s="34">
        <v>405327</v>
      </c>
      <c r="C97" s="34"/>
      <c r="D97" s="110"/>
    </row>
    <row r="98" spans="1:4" x14ac:dyDescent="0.3">
      <c r="A98" s="32" t="s">
        <v>99</v>
      </c>
      <c r="B98" s="34">
        <v>453291</v>
      </c>
      <c r="C98" s="34">
        <v>0</v>
      </c>
      <c r="D98" s="35">
        <v>0</v>
      </c>
    </row>
    <row r="99" spans="1:4" x14ac:dyDescent="0.3">
      <c r="A99" s="32" t="s">
        <v>100</v>
      </c>
      <c r="B99" s="34">
        <v>706137</v>
      </c>
      <c r="C99" s="34">
        <v>2229</v>
      </c>
      <c r="D99" s="35">
        <v>3.2</v>
      </c>
    </row>
    <row r="100" spans="1:4" x14ac:dyDescent="0.3">
      <c r="A100" s="32" t="s">
        <v>101</v>
      </c>
      <c r="B100" s="34">
        <v>399411</v>
      </c>
      <c r="C100" s="34">
        <v>95</v>
      </c>
      <c r="D100" s="35">
        <v>0.2</v>
      </c>
    </row>
    <row r="101" spans="1:4" x14ac:dyDescent="0.3">
      <c r="A101" s="57" t="s">
        <v>102</v>
      </c>
      <c r="B101" s="58">
        <v>252154</v>
      </c>
      <c r="C101" s="58">
        <v>0</v>
      </c>
      <c r="D101" s="92">
        <v>0</v>
      </c>
    </row>
    <row r="102" spans="1:4" ht="14.4" thickBot="1" x14ac:dyDescent="0.35">
      <c r="A102" s="112"/>
      <c r="B102" s="113"/>
      <c r="C102" s="114"/>
      <c r="D102" s="115"/>
    </row>
    <row r="103" spans="1:4" x14ac:dyDescent="0.3">
      <c r="A103" s="40" t="s">
        <v>185</v>
      </c>
      <c r="B103" s="41"/>
      <c r="C103" s="42"/>
      <c r="D103" s="43">
        <f>SMALL(D3:D101,COUNTIF(D3:D101,0)+1)</f>
        <v>0.1</v>
      </c>
    </row>
    <row r="104" spans="1:4" x14ac:dyDescent="0.3">
      <c r="A104" s="44" t="s">
        <v>186</v>
      </c>
      <c r="B104" s="45"/>
      <c r="C104" s="46"/>
      <c r="D104" s="93">
        <f t="array" ref="D104">MEDIAN(IF(ISNUMBER(D2:D101),D2:D101))</f>
        <v>0.2</v>
      </c>
    </row>
    <row r="105" spans="1:4" x14ac:dyDescent="0.3">
      <c r="A105" s="59" t="s">
        <v>187</v>
      </c>
      <c r="B105" s="60"/>
      <c r="C105" s="61"/>
      <c r="D105" s="95">
        <f>MAX(D3:D101)</f>
        <v>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ColWidth="9.109375" defaultRowHeight="13.8"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5"/>
  </cols>
  <sheetData>
    <row r="1" spans="1:4" s="16" customFormat="1" ht="15.6" x14ac:dyDescent="0.3">
      <c r="A1" s="38" t="s">
        <v>162</v>
      </c>
      <c r="B1" s="11"/>
      <c r="C1" s="12"/>
      <c r="D1" s="90"/>
    </row>
    <row r="2" spans="1:4" s="14" customFormat="1" ht="27.6" x14ac:dyDescent="0.3">
      <c r="A2" s="27" t="s">
        <v>0</v>
      </c>
      <c r="B2" s="33" t="s">
        <v>1</v>
      </c>
      <c r="C2" s="56" t="s">
        <v>135</v>
      </c>
      <c r="D2" s="91" t="s">
        <v>134</v>
      </c>
    </row>
    <row r="3" spans="1:4" x14ac:dyDescent="0.3">
      <c r="A3" s="31" t="s">
        <v>6</v>
      </c>
      <c r="B3" s="34">
        <v>572101</v>
      </c>
      <c r="C3" s="34">
        <v>3</v>
      </c>
      <c r="D3" s="35">
        <v>0.5</v>
      </c>
    </row>
    <row r="4" spans="1:4" x14ac:dyDescent="0.3">
      <c r="A4" s="32" t="s">
        <v>7</v>
      </c>
      <c r="B4" s="34">
        <v>358436</v>
      </c>
      <c r="C4" s="34">
        <v>1</v>
      </c>
      <c r="D4" s="35">
        <v>0.3</v>
      </c>
    </row>
    <row r="5" spans="1:4" x14ac:dyDescent="0.3">
      <c r="A5" s="32" t="s">
        <v>8</v>
      </c>
      <c r="B5" s="34">
        <v>301209</v>
      </c>
      <c r="C5" s="34">
        <v>4</v>
      </c>
      <c r="D5" s="35">
        <v>1.3</v>
      </c>
    </row>
    <row r="6" spans="1:4" x14ac:dyDescent="0.3">
      <c r="A6" s="32" t="s">
        <v>9</v>
      </c>
      <c r="B6" s="34">
        <v>393408</v>
      </c>
      <c r="C6" s="34">
        <v>1</v>
      </c>
      <c r="D6" s="35">
        <v>0.3</v>
      </c>
    </row>
    <row r="7" spans="1:4" x14ac:dyDescent="0.3">
      <c r="A7" s="32" t="s">
        <v>10</v>
      </c>
      <c r="B7" s="34">
        <v>232588</v>
      </c>
      <c r="C7" s="34">
        <v>1</v>
      </c>
      <c r="D7" s="35">
        <v>0.4</v>
      </c>
    </row>
    <row r="8" spans="1:4" x14ac:dyDescent="0.3">
      <c r="A8" s="32" t="s">
        <v>11</v>
      </c>
      <c r="B8" s="34">
        <v>503991</v>
      </c>
      <c r="C8" s="34">
        <v>1</v>
      </c>
      <c r="D8" s="35">
        <v>0.2</v>
      </c>
    </row>
    <row r="9" spans="1:4" x14ac:dyDescent="0.3">
      <c r="A9" s="32" t="s">
        <v>12</v>
      </c>
      <c r="B9" s="34">
        <v>375803</v>
      </c>
      <c r="C9" s="34">
        <v>4</v>
      </c>
      <c r="D9" s="35">
        <v>1.1000000000000001</v>
      </c>
    </row>
    <row r="10" spans="1:4" x14ac:dyDescent="0.3">
      <c r="A10" s="32" t="s">
        <v>13</v>
      </c>
      <c r="B10" s="34">
        <v>985370</v>
      </c>
      <c r="C10" s="34">
        <v>6</v>
      </c>
      <c r="D10" s="35">
        <v>0.6</v>
      </c>
    </row>
    <row r="11" spans="1:4" x14ac:dyDescent="0.3">
      <c r="A11" s="32" t="s">
        <v>14</v>
      </c>
      <c r="B11" s="34">
        <v>388817</v>
      </c>
      <c r="C11" s="34">
        <v>2</v>
      </c>
      <c r="D11" s="35">
        <v>0.5</v>
      </c>
    </row>
    <row r="12" spans="1:4" x14ac:dyDescent="0.3">
      <c r="A12" s="32" t="s">
        <v>15</v>
      </c>
      <c r="B12" s="34">
        <v>609422</v>
      </c>
      <c r="C12" s="34">
        <v>4</v>
      </c>
      <c r="D12" s="35">
        <v>0.7</v>
      </c>
    </row>
    <row r="13" spans="1:4" x14ac:dyDescent="0.3">
      <c r="A13" s="32" t="s">
        <v>16</v>
      </c>
      <c r="B13" s="34">
        <v>235833</v>
      </c>
      <c r="C13" s="34">
        <v>1</v>
      </c>
      <c r="D13" s="35">
        <v>0.4</v>
      </c>
    </row>
    <row r="14" spans="1:4" x14ac:dyDescent="0.3">
      <c r="A14" s="32" t="s">
        <v>17</v>
      </c>
      <c r="B14" s="34">
        <v>239077</v>
      </c>
      <c r="C14" s="34">
        <v>11</v>
      </c>
      <c r="D14" s="35">
        <v>4.5999999999999996</v>
      </c>
    </row>
    <row r="15" spans="1:4" x14ac:dyDescent="0.3">
      <c r="A15" s="32" t="s">
        <v>18</v>
      </c>
      <c r="B15" s="34">
        <v>699253</v>
      </c>
      <c r="C15" s="34">
        <v>1</v>
      </c>
      <c r="D15" s="35">
        <v>0.1</v>
      </c>
    </row>
    <row r="16" spans="1:4" x14ac:dyDescent="0.3">
      <c r="A16" s="32" t="s">
        <v>19</v>
      </c>
      <c r="B16" s="34">
        <v>260357</v>
      </c>
      <c r="C16" s="34">
        <v>0</v>
      </c>
      <c r="D16" s="35">
        <v>0</v>
      </c>
    </row>
    <row r="17" spans="1:4" x14ac:dyDescent="0.3">
      <c r="A17" s="32" t="s">
        <v>20</v>
      </c>
      <c r="B17" s="34">
        <v>281520</v>
      </c>
      <c r="C17" s="34">
        <v>2</v>
      </c>
      <c r="D17" s="35">
        <v>0.7</v>
      </c>
    </row>
    <row r="18" spans="1:4" x14ac:dyDescent="0.3">
      <c r="A18" s="32" t="s">
        <v>21</v>
      </c>
      <c r="B18" s="34">
        <v>1115617</v>
      </c>
      <c r="C18" s="34">
        <v>13</v>
      </c>
      <c r="D18" s="35">
        <v>1.2</v>
      </c>
    </row>
    <row r="19" spans="1:4" x14ac:dyDescent="0.3">
      <c r="A19" s="32" t="s">
        <v>22</v>
      </c>
      <c r="B19" s="34">
        <v>249746</v>
      </c>
      <c r="C19" s="34">
        <v>4</v>
      </c>
      <c r="D19" s="35">
        <v>1.6</v>
      </c>
    </row>
    <row r="20" spans="1:4" x14ac:dyDescent="0.3">
      <c r="A20" s="32" t="s">
        <v>23</v>
      </c>
      <c r="B20" s="34">
        <v>2740225</v>
      </c>
      <c r="C20" s="34">
        <v>2</v>
      </c>
      <c r="D20" s="35">
        <v>0.1</v>
      </c>
    </row>
    <row r="21" spans="1:4" x14ac:dyDescent="0.3">
      <c r="A21" s="32" t="s">
        <v>24</v>
      </c>
      <c r="B21" s="34">
        <v>275373</v>
      </c>
      <c r="C21" s="34"/>
      <c r="D21" s="35"/>
    </row>
    <row r="22" spans="1:4" x14ac:dyDescent="0.3">
      <c r="A22" s="32" t="s">
        <v>25</v>
      </c>
      <c r="B22" s="34">
        <v>309456</v>
      </c>
      <c r="C22" s="34">
        <v>3</v>
      </c>
      <c r="D22" s="35">
        <v>1</v>
      </c>
    </row>
    <row r="23" spans="1:4" x14ac:dyDescent="0.3">
      <c r="A23" s="32" t="s">
        <v>26</v>
      </c>
      <c r="B23" s="34">
        <v>376362</v>
      </c>
      <c r="C23" s="34">
        <v>0</v>
      </c>
      <c r="D23" s="35">
        <v>0</v>
      </c>
    </row>
    <row r="24" spans="1:4" x14ac:dyDescent="0.3">
      <c r="A24" s="32" t="s">
        <v>27</v>
      </c>
      <c r="B24" s="34">
        <v>485817</v>
      </c>
      <c r="C24" s="34">
        <v>4</v>
      </c>
      <c r="D24" s="35">
        <v>0.8</v>
      </c>
    </row>
    <row r="25" spans="1:4" x14ac:dyDescent="0.3">
      <c r="A25" s="32" t="s">
        <v>28</v>
      </c>
      <c r="B25" s="34">
        <v>888145</v>
      </c>
      <c r="C25" s="34">
        <v>4</v>
      </c>
      <c r="D25" s="35">
        <v>0.5</v>
      </c>
    </row>
    <row r="26" spans="1:4" x14ac:dyDescent="0.3">
      <c r="A26" s="32" t="s">
        <v>29</v>
      </c>
      <c r="B26" s="34">
        <v>329746</v>
      </c>
      <c r="C26" s="34">
        <v>5</v>
      </c>
      <c r="D26" s="35">
        <v>1.5</v>
      </c>
    </row>
    <row r="27" spans="1:4" x14ac:dyDescent="0.3">
      <c r="A27" s="32" t="s">
        <v>30</v>
      </c>
      <c r="B27" s="34">
        <v>1379343</v>
      </c>
      <c r="C27" s="34">
        <v>2</v>
      </c>
      <c r="D27" s="35">
        <v>0.1</v>
      </c>
    </row>
    <row r="28" spans="1:4" x14ac:dyDescent="0.3">
      <c r="A28" s="32" t="s">
        <v>31</v>
      </c>
      <c r="B28" s="34">
        <v>741500</v>
      </c>
      <c r="C28" s="34">
        <v>2</v>
      </c>
      <c r="D28" s="35">
        <v>0.3</v>
      </c>
    </row>
    <row r="29" spans="1:4" x14ac:dyDescent="0.3">
      <c r="A29" s="32" t="s">
        <v>32</v>
      </c>
      <c r="B29" s="34">
        <v>228877</v>
      </c>
      <c r="C29" s="34">
        <v>4</v>
      </c>
      <c r="D29" s="35">
        <v>1.7</v>
      </c>
    </row>
    <row r="30" spans="1:4" x14ac:dyDescent="0.3">
      <c r="A30" s="32" t="s">
        <v>33</v>
      </c>
      <c r="B30" s="34">
        <v>660628</v>
      </c>
      <c r="C30" s="34">
        <v>1</v>
      </c>
      <c r="D30" s="35">
        <v>0.2</v>
      </c>
    </row>
    <row r="31" spans="1:4" x14ac:dyDescent="0.3">
      <c r="A31" s="32" t="s">
        <v>34</v>
      </c>
      <c r="B31" s="34">
        <v>279277</v>
      </c>
      <c r="C31" s="34">
        <v>4</v>
      </c>
      <c r="D31" s="35">
        <v>1.4</v>
      </c>
    </row>
    <row r="32" spans="1:4" x14ac:dyDescent="0.3">
      <c r="A32" s="32" t="s">
        <v>35</v>
      </c>
      <c r="B32" s="34">
        <v>702073</v>
      </c>
      <c r="C32" s="34">
        <v>1</v>
      </c>
      <c r="D32" s="35">
        <v>0.1</v>
      </c>
    </row>
    <row r="33" spans="1:4" x14ac:dyDescent="0.3">
      <c r="A33" s="32" t="s">
        <v>36</v>
      </c>
      <c r="B33" s="36">
        <v>920349</v>
      </c>
      <c r="C33" s="34">
        <v>3</v>
      </c>
      <c r="D33" s="35">
        <v>0.3</v>
      </c>
    </row>
    <row r="34" spans="1:4" x14ac:dyDescent="0.3">
      <c r="A34" s="32" t="s">
        <v>37</v>
      </c>
      <c r="B34" s="34">
        <v>231567</v>
      </c>
      <c r="C34" s="34"/>
      <c r="D34" s="35"/>
    </row>
    <row r="35" spans="1:4" x14ac:dyDescent="0.3">
      <c r="A35" s="32" t="s">
        <v>38</v>
      </c>
      <c r="B35" s="34">
        <v>533232</v>
      </c>
      <c r="C35" s="34">
        <v>1</v>
      </c>
      <c r="D35" s="35">
        <v>0.2</v>
      </c>
    </row>
    <row r="36" spans="1:4" x14ac:dyDescent="0.3">
      <c r="A36" s="32" t="s">
        <v>39</v>
      </c>
      <c r="B36" s="34">
        <v>248467</v>
      </c>
      <c r="C36" s="34">
        <v>1</v>
      </c>
      <c r="D36" s="35">
        <v>0.4</v>
      </c>
    </row>
    <row r="37" spans="1:4" x14ac:dyDescent="0.3">
      <c r="A37" s="32" t="s">
        <v>40</v>
      </c>
      <c r="B37" s="34">
        <v>271521</v>
      </c>
      <c r="C37" s="34">
        <v>1</v>
      </c>
      <c r="D37" s="35">
        <v>0.4</v>
      </c>
    </row>
    <row r="38" spans="1:4" x14ac:dyDescent="0.3">
      <c r="A38" s="32" t="s">
        <v>41</v>
      </c>
      <c r="B38" s="34">
        <v>248267</v>
      </c>
      <c r="C38" s="34">
        <v>2</v>
      </c>
      <c r="D38" s="35">
        <v>0.8</v>
      </c>
    </row>
    <row r="39" spans="1:4" x14ac:dyDescent="0.3">
      <c r="A39" s="32" t="s">
        <v>42</v>
      </c>
      <c r="B39" s="34">
        <v>293622</v>
      </c>
      <c r="C39" s="34">
        <v>2</v>
      </c>
      <c r="D39" s="35">
        <v>0.7</v>
      </c>
    </row>
    <row r="40" spans="1:4" x14ac:dyDescent="0.3">
      <c r="A40" s="32" t="s">
        <v>43</v>
      </c>
      <c r="B40" s="34">
        <v>314232</v>
      </c>
      <c r="C40" s="34">
        <v>1</v>
      </c>
      <c r="D40" s="35">
        <v>0.3</v>
      </c>
    </row>
    <row r="41" spans="1:4" x14ac:dyDescent="0.3">
      <c r="A41" s="32" t="s">
        <v>44</v>
      </c>
      <c r="B41" s="34">
        <v>237924</v>
      </c>
      <c r="C41" s="34"/>
      <c r="D41" s="35"/>
    </row>
    <row r="42" spans="1:4" x14ac:dyDescent="0.3">
      <c r="A42" s="32" t="s">
        <v>45</v>
      </c>
      <c r="B42" s="34">
        <v>995251</v>
      </c>
      <c r="C42" s="34">
        <v>1</v>
      </c>
      <c r="D42" s="35">
        <v>0.1</v>
      </c>
    </row>
    <row r="43" spans="1:4" x14ac:dyDescent="0.3">
      <c r="A43" s="32" t="s">
        <v>46</v>
      </c>
      <c r="B43" s="34">
        <v>2419240</v>
      </c>
      <c r="C43" s="34">
        <v>5</v>
      </c>
      <c r="D43" s="35">
        <v>0.2</v>
      </c>
    </row>
    <row r="44" spans="1:4" x14ac:dyDescent="0.3">
      <c r="A44" s="32" t="s">
        <v>47</v>
      </c>
      <c r="B44" s="34">
        <v>278739</v>
      </c>
      <c r="C44" s="34">
        <v>1</v>
      </c>
      <c r="D44" s="35">
        <v>0.4</v>
      </c>
    </row>
    <row r="45" spans="1:4" x14ac:dyDescent="0.3">
      <c r="A45" s="32" t="s">
        <v>48</v>
      </c>
      <c r="B45" s="34">
        <v>250063</v>
      </c>
      <c r="C45" s="34">
        <v>2</v>
      </c>
      <c r="D45" s="35">
        <v>0.8</v>
      </c>
    </row>
    <row r="46" spans="1:4" x14ac:dyDescent="0.3">
      <c r="A46" s="32" t="s">
        <v>49</v>
      </c>
      <c r="B46" s="34">
        <v>937821</v>
      </c>
      <c r="C46" s="34">
        <v>4</v>
      </c>
      <c r="D46" s="35">
        <v>0.4</v>
      </c>
    </row>
    <row r="47" spans="1:4" x14ac:dyDescent="0.3">
      <c r="A47" s="32" t="s">
        <v>50</v>
      </c>
      <c r="B47" s="34">
        <v>281829</v>
      </c>
      <c r="C47" s="34"/>
      <c r="D47" s="35"/>
    </row>
    <row r="48" spans="1:4" x14ac:dyDescent="0.3">
      <c r="A48" s="32" t="s">
        <v>51</v>
      </c>
      <c r="B48" s="34">
        <v>509608</v>
      </c>
      <c r="C48" s="34">
        <v>5</v>
      </c>
      <c r="D48" s="35">
        <v>1</v>
      </c>
    </row>
    <row r="49" spans="1:4" x14ac:dyDescent="0.3">
      <c r="A49" s="32" t="s">
        <v>52</v>
      </c>
      <c r="B49" s="34">
        <v>269616</v>
      </c>
      <c r="C49" s="34">
        <v>2</v>
      </c>
      <c r="D49" s="35">
        <v>0.7</v>
      </c>
    </row>
    <row r="50" spans="1:4" x14ac:dyDescent="0.3">
      <c r="A50" s="32" t="s">
        <v>53</v>
      </c>
      <c r="B50" s="34">
        <v>323809</v>
      </c>
      <c r="C50" s="34">
        <v>4</v>
      </c>
      <c r="D50" s="35">
        <v>1.2</v>
      </c>
    </row>
    <row r="51" spans="1:4" x14ac:dyDescent="0.3">
      <c r="A51" s="32" t="s">
        <v>54</v>
      </c>
      <c r="B51" s="34">
        <v>293761</v>
      </c>
      <c r="C51" s="34">
        <v>3</v>
      </c>
      <c r="D51" s="35">
        <v>1</v>
      </c>
    </row>
    <row r="52" spans="1:4" x14ac:dyDescent="0.3">
      <c r="A52" s="32" t="s">
        <v>55</v>
      </c>
      <c r="B52" s="34">
        <v>473567</v>
      </c>
      <c r="C52" s="34">
        <v>1</v>
      </c>
      <c r="D52" s="35">
        <v>0.2</v>
      </c>
    </row>
    <row r="53" spans="1:4" x14ac:dyDescent="0.3">
      <c r="A53" s="32" t="s">
        <v>56</v>
      </c>
      <c r="B53" s="34">
        <v>3967152</v>
      </c>
      <c r="C53" s="34">
        <v>2</v>
      </c>
      <c r="D53" s="35">
        <v>0.1</v>
      </c>
    </row>
    <row r="54" spans="1:4" x14ac:dyDescent="0.3">
      <c r="A54" s="32" t="s">
        <v>57</v>
      </c>
      <c r="B54" s="34">
        <v>627770</v>
      </c>
      <c r="C54" s="34">
        <v>2</v>
      </c>
      <c r="D54" s="35">
        <v>0.3</v>
      </c>
    </row>
    <row r="55" spans="1:4" x14ac:dyDescent="0.3">
      <c r="A55" s="32" t="s">
        <v>58</v>
      </c>
      <c r="B55" s="34">
        <v>264518</v>
      </c>
      <c r="C55" s="34">
        <v>3</v>
      </c>
      <c r="D55" s="35">
        <v>1.1000000000000001</v>
      </c>
    </row>
    <row r="56" spans="1:4" x14ac:dyDescent="0.3">
      <c r="A56" s="32" t="s">
        <v>59</v>
      </c>
      <c r="B56" s="34">
        <v>264742</v>
      </c>
      <c r="C56" s="34">
        <v>4</v>
      </c>
      <c r="D56" s="35">
        <v>1.5</v>
      </c>
    </row>
    <row r="57" spans="1:4" x14ac:dyDescent="0.3">
      <c r="A57" s="32" t="s">
        <v>60</v>
      </c>
      <c r="B57" s="34">
        <v>652804</v>
      </c>
      <c r="C57" s="34">
        <v>2</v>
      </c>
      <c r="D57" s="35">
        <v>0.3</v>
      </c>
    </row>
    <row r="58" spans="1:4" x14ac:dyDescent="0.3">
      <c r="A58" s="32" t="s">
        <v>61</v>
      </c>
      <c r="B58" s="34">
        <v>514144</v>
      </c>
      <c r="C58" s="34">
        <v>3</v>
      </c>
      <c r="D58" s="35">
        <v>0.6</v>
      </c>
    </row>
    <row r="59" spans="1:4" x14ac:dyDescent="0.3">
      <c r="A59" s="32" t="s">
        <v>62</v>
      </c>
      <c r="B59" s="34">
        <v>461859</v>
      </c>
      <c r="C59" s="34">
        <v>1</v>
      </c>
      <c r="D59" s="35">
        <v>0.2</v>
      </c>
    </row>
    <row r="60" spans="1:4" x14ac:dyDescent="0.3">
      <c r="A60" s="32" t="s">
        <v>63</v>
      </c>
      <c r="B60" s="34">
        <v>588573</v>
      </c>
      <c r="C60" s="34">
        <v>4</v>
      </c>
      <c r="D60" s="35">
        <v>0.7</v>
      </c>
    </row>
    <row r="61" spans="1:4" x14ac:dyDescent="0.3">
      <c r="A61" s="32" t="s">
        <v>64</v>
      </c>
      <c r="B61" s="34">
        <v>424175</v>
      </c>
      <c r="C61" s="34">
        <v>3</v>
      </c>
      <c r="D61" s="35">
        <v>0.7</v>
      </c>
    </row>
    <row r="62" spans="1:4" x14ac:dyDescent="0.3">
      <c r="A62" s="32" t="s">
        <v>65</v>
      </c>
      <c r="B62" s="34">
        <v>696653</v>
      </c>
      <c r="C62" s="34">
        <v>5</v>
      </c>
      <c r="D62" s="35">
        <v>0.7</v>
      </c>
    </row>
    <row r="63" spans="1:4" x14ac:dyDescent="0.3">
      <c r="A63" s="32" t="s">
        <v>66</v>
      </c>
      <c r="B63" s="34">
        <v>387637</v>
      </c>
      <c r="C63" s="34">
        <v>1</v>
      </c>
      <c r="D63" s="35">
        <v>0.3</v>
      </c>
    </row>
    <row r="64" spans="1:4" x14ac:dyDescent="0.3">
      <c r="A64" s="32" t="s">
        <v>67</v>
      </c>
      <c r="B64" s="34">
        <v>8502614</v>
      </c>
      <c r="C64" s="34">
        <v>0</v>
      </c>
      <c r="D64" s="35">
        <v>0</v>
      </c>
    </row>
    <row r="65" spans="1:4" x14ac:dyDescent="0.3">
      <c r="A65" s="32" t="s">
        <v>68</v>
      </c>
      <c r="B65" s="34">
        <v>284074</v>
      </c>
      <c r="C65" s="34">
        <v>0</v>
      </c>
      <c r="D65" s="35">
        <v>0</v>
      </c>
    </row>
    <row r="66" spans="1:4" x14ac:dyDescent="0.3">
      <c r="A66" s="32" t="s">
        <v>69</v>
      </c>
      <c r="B66" s="34">
        <v>248416</v>
      </c>
      <c r="C66" s="34">
        <v>2</v>
      </c>
      <c r="D66" s="35">
        <v>0.8</v>
      </c>
    </row>
    <row r="67" spans="1:4" x14ac:dyDescent="0.3">
      <c r="A67" s="32" t="s">
        <v>70</v>
      </c>
      <c r="B67" s="34">
        <v>252566</v>
      </c>
      <c r="C67" s="34">
        <v>1</v>
      </c>
      <c r="D67" s="35">
        <v>0.4</v>
      </c>
    </row>
    <row r="68" spans="1:4" x14ac:dyDescent="0.3">
      <c r="A68" s="32" t="s">
        <v>71</v>
      </c>
      <c r="B68" s="34">
        <v>417040</v>
      </c>
      <c r="C68" s="34"/>
      <c r="D68" s="35"/>
    </row>
    <row r="69" spans="1:4" x14ac:dyDescent="0.3">
      <c r="A69" s="32" t="s">
        <v>72</v>
      </c>
      <c r="B69" s="34">
        <v>670553</v>
      </c>
      <c r="C69" s="34">
        <v>3</v>
      </c>
      <c r="D69" s="35">
        <v>0.4</v>
      </c>
    </row>
    <row r="70" spans="1:4" x14ac:dyDescent="0.3">
      <c r="A70" s="32" t="s">
        <v>73</v>
      </c>
      <c r="B70" s="34">
        <v>496604</v>
      </c>
      <c r="C70" s="34">
        <v>3</v>
      </c>
      <c r="D70" s="35">
        <v>0.6</v>
      </c>
    </row>
    <row r="71" spans="1:4" x14ac:dyDescent="0.3">
      <c r="A71" s="32" t="s">
        <v>74</v>
      </c>
      <c r="B71" s="34">
        <v>301050</v>
      </c>
      <c r="C71" s="34">
        <v>3</v>
      </c>
      <c r="D71" s="35">
        <v>1</v>
      </c>
    </row>
    <row r="72" spans="1:4" x14ac:dyDescent="0.3">
      <c r="A72" s="32" t="s">
        <v>75</v>
      </c>
      <c r="B72" s="34">
        <v>1595579</v>
      </c>
      <c r="C72" s="34">
        <v>1</v>
      </c>
      <c r="D72" s="35">
        <v>0.1</v>
      </c>
    </row>
    <row r="73" spans="1:4" x14ac:dyDescent="0.3">
      <c r="A73" s="32" t="s">
        <v>76</v>
      </c>
      <c r="B73" s="34">
        <v>1628812</v>
      </c>
      <c r="C73" s="34">
        <v>4</v>
      </c>
      <c r="D73" s="35">
        <v>0.2</v>
      </c>
    </row>
    <row r="74" spans="1:4" x14ac:dyDescent="0.3">
      <c r="A74" s="32" t="s">
        <v>77</v>
      </c>
      <c r="B74" s="34">
        <v>308432</v>
      </c>
      <c r="C74" s="34">
        <v>2</v>
      </c>
      <c r="D74" s="35">
        <v>0.6</v>
      </c>
    </row>
    <row r="75" spans="1:4" x14ac:dyDescent="0.3">
      <c r="A75" s="32" t="s">
        <v>78</v>
      </c>
      <c r="B75" s="34">
        <v>306426</v>
      </c>
      <c r="C75" s="34">
        <v>1</v>
      </c>
      <c r="D75" s="35">
        <v>0.3</v>
      </c>
    </row>
    <row r="76" spans="1:4" x14ac:dyDescent="0.3">
      <c r="A76" s="32" t="s">
        <v>79</v>
      </c>
      <c r="B76" s="34">
        <v>656300</v>
      </c>
      <c r="C76" s="34">
        <v>1</v>
      </c>
      <c r="D76" s="35">
        <v>0.2</v>
      </c>
    </row>
    <row r="77" spans="1:4" x14ac:dyDescent="0.3">
      <c r="A77" s="32" t="s">
        <v>80</v>
      </c>
      <c r="B77" s="34">
        <v>477476</v>
      </c>
      <c r="C77" s="34">
        <v>2</v>
      </c>
      <c r="D77" s="35">
        <v>0.4</v>
      </c>
    </row>
    <row r="78" spans="1:4" x14ac:dyDescent="0.3">
      <c r="A78" s="32" t="s">
        <v>81</v>
      </c>
      <c r="B78" s="34">
        <v>265857</v>
      </c>
      <c r="C78" s="34">
        <v>0</v>
      </c>
      <c r="D78" s="35">
        <v>0</v>
      </c>
    </row>
    <row r="79" spans="1:4" x14ac:dyDescent="0.3">
      <c r="A79" s="32" t="s">
        <v>180</v>
      </c>
      <c r="B79" s="34">
        <v>230163</v>
      </c>
      <c r="C79" s="34">
        <v>2</v>
      </c>
      <c r="D79" s="35">
        <v>0.9</v>
      </c>
    </row>
    <row r="80" spans="1:4" x14ac:dyDescent="0.3">
      <c r="A80" s="32" t="s">
        <v>82</v>
      </c>
      <c r="B80" s="34">
        <v>321461</v>
      </c>
      <c r="C80" s="34">
        <v>1</v>
      </c>
      <c r="D80" s="35">
        <v>0.3</v>
      </c>
    </row>
    <row r="81" spans="1:4" x14ac:dyDescent="0.3">
      <c r="A81" s="32" t="s">
        <v>83</v>
      </c>
      <c r="B81" s="34">
        <v>508357</v>
      </c>
      <c r="C81" s="34">
        <v>4</v>
      </c>
      <c r="D81" s="35">
        <v>0.8</v>
      </c>
    </row>
    <row r="82" spans="1:4" x14ac:dyDescent="0.3">
      <c r="A82" s="32" t="s">
        <v>84</v>
      </c>
      <c r="B82" s="34">
        <v>1458346</v>
      </c>
      <c r="C82" s="34">
        <v>3</v>
      </c>
      <c r="D82" s="35">
        <v>0.2</v>
      </c>
    </row>
    <row r="83" spans="1:4" x14ac:dyDescent="0.3">
      <c r="A83" s="32" t="s">
        <v>85</v>
      </c>
      <c r="B83" s="34">
        <v>1394515</v>
      </c>
      <c r="C83" s="34">
        <v>1</v>
      </c>
      <c r="D83" s="35">
        <v>0.1</v>
      </c>
    </row>
    <row r="84" spans="1:4" x14ac:dyDescent="0.3">
      <c r="A84" s="32" t="s">
        <v>86</v>
      </c>
      <c r="B84" s="34">
        <v>881791</v>
      </c>
      <c r="C84" s="34">
        <v>2</v>
      </c>
      <c r="D84" s="35">
        <v>0.2</v>
      </c>
    </row>
    <row r="85" spans="1:4" x14ac:dyDescent="0.3">
      <c r="A85" s="32" t="s">
        <v>87</v>
      </c>
      <c r="B85" s="34">
        <v>1013400</v>
      </c>
      <c r="C85" s="34">
        <v>2</v>
      </c>
      <c r="D85" s="35">
        <v>0.2</v>
      </c>
    </row>
    <row r="86" spans="1:4" x14ac:dyDescent="0.3">
      <c r="A86" s="32" t="s">
        <v>88</v>
      </c>
      <c r="B86" s="34">
        <v>336744</v>
      </c>
      <c r="C86" s="34">
        <v>0</v>
      </c>
      <c r="D86" s="35">
        <v>0</v>
      </c>
    </row>
    <row r="87" spans="1:4" x14ac:dyDescent="0.3">
      <c r="A87" s="32" t="s">
        <v>89</v>
      </c>
      <c r="B87" s="34">
        <v>252383</v>
      </c>
      <c r="C87" s="34"/>
      <c r="D87" s="35"/>
    </row>
    <row r="88" spans="1:4" x14ac:dyDescent="0.3">
      <c r="A88" s="32" t="s">
        <v>90</v>
      </c>
      <c r="B88" s="34">
        <v>740227</v>
      </c>
      <c r="C88" s="34">
        <v>1</v>
      </c>
      <c r="D88" s="35">
        <v>0.1</v>
      </c>
    </row>
    <row r="89" spans="1:4" x14ac:dyDescent="0.3">
      <c r="A89" s="32" t="s">
        <v>181</v>
      </c>
      <c r="B89" s="34">
        <v>231598</v>
      </c>
      <c r="C89" s="34">
        <v>4</v>
      </c>
      <c r="D89" s="35">
        <v>1.7</v>
      </c>
    </row>
    <row r="90" spans="1:4" x14ac:dyDescent="0.3">
      <c r="A90" s="32" t="s">
        <v>91</v>
      </c>
      <c r="B90" s="34">
        <v>313929</v>
      </c>
      <c r="C90" s="34">
        <v>1</v>
      </c>
      <c r="D90" s="35">
        <v>0.3</v>
      </c>
    </row>
    <row r="91" spans="1:4" x14ac:dyDescent="0.3">
      <c r="A91" s="32" t="s">
        <v>92</v>
      </c>
      <c r="B91" s="34">
        <v>304197</v>
      </c>
      <c r="C91" s="34">
        <v>1</v>
      </c>
      <c r="D91" s="35">
        <v>0.3</v>
      </c>
    </row>
    <row r="92" spans="1:4" x14ac:dyDescent="0.3">
      <c r="A92" s="32" t="s">
        <v>93</v>
      </c>
      <c r="B92" s="34">
        <v>265119</v>
      </c>
      <c r="C92" s="34">
        <v>2</v>
      </c>
      <c r="D92" s="35">
        <v>0.8</v>
      </c>
    </row>
    <row r="93" spans="1:4" x14ac:dyDescent="0.3">
      <c r="A93" s="32" t="s">
        <v>94</v>
      </c>
      <c r="B93" s="34">
        <v>314573</v>
      </c>
      <c r="C93" s="34"/>
      <c r="D93" s="35"/>
    </row>
    <row r="94" spans="1:4" x14ac:dyDescent="0.3">
      <c r="A94" s="32" t="s">
        <v>95</v>
      </c>
      <c r="B94" s="34">
        <v>390996</v>
      </c>
      <c r="C94" s="34">
        <v>3</v>
      </c>
      <c r="D94" s="35">
        <v>0.8</v>
      </c>
    </row>
    <row r="95" spans="1:4" x14ac:dyDescent="0.3">
      <c r="A95" s="32" t="s">
        <v>96</v>
      </c>
      <c r="B95" s="34">
        <v>276602</v>
      </c>
      <c r="C95" s="34">
        <v>1</v>
      </c>
      <c r="D95" s="35">
        <v>0.4</v>
      </c>
    </row>
    <row r="96" spans="1:4" x14ac:dyDescent="0.3">
      <c r="A96" s="32" t="s">
        <v>97</v>
      </c>
      <c r="B96" s="34">
        <v>557827</v>
      </c>
      <c r="C96" s="34">
        <v>4</v>
      </c>
      <c r="D96" s="35">
        <v>0.7</v>
      </c>
    </row>
    <row r="97" spans="1:4" x14ac:dyDescent="0.3">
      <c r="A97" s="32" t="s">
        <v>98</v>
      </c>
      <c r="B97" s="34">
        <v>405327</v>
      </c>
      <c r="C97" s="34">
        <v>9</v>
      </c>
      <c r="D97" s="35">
        <v>2.2000000000000002</v>
      </c>
    </row>
    <row r="98" spans="1:4" x14ac:dyDescent="0.3">
      <c r="A98" s="32" t="s">
        <v>99</v>
      </c>
      <c r="B98" s="34">
        <v>453291</v>
      </c>
      <c r="C98" s="34">
        <v>2</v>
      </c>
      <c r="D98" s="35">
        <v>0.4</v>
      </c>
    </row>
    <row r="99" spans="1:4" x14ac:dyDescent="0.3">
      <c r="A99" s="32" t="s">
        <v>100</v>
      </c>
      <c r="B99" s="34">
        <v>706137</v>
      </c>
      <c r="C99" s="34"/>
      <c r="D99" s="35"/>
    </row>
    <row r="100" spans="1:4" x14ac:dyDescent="0.3">
      <c r="A100" s="32" t="s">
        <v>101</v>
      </c>
      <c r="B100" s="34">
        <v>399411</v>
      </c>
      <c r="C100" s="34">
        <v>5</v>
      </c>
      <c r="D100" s="35">
        <v>1.3</v>
      </c>
    </row>
    <row r="101" spans="1:4" x14ac:dyDescent="0.3">
      <c r="A101" s="57" t="s">
        <v>102</v>
      </c>
      <c r="B101" s="58">
        <v>252154</v>
      </c>
      <c r="C101" s="58">
        <v>0</v>
      </c>
      <c r="D101" s="92">
        <v>0</v>
      </c>
    </row>
    <row r="102" spans="1:4" ht="14.4" thickBot="1" x14ac:dyDescent="0.35"/>
    <row r="103" spans="1:4" x14ac:dyDescent="0.3">
      <c r="A103" s="40" t="s">
        <v>185</v>
      </c>
      <c r="B103" s="41"/>
      <c r="C103" s="42"/>
      <c r="D103" s="43">
        <f t="shared" ref="D103" si="0">SMALL(D3:D101,COUNTIF(D3:D101,0)+1)</f>
        <v>0.1</v>
      </c>
    </row>
    <row r="104" spans="1:4" x14ac:dyDescent="0.3">
      <c r="A104" s="44" t="s">
        <v>186</v>
      </c>
      <c r="B104" s="45"/>
      <c r="C104" s="46"/>
      <c r="D104" s="93">
        <f t="array" ref="D104">MEDIAN(IF(ISNUMBER(D2:D101),D2:D101))</f>
        <v>0.4</v>
      </c>
    </row>
    <row r="105" spans="1:4" x14ac:dyDescent="0.3">
      <c r="A105" s="59" t="s">
        <v>187</v>
      </c>
      <c r="B105" s="60"/>
      <c r="C105" s="61"/>
      <c r="D105" s="95">
        <f t="shared" ref="D105" si="1">MAX(D3:D101)</f>
        <v>4.5999999999999996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ColWidth="9.109375" defaultRowHeight="14.4" x14ac:dyDescent="0.3"/>
  <cols>
    <col min="1" max="1" width="25.88671875" style="10" bestFit="1" customWidth="1"/>
    <col min="2" max="2" width="17" style="8" bestFit="1" customWidth="1"/>
    <col min="3" max="3" width="16.109375" style="9" bestFit="1" customWidth="1"/>
    <col min="4" max="4" width="20.109375" style="20" bestFit="1" customWidth="1"/>
    <col min="5" max="16384" width="9.109375" style="13"/>
  </cols>
  <sheetData>
    <row r="1" spans="1:4" s="16" customFormat="1" ht="15.6" x14ac:dyDescent="0.3">
      <c r="A1" s="38" t="s">
        <v>163</v>
      </c>
      <c r="B1" s="11"/>
      <c r="C1" s="12"/>
      <c r="D1" s="90"/>
    </row>
    <row r="2" spans="1:4" s="14" customFormat="1" ht="27.6" x14ac:dyDescent="0.3">
      <c r="A2" s="27" t="s">
        <v>0</v>
      </c>
      <c r="B2" s="33" t="s">
        <v>1</v>
      </c>
      <c r="C2" s="56" t="s">
        <v>133</v>
      </c>
      <c r="D2" s="91" t="s">
        <v>132</v>
      </c>
    </row>
    <row r="3" spans="1:4" x14ac:dyDescent="0.3">
      <c r="A3" s="31" t="s">
        <v>6</v>
      </c>
      <c r="B3" s="34">
        <v>572101</v>
      </c>
      <c r="C3" s="34">
        <v>15</v>
      </c>
      <c r="D3" s="35">
        <v>2.6</v>
      </c>
    </row>
    <row r="4" spans="1:4" x14ac:dyDescent="0.3">
      <c r="A4" s="32" t="s">
        <v>7</v>
      </c>
      <c r="B4" s="34">
        <v>358436</v>
      </c>
      <c r="C4" s="34">
        <v>3</v>
      </c>
      <c r="D4" s="35">
        <v>0.8</v>
      </c>
    </row>
    <row r="5" spans="1:4" x14ac:dyDescent="0.3">
      <c r="A5" s="32" t="s">
        <v>8</v>
      </c>
      <c r="B5" s="34">
        <v>301209</v>
      </c>
      <c r="C5" s="34">
        <v>9</v>
      </c>
      <c r="D5" s="35">
        <v>3</v>
      </c>
    </row>
    <row r="6" spans="1:4" x14ac:dyDescent="0.3">
      <c r="A6" s="32" t="s">
        <v>9</v>
      </c>
      <c r="B6" s="34">
        <v>393408</v>
      </c>
      <c r="C6" s="34">
        <v>2</v>
      </c>
      <c r="D6" s="35">
        <v>0.5</v>
      </c>
    </row>
    <row r="7" spans="1:4" x14ac:dyDescent="0.3">
      <c r="A7" s="32" t="s">
        <v>10</v>
      </c>
      <c r="B7" s="34">
        <v>232588</v>
      </c>
      <c r="C7" s="34">
        <v>8</v>
      </c>
      <c r="D7" s="35">
        <v>3.4</v>
      </c>
    </row>
    <row r="8" spans="1:4" x14ac:dyDescent="0.3">
      <c r="A8" s="32" t="s">
        <v>11</v>
      </c>
      <c r="B8" s="34">
        <v>503991</v>
      </c>
      <c r="C8" s="34">
        <v>6</v>
      </c>
      <c r="D8" s="35">
        <v>1.2</v>
      </c>
    </row>
    <row r="9" spans="1:4" x14ac:dyDescent="0.3">
      <c r="A9" s="32" t="s">
        <v>12</v>
      </c>
      <c r="B9" s="34">
        <v>375803</v>
      </c>
      <c r="C9" s="34">
        <v>8</v>
      </c>
      <c r="D9" s="35">
        <v>2.1</v>
      </c>
    </row>
    <row r="10" spans="1:4" x14ac:dyDescent="0.3">
      <c r="A10" s="32" t="s">
        <v>13</v>
      </c>
      <c r="B10" s="34">
        <v>985370</v>
      </c>
      <c r="C10" s="34">
        <v>13</v>
      </c>
      <c r="D10" s="35">
        <v>1.3</v>
      </c>
    </row>
    <row r="11" spans="1:4" x14ac:dyDescent="0.3">
      <c r="A11" s="32" t="s">
        <v>14</v>
      </c>
      <c r="B11" s="34">
        <v>388817</v>
      </c>
      <c r="C11" s="34">
        <v>9</v>
      </c>
      <c r="D11" s="35">
        <v>2.2999999999999998</v>
      </c>
    </row>
    <row r="12" spans="1:4" x14ac:dyDescent="0.3">
      <c r="A12" s="32" t="s">
        <v>15</v>
      </c>
      <c r="B12" s="34">
        <v>609422</v>
      </c>
      <c r="C12" s="34">
        <v>3</v>
      </c>
      <c r="D12" s="35">
        <v>0.5</v>
      </c>
    </row>
    <row r="13" spans="1:4" x14ac:dyDescent="0.3">
      <c r="A13" s="32" t="s">
        <v>16</v>
      </c>
      <c r="B13" s="34">
        <v>235833</v>
      </c>
      <c r="C13" s="34">
        <v>3</v>
      </c>
      <c r="D13" s="35">
        <v>1.3</v>
      </c>
    </row>
    <row r="14" spans="1:4" x14ac:dyDescent="0.3">
      <c r="A14" s="32" t="s">
        <v>17</v>
      </c>
      <c r="B14" s="34">
        <v>239077</v>
      </c>
      <c r="C14" s="34">
        <v>15</v>
      </c>
      <c r="D14" s="35">
        <v>6.3</v>
      </c>
    </row>
    <row r="15" spans="1:4" x14ac:dyDescent="0.3">
      <c r="A15" s="32" t="s">
        <v>18</v>
      </c>
      <c r="B15" s="34">
        <v>699253</v>
      </c>
      <c r="C15" s="34">
        <v>13</v>
      </c>
      <c r="D15" s="35">
        <v>1.9</v>
      </c>
    </row>
    <row r="16" spans="1:4" x14ac:dyDescent="0.3">
      <c r="A16" s="32" t="s">
        <v>19</v>
      </c>
      <c r="B16" s="34">
        <v>260357</v>
      </c>
      <c r="C16" s="34">
        <v>2</v>
      </c>
      <c r="D16" s="35">
        <v>0.8</v>
      </c>
    </row>
    <row r="17" spans="1:4" x14ac:dyDescent="0.3">
      <c r="A17" s="32" t="s">
        <v>20</v>
      </c>
      <c r="B17" s="34">
        <v>281520</v>
      </c>
      <c r="C17" s="34">
        <v>4</v>
      </c>
      <c r="D17" s="35">
        <v>1.4</v>
      </c>
    </row>
    <row r="18" spans="1:4" x14ac:dyDescent="0.3">
      <c r="A18" s="32" t="s">
        <v>21</v>
      </c>
      <c r="B18" s="34">
        <v>1115617</v>
      </c>
      <c r="C18" s="34">
        <v>7</v>
      </c>
      <c r="D18" s="35">
        <v>0.6</v>
      </c>
    </row>
    <row r="19" spans="1:4" x14ac:dyDescent="0.3">
      <c r="A19" s="32" t="s">
        <v>22</v>
      </c>
      <c r="B19" s="34">
        <v>249746</v>
      </c>
      <c r="C19" s="34">
        <v>5</v>
      </c>
      <c r="D19" s="35">
        <v>2</v>
      </c>
    </row>
    <row r="20" spans="1:4" x14ac:dyDescent="0.3">
      <c r="A20" s="32" t="s">
        <v>23</v>
      </c>
      <c r="B20" s="34">
        <v>2740225</v>
      </c>
      <c r="C20" s="34">
        <v>29</v>
      </c>
      <c r="D20" s="35">
        <v>1.1000000000000001</v>
      </c>
    </row>
    <row r="21" spans="1:4" x14ac:dyDescent="0.3">
      <c r="A21" s="32" t="s">
        <v>24</v>
      </c>
      <c r="B21" s="34">
        <v>275373</v>
      </c>
      <c r="C21" s="34">
        <v>7</v>
      </c>
      <c r="D21" s="35">
        <v>2.5</v>
      </c>
    </row>
    <row r="22" spans="1:4" x14ac:dyDescent="0.3">
      <c r="A22" s="32" t="s">
        <v>25</v>
      </c>
      <c r="B22" s="34">
        <v>309456</v>
      </c>
      <c r="C22" s="34">
        <v>5</v>
      </c>
      <c r="D22" s="35">
        <v>1.6</v>
      </c>
    </row>
    <row r="23" spans="1:4" x14ac:dyDescent="0.3">
      <c r="A23" s="32" t="s">
        <v>26</v>
      </c>
      <c r="B23" s="34">
        <v>376362</v>
      </c>
      <c r="C23" s="34">
        <v>3</v>
      </c>
      <c r="D23" s="35">
        <v>0.8</v>
      </c>
    </row>
    <row r="24" spans="1:4" x14ac:dyDescent="0.3">
      <c r="A24" s="32" t="s">
        <v>27</v>
      </c>
      <c r="B24" s="34">
        <v>485817</v>
      </c>
      <c r="C24" s="34">
        <v>8</v>
      </c>
      <c r="D24" s="35">
        <v>1.6</v>
      </c>
    </row>
    <row r="25" spans="1:4" x14ac:dyDescent="0.3">
      <c r="A25" s="32" t="s">
        <v>28</v>
      </c>
      <c r="B25" s="34">
        <v>888145</v>
      </c>
      <c r="C25" s="34">
        <v>6</v>
      </c>
      <c r="D25" s="35">
        <v>0.7</v>
      </c>
    </row>
    <row r="26" spans="1:4" x14ac:dyDescent="0.3">
      <c r="A26" s="32" t="s">
        <v>29</v>
      </c>
      <c r="B26" s="34">
        <v>329746</v>
      </c>
      <c r="C26" s="34">
        <v>2</v>
      </c>
      <c r="D26" s="35">
        <v>0.6</v>
      </c>
    </row>
    <row r="27" spans="1:4" x14ac:dyDescent="0.3">
      <c r="A27" s="32" t="s">
        <v>30</v>
      </c>
      <c r="B27" s="34">
        <v>1379343</v>
      </c>
      <c r="C27" s="34">
        <v>4</v>
      </c>
      <c r="D27" s="35">
        <v>0.3</v>
      </c>
    </row>
    <row r="28" spans="1:4" x14ac:dyDescent="0.3">
      <c r="A28" s="32" t="s">
        <v>31</v>
      </c>
      <c r="B28" s="34">
        <v>741500</v>
      </c>
      <c r="C28" s="34">
        <v>14</v>
      </c>
      <c r="D28" s="35">
        <v>1.9</v>
      </c>
    </row>
    <row r="29" spans="1:4" x14ac:dyDescent="0.3">
      <c r="A29" s="32" t="s">
        <v>32</v>
      </c>
      <c r="B29" s="34">
        <v>228877</v>
      </c>
      <c r="C29" s="34">
        <v>4</v>
      </c>
      <c r="D29" s="35">
        <v>1.7</v>
      </c>
    </row>
    <row r="30" spans="1:4" x14ac:dyDescent="0.3">
      <c r="A30" s="32" t="s">
        <v>33</v>
      </c>
      <c r="B30" s="34">
        <v>660628</v>
      </c>
      <c r="C30" s="34">
        <v>7</v>
      </c>
      <c r="D30" s="35">
        <v>1.1000000000000001</v>
      </c>
    </row>
    <row r="31" spans="1:4" x14ac:dyDescent="0.3">
      <c r="A31" s="32" t="s">
        <v>34</v>
      </c>
      <c r="B31" s="34">
        <v>279277</v>
      </c>
      <c r="C31" s="34">
        <v>4</v>
      </c>
      <c r="D31" s="35">
        <v>1.4</v>
      </c>
    </row>
    <row r="32" spans="1:4" x14ac:dyDescent="0.3">
      <c r="A32" s="32" t="s">
        <v>35</v>
      </c>
      <c r="B32" s="34">
        <v>702073</v>
      </c>
      <c r="C32" s="34">
        <v>6</v>
      </c>
      <c r="D32" s="35">
        <v>0.9</v>
      </c>
    </row>
    <row r="33" spans="1:4" x14ac:dyDescent="0.3">
      <c r="A33" s="32" t="s">
        <v>36</v>
      </c>
      <c r="B33" s="36">
        <v>920349</v>
      </c>
      <c r="C33" s="34">
        <v>3</v>
      </c>
      <c r="D33" s="35">
        <v>0.3</v>
      </c>
    </row>
    <row r="34" spans="1:4" x14ac:dyDescent="0.3">
      <c r="A34" s="32" t="s">
        <v>37</v>
      </c>
      <c r="B34" s="34">
        <v>231567</v>
      </c>
      <c r="C34" s="34">
        <v>5</v>
      </c>
      <c r="D34" s="35">
        <v>2.2000000000000002</v>
      </c>
    </row>
    <row r="35" spans="1:4" x14ac:dyDescent="0.3">
      <c r="A35" s="32" t="s">
        <v>38</v>
      </c>
      <c r="B35" s="34">
        <v>533232</v>
      </c>
      <c r="C35" s="34">
        <v>6</v>
      </c>
      <c r="D35" s="35">
        <v>1.1000000000000001</v>
      </c>
    </row>
    <row r="36" spans="1:4" x14ac:dyDescent="0.3">
      <c r="A36" s="32" t="s">
        <v>39</v>
      </c>
      <c r="B36" s="34">
        <v>248467</v>
      </c>
      <c r="C36" s="34">
        <v>1</v>
      </c>
      <c r="D36" s="35">
        <v>0.4</v>
      </c>
    </row>
    <row r="37" spans="1:4" x14ac:dyDescent="0.3">
      <c r="A37" s="32" t="s">
        <v>40</v>
      </c>
      <c r="B37" s="34">
        <v>271521</v>
      </c>
      <c r="C37" s="34"/>
      <c r="D37" s="35"/>
    </row>
    <row r="38" spans="1:4" x14ac:dyDescent="0.3">
      <c r="A38" s="32" t="s">
        <v>41</v>
      </c>
      <c r="B38" s="34">
        <v>248267</v>
      </c>
      <c r="C38" s="34">
        <v>3</v>
      </c>
      <c r="D38" s="35">
        <v>1.2</v>
      </c>
    </row>
    <row r="39" spans="1:4" x14ac:dyDescent="0.3">
      <c r="A39" s="32" t="s">
        <v>42</v>
      </c>
      <c r="B39" s="34">
        <v>293622</v>
      </c>
      <c r="C39" s="34">
        <v>3</v>
      </c>
      <c r="D39" s="35">
        <v>1</v>
      </c>
    </row>
    <row r="40" spans="1:4" x14ac:dyDescent="0.3">
      <c r="A40" s="32" t="s">
        <v>43</v>
      </c>
      <c r="B40" s="34">
        <v>314232</v>
      </c>
      <c r="C40" s="34">
        <v>16</v>
      </c>
      <c r="D40" s="35">
        <v>5.0999999999999996</v>
      </c>
    </row>
    <row r="41" spans="1:4" x14ac:dyDescent="0.3">
      <c r="A41" s="32" t="s">
        <v>44</v>
      </c>
      <c r="B41" s="34">
        <v>237924</v>
      </c>
      <c r="C41" s="34"/>
      <c r="D41" s="35"/>
    </row>
    <row r="42" spans="1:4" x14ac:dyDescent="0.3">
      <c r="A42" s="32" t="s">
        <v>45</v>
      </c>
      <c r="B42" s="34">
        <v>995251</v>
      </c>
      <c r="C42" s="34">
        <v>7</v>
      </c>
      <c r="D42" s="35">
        <v>0.7</v>
      </c>
    </row>
    <row r="43" spans="1:4" x14ac:dyDescent="0.3">
      <c r="A43" s="32" t="s">
        <v>46</v>
      </c>
      <c r="B43" s="34">
        <v>2419240</v>
      </c>
      <c r="C43" s="34">
        <v>20</v>
      </c>
      <c r="D43" s="35">
        <v>0.8</v>
      </c>
    </row>
    <row r="44" spans="1:4" x14ac:dyDescent="0.3">
      <c r="A44" s="32" t="s">
        <v>47</v>
      </c>
      <c r="B44" s="34">
        <v>278739</v>
      </c>
      <c r="C44" s="34">
        <v>1</v>
      </c>
      <c r="D44" s="35">
        <v>0.4</v>
      </c>
    </row>
    <row r="45" spans="1:4" x14ac:dyDescent="0.3">
      <c r="A45" s="32" t="s">
        <v>48</v>
      </c>
      <c r="B45" s="34">
        <v>250063</v>
      </c>
      <c r="C45" s="34">
        <v>3</v>
      </c>
      <c r="D45" s="35">
        <v>1.2</v>
      </c>
    </row>
    <row r="46" spans="1:4" x14ac:dyDescent="0.3">
      <c r="A46" s="32" t="s">
        <v>49</v>
      </c>
      <c r="B46" s="34">
        <v>937821</v>
      </c>
      <c r="C46" s="34">
        <v>5</v>
      </c>
      <c r="D46" s="35">
        <v>0.5</v>
      </c>
    </row>
    <row r="47" spans="1:4" x14ac:dyDescent="0.3">
      <c r="A47" s="32" t="s">
        <v>50</v>
      </c>
      <c r="B47" s="34">
        <v>281829</v>
      </c>
      <c r="C47" s="34">
        <v>6</v>
      </c>
      <c r="D47" s="35">
        <v>2.1</v>
      </c>
    </row>
    <row r="48" spans="1:4" x14ac:dyDescent="0.3">
      <c r="A48" s="32" t="s">
        <v>51</v>
      </c>
      <c r="B48" s="34">
        <v>509608</v>
      </c>
      <c r="C48" s="34">
        <v>4</v>
      </c>
      <c r="D48" s="35">
        <v>0.8</v>
      </c>
    </row>
    <row r="49" spans="1:4" x14ac:dyDescent="0.3">
      <c r="A49" s="32" t="s">
        <v>52</v>
      </c>
      <c r="B49" s="34">
        <v>269616</v>
      </c>
      <c r="C49" s="34">
        <v>6</v>
      </c>
      <c r="D49" s="35">
        <v>2.2000000000000002</v>
      </c>
    </row>
    <row r="50" spans="1:4" x14ac:dyDescent="0.3">
      <c r="A50" s="32" t="s">
        <v>53</v>
      </c>
      <c r="B50" s="34">
        <v>323809</v>
      </c>
      <c r="C50" s="34">
        <v>6</v>
      </c>
      <c r="D50" s="35">
        <v>1.9</v>
      </c>
    </row>
    <row r="51" spans="1:4" x14ac:dyDescent="0.3">
      <c r="A51" s="32" t="s">
        <v>54</v>
      </c>
      <c r="B51" s="34">
        <v>293761</v>
      </c>
      <c r="C51" s="34">
        <v>4</v>
      </c>
      <c r="D51" s="35">
        <v>1.4</v>
      </c>
    </row>
    <row r="52" spans="1:4" x14ac:dyDescent="0.3">
      <c r="A52" s="32" t="s">
        <v>55</v>
      </c>
      <c r="B52" s="34">
        <v>473567</v>
      </c>
      <c r="C52" s="34">
        <v>10</v>
      </c>
      <c r="D52" s="35">
        <v>2.1</v>
      </c>
    </row>
    <row r="53" spans="1:4" x14ac:dyDescent="0.3">
      <c r="A53" s="32" t="s">
        <v>56</v>
      </c>
      <c r="B53" s="34">
        <v>3967152</v>
      </c>
      <c r="C53" s="34">
        <v>14</v>
      </c>
      <c r="D53" s="35">
        <v>0.4</v>
      </c>
    </row>
    <row r="54" spans="1:4" x14ac:dyDescent="0.3">
      <c r="A54" s="32" t="s">
        <v>57</v>
      </c>
      <c r="B54" s="34">
        <v>627770</v>
      </c>
      <c r="C54" s="34">
        <v>8</v>
      </c>
      <c r="D54" s="35">
        <v>1.3</v>
      </c>
    </row>
    <row r="55" spans="1:4" x14ac:dyDescent="0.3">
      <c r="A55" s="32" t="s">
        <v>58</v>
      </c>
      <c r="B55" s="34">
        <v>264518</v>
      </c>
      <c r="C55" s="34">
        <v>2</v>
      </c>
      <c r="D55" s="35">
        <v>0.8</v>
      </c>
    </row>
    <row r="56" spans="1:4" x14ac:dyDescent="0.3">
      <c r="A56" s="32" t="s">
        <v>59</v>
      </c>
      <c r="B56" s="34">
        <v>264742</v>
      </c>
      <c r="C56" s="34">
        <v>11</v>
      </c>
      <c r="D56" s="35">
        <v>4.2</v>
      </c>
    </row>
    <row r="57" spans="1:4" x14ac:dyDescent="0.3">
      <c r="A57" s="32" t="s">
        <v>60</v>
      </c>
      <c r="B57" s="34">
        <v>652804</v>
      </c>
      <c r="C57" s="34">
        <v>5</v>
      </c>
      <c r="D57" s="35">
        <v>0.8</v>
      </c>
    </row>
    <row r="58" spans="1:4" x14ac:dyDescent="0.3">
      <c r="A58" s="32" t="s">
        <v>61</v>
      </c>
      <c r="B58" s="34">
        <v>514144</v>
      </c>
      <c r="C58" s="34">
        <v>3</v>
      </c>
      <c r="D58" s="35">
        <v>0.6</v>
      </c>
    </row>
    <row r="59" spans="1:4" x14ac:dyDescent="0.3">
      <c r="A59" s="32" t="s">
        <v>62</v>
      </c>
      <c r="B59" s="34">
        <v>461859</v>
      </c>
      <c r="C59" s="34">
        <v>8</v>
      </c>
      <c r="D59" s="35">
        <v>1.7</v>
      </c>
    </row>
    <row r="60" spans="1:4" x14ac:dyDescent="0.3">
      <c r="A60" s="32" t="s">
        <v>63</v>
      </c>
      <c r="B60" s="34">
        <v>588573</v>
      </c>
      <c r="C60" s="34">
        <v>3</v>
      </c>
      <c r="D60" s="35">
        <v>0.5</v>
      </c>
    </row>
    <row r="61" spans="1:4" x14ac:dyDescent="0.3">
      <c r="A61" s="32" t="s">
        <v>64</v>
      </c>
      <c r="B61" s="34">
        <v>424175</v>
      </c>
      <c r="C61" s="34">
        <v>7</v>
      </c>
      <c r="D61" s="35">
        <v>1.7</v>
      </c>
    </row>
    <row r="62" spans="1:4" x14ac:dyDescent="0.3">
      <c r="A62" s="32" t="s">
        <v>65</v>
      </c>
      <c r="B62" s="34">
        <v>696653</v>
      </c>
      <c r="C62" s="34">
        <v>10</v>
      </c>
      <c r="D62" s="35">
        <v>1.4</v>
      </c>
    </row>
    <row r="63" spans="1:4" x14ac:dyDescent="0.3">
      <c r="A63" s="32" t="s">
        <v>66</v>
      </c>
      <c r="B63" s="34">
        <v>387637</v>
      </c>
      <c r="C63" s="34">
        <v>3</v>
      </c>
      <c r="D63" s="35">
        <v>0.8</v>
      </c>
    </row>
    <row r="64" spans="1:4" x14ac:dyDescent="0.3">
      <c r="A64" s="32" t="s">
        <v>67</v>
      </c>
      <c r="B64" s="34">
        <v>8502614</v>
      </c>
      <c r="C64" s="34">
        <v>145</v>
      </c>
      <c r="D64" s="35">
        <v>1.7</v>
      </c>
    </row>
    <row r="65" spans="1:4" x14ac:dyDescent="0.3">
      <c r="A65" s="32" t="s">
        <v>68</v>
      </c>
      <c r="B65" s="34">
        <v>284074</v>
      </c>
      <c r="C65" s="34">
        <v>1</v>
      </c>
      <c r="D65" s="35">
        <v>0.4</v>
      </c>
    </row>
    <row r="66" spans="1:4" x14ac:dyDescent="0.3">
      <c r="A66" s="32" t="s">
        <v>69</v>
      </c>
      <c r="B66" s="34">
        <v>248416</v>
      </c>
      <c r="C66" s="34">
        <v>7</v>
      </c>
      <c r="D66" s="35">
        <v>2.8</v>
      </c>
    </row>
    <row r="67" spans="1:4" x14ac:dyDescent="0.3">
      <c r="A67" s="32" t="s">
        <v>70</v>
      </c>
      <c r="B67" s="34">
        <v>252566</v>
      </c>
      <c r="C67" s="34">
        <v>4</v>
      </c>
      <c r="D67" s="35">
        <v>1.6</v>
      </c>
    </row>
    <row r="68" spans="1:4" x14ac:dyDescent="0.3">
      <c r="A68" s="32" t="s">
        <v>71</v>
      </c>
      <c r="B68" s="34">
        <v>417040</v>
      </c>
      <c r="C68" s="34">
        <v>16</v>
      </c>
      <c r="D68" s="35">
        <v>3.8</v>
      </c>
    </row>
    <row r="69" spans="1:4" x14ac:dyDescent="0.3">
      <c r="A69" s="32" t="s">
        <v>72</v>
      </c>
      <c r="B69" s="34">
        <v>670553</v>
      </c>
      <c r="C69" s="34">
        <v>2</v>
      </c>
      <c r="D69" s="35">
        <v>0.3</v>
      </c>
    </row>
    <row r="70" spans="1:4" x14ac:dyDescent="0.3">
      <c r="A70" s="32" t="s">
        <v>73</v>
      </c>
      <c r="B70" s="34">
        <v>496604</v>
      </c>
      <c r="C70" s="34">
        <v>4</v>
      </c>
      <c r="D70" s="35">
        <v>0.8</v>
      </c>
    </row>
    <row r="71" spans="1:4" x14ac:dyDescent="0.3">
      <c r="A71" s="32" t="s">
        <v>74</v>
      </c>
      <c r="B71" s="34">
        <v>301050</v>
      </c>
      <c r="C71" s="34">
        <v>3</v>
      </c>
      <c r="D71" s="35">
        <v>1</v>
      </c>
    </row>
    <row r="72" spans="1:4" x14ac:dyDescent="0.3">
      <c r="A72" s="32" t="s">
        <v>75</v>
      </c>
      <c r="B72" s="34">
        <v>1595579</v>
      </c>
      <c r="C72" s="34">
        <v>8</v>
      </c>
      <c r="D72" s="35">
        <v>0.5</v>
      </c>
    </row>
    <row r="73" spans="1:4" x14ac:dyDescent="0.3">
      <c r="A73" s="32" t="s">
        <v>76</v>
      </c>
      <c r="B73" s="34">
        <v>1628812</v>
      </c>
      <c r="C73" s="34">
        <v>12</v>
      </c>
      <c r="D73" s="35">
        <v>0.7</v>
      </c>
    </row>
    <row r="74" spans="1:4" x14ac:dyDescent="0.3">
      <c r="A74" s="32" t="s">
        <v>77</v>
      </c>
      <c r="B74" s="34">
        <v>308432</v>
      </c>
      <c r="C74" s="34">
        <v>7</v>
      </c>
      <c r="D74" s="35">
        <v>2.2999999999999998</v>
      </c>
    </row>
    <row r="75" spans="1:4" x14ac:dyDescent="0.3">
      <c r="A75" s="32" t="s">
        <v>78</v>
      </c>
      <c r="B75" s="34">
        <v>306426</v>
      </c>
      <c r="C75" s="34">
        <v>3</v>
      </c>
      <c r="D75" s="35">
        <v>1</v>
      </c>
    </row>
    <row r="76" spans="1:4" x14ac:dyDescent="0.3">
      <c r="A76" s="32" t="s">
        <v>79</v>
      </c>
      <c r="B76" s="34">
        <v>656300</v>
      </c>
      <c r="C76" s="34">
        <v>38</v>
      </c>
      <c r="D76" s="35">
        <v>5.8</v>
      </c>
    </row>
    <row r="77" spans="1:4" x14ac:dyDescent="0.3">
      <c r="A77" s="32" t="s">
        <v>80</v>
      </c>
      <c r="B77" s="34">
        <v>477476</v>
      </c>
      <c r="C77" s="34">
        <v>7</v>
      </c>
      <c r="D77" s="35">
        <v>1.5</v>
      </c>
    </row>
    <row r="78" spans="1:4" x14ac:dyDescent="0.3">
      <c r="A78" s="32" t="s">
        <v>81</v>
      </c>
      <c r="B78" s="34">
        <v>265857</v>
      </c>
      <c r="C78" s="34">
        <v>4</v>
      </c>
      <c r="D78" s="35">
        <v>1.5</v>
      </c>
    </row>
    <row r="79" spans="1:4" x14ac:dyDescent="0.3">
      <c r="A79" s="32" t="s">
        <v>180</v>
      </c>
      <c r="B79" s="34">
        <v>230163</v>
      </c>
      <c r="C79" s="34">
        <v>3</v>
      </c>
      <c r="D79" s="35">
        <v>1.3</v>
      </c>
    </row>
    <row r="80" spans="1:4" x14ac:dyDescent="0.3">
      <c r="A80" s="32" t="s">
        <v>82</v>
      </c>
      <c r="B80" s="34">
        <v>321461</v>
      </c>
      <c r="C80" s="34">
        <v>2</v>
      </c>
      <c r="D80" s="35">
        <v>0.6</v>
      </c>
    </row>
    <row r="81" spans="1:4" x14ac:dyDescent="0.3">
      <c r="A81" s="32" t="s">
        <v>83</v>
      </c>
      <c r="B81" s="34">
        <v>508357</v>
      </c>
      <c r="C81" s="34">
        <v>16</v>
      </c>
      <c r="D81" s="35">
        <v>3.1</v>
      </c>
    </row>
    <row r="82" spans="1:4" x14ac:dyDescent="0.3">
      <c r="A82" s="32" t="s">
        <v>84</v>
      </c>
      <c r="B82" s="34">
        <v>1458346</v>
      </c>
      <c r="C82" s="34">
        <v>14</v>
      </c>
      <c r="D82" s="35">
        <v>1</v>
      </c>
    </row>
    <row r="83" spans="1:4" x14ac:dyDescent="0.3">
      <c r="A83" s="32" t="s">
        <v>85</v>
      </c>
      <c r="B83" s="34">
        <v>1394515</v>
      </c>
      <c r="C83" s="34">
        <v>17</v>
      </c>
      <c r="D83" s="35">
        <v>1.2</v>
      </c>
    </row>
    <row r="84" spans="1:4" x14ac:dyDescent="0.3">
      <c r="A84" s="32" t="s">
        <v>86</v>
      </c>
      <c r="B84" s="34">
        <v>881791</v>
      </c>
      <c r="C84" s="34">
        <v>37</v>
      </c>
      <c r="D84" s="35">
        <v>4.2</v>
      </c>
    </row>
    <row r="85" spans="1:4" x14ac:dyDescent="0.3">
      <c r="A85" s="32" t="s">
        <v>87</v>
      </c>
      <c r="B85" s="34">
        <v>1013400</v>
      </c>
      <c r="C85" s="34">
        <v>13</v>
      </c>
      <c r="D85" s="35">
        <v>1.3</v>
      </c>
    </row>
    <row r="86" spans="1:4" x14ac:dyDescent="0.3">
      <c r="A86" s="32" t="s">
        <v>88</v>
      </c>
      <c r="B86" s="34">
        <v>336744</v>
      </c>
      <c r="C86" s="34">
        <v>0</v>
      </c>
      <c r="D86" s="35">
        <v>0</v>
      </c>
    </row>
    <row r="87" spans="1:4" x14ac:dyDescent="0.3">
      <c r="A87" s="32" t="s">
        <v>89</v>
      </c>
      <c r="B87" s="34">
        <v>252383</v>
      </c>
      <c r="C87" s="34">
        <v>3</v>
      </c>
      <c r="D87" s="35">
        <v>1.2</v>
      </c>
    </row>
    <row r="88" spans="1:4" x14ac:dyDescent="0.3">
      <c r="A88" s="32" t="s">
        <v>90</v>
      </c>
      <c r="B88" s="34">
        <v>740227</v>
      </c>
      <c r="C88" s="34">
        <v>14</v>
      </c>
      <c r="D88" s="35">
        <v>1.9</v>
      </c>
    </row>
    <row r="89" spans="1:4" x14ac:dyDescent="0.3">
      <c r="A89" s="32" t="s">
        <v>181</v>
      </c>
      <c r="B89" s="34">
        <v>231598</v>
      </c>
      <c r="C89" s="34">
        <v>2</v>
      </c>
      <c r="D89" s="35">
        <v>0.9</v>
      </c>
    </row>
    <row r="90" spans="1:4" x14ac:dyDescent="0.3">
      <c r="A90" s="32" t="s">
        <v>91</v>
      </c>
      <c r="B90" s="34">
        <v>313929</v>
      </c>
      <c r="C90" s="34">
        <v>6</v>
      </c>
      <c r="D90" s="35">
        <v>1.9</v>
      </c>
    </row>
    <row r="91" spans="1:4" x14ac:dyDescent="0.3">
      <c r="A91" s="32" t="s">
        <v>92</v>
      </c>
      <c r="B91" s="34">
        <v>304197</v>
      </c>
      <c r="C91" s="34">
        <v>4</v>
      </c>
      <c r="D91" s="35">
        <v>1.3</v>
      </c>
    </row>
    <row r="92" spans="1:4" x14ac:dyDescent="0.3">
      <c r="A92" s="32" t="s">
        <v>93</v>
      </c>
      <c r="B92" s="34">
        <v>265119</v>
      </c>
      <c r="C92" s="34">
        <v>6</v>
      </c>
      <c r="D92" s="35">
        <v>2.2999999999999998</v>
      </c>
    </row>
    <row r="93" spans="1:4" x14ac:dyDescent="0.3">
      <c r="A93" s="32" t="s">
        <v>94</v>
      </c>
      <c r="B93" s="34">
        <v>314573</v>
      </c>
      <c r="C93" s="34">
        <v>3</v>
      </c>
      <c r="D93" s="35">
        <v>1</v>
      </c>
    </row>
    <row r="94" spans="1:4" x14ac:dyDescent="0.3">
      <c r="A94" s="32" t="s">
        <v>95</v>
      </c>
      <c r="B94" s="34">
        <v>390996</v>
      </c>
      <c r="C94" s="34">
        <v>16</v>
      </c>
      <c r="D94" s="35">
        <v>4.0999999999999996</v>
      </c>
    </row>
    <row r="95" spans="1:4" x14ac:dyDescent="0.3">
      <c r="A95" s="32" t="s">
        <v>96</v>
      </c>
      <c r="B95" s="34">
        <v>276602</v>
      </c>
      <c r="C95" s="34">
        <v>2</v>
      </c>
      <c r="D95" s="35">
        <v>0.7</v>
      </c>
    </row>
    <row r="96" spans="1:4" x14ac:dyDescent="0.3">
      <c r="A96" s="32" t="s">
        <v>97</v>
      </c>
      <c r="B96" s="34">
        <v>557827</v>
      </c>
      <c r="C96" s="34">
        <v>8</v>
      </c>
      <c r="D96" s="35">
        <v>1.4</v>
      </c>
    </row>
    <row r="97" spans="1:4" x14ac:dyDescent="0.3">
      <c r="A97" s="32" t="s">
        <v>98</v>
      </c>
      <c r="B97" s="34">
        <v>405327</v>
      </c>
      <c r="C97" s="34">
        <v>3</v>
      </c>
      <c r="D97" s="35">
        <v>0.7</v>
      </c>
    </row>
    <row r="98" spans="1:4" x14ac:dyDescent="0.3">
      <c r="A98" s="32" t="s">
        <v>99</v>
      </c>
      <c r="B98" s="34">
        <v>453291</v>
      </c>
      <c r="C98" s="34">
        <v>4</v>
      </c>
      <c r="D98" s="35">
        <v>0.9</v>
      </c>
    </row>
    <row r="99" spans="1:4" x14ac:dyDescent="0.3">
      <c r="A99" s="32" t="s">
        <v>100</v>
      </c>
      <c r="B99" s="34">
        <v>706137</v>
      </c>
      <c r="C99" s="34">
        <v>16</v>
      </c>
      <c r="D99" s="35">
        <v>2.2999999999999998</v>
      </c>
    </row>
    <row r="100" spans="1:4" x14ac:dyDescent="0.3">
      <c r="A100" s="32" t="s">
        <v>101</v>
      </c>
      <c r="B100" s="34">
        <v>399411</v>
      </c>
      <c r="C100" s="34">
        <v>5</v>
      </c>
      <c r="D100" s="35">
        <v>1.3</v>
      </c>
    </row>
    <row r="101" spans="1:4" x14ac:dyDescent="0.3">
      <c r="A101" s="57" t="s">
        <v>102</v>
      </c>
      <c r="B101" s="58">
        <v>252154</v>
      </c>
      <c r="C101" s="58">
        <v>3</v>
      </c>
      <c r="D101" s="92">
        <v>1.2</v>
      </c>
    </row>
    <row r="102" spans="1:4" ht="15" thickBot="1" x14ac:dyDescent="0.35"/>
    <row r="103" spans="1:4" x14ac:dyDescent="0.3">
      <c r="A103" s="40" t="s">
        <v>185</v>
      </c>
      <c r="B103" s="41"/>
      <c r="C103" s="42"/>
      <c r="D103" s="43">
        <f t="shared" ref="D103" si="0">SMALL(D3:D101,COUNTIF(D3:D101,0)+1)</f>
        <v>0.3</v>
      </c>
    </row>
    <row r="104" spans="1:4" x14ac:dyDescent="0.3">
      <c r="A104" s="44" t="s">
        <v>186</v>
      </c>
      <c r="B104" s="45"/>
      <c r="C104" s="46"/>
      <c r="D104" s="93">
        <f t="array" ref="D104">MEDIAN(IF(ISNUMBER(D2:D101),D2:D101))</f>
        <v>1.3</v>
      </c>
    </row>
    <row r="105" spans="1:4" x14ac:dyDescent="0.3">
      <c r="A105" s="59" t="s">
        <v>187</v>
      </c>
      <c r="B105" s="60"/>
      <c r="C105" s="61"/>
      <c r="D105" s="95">
        <f t="shared" ref="D105" si="1">MAX(D3:D101)</f>
        <v>6.3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4.4" x14ac:dyDescent="0.3"/>
  <cols>
    <col min="1" max="1" width="25.88671875" style="10" bestFit="1" customWidth="1"/>
    <col min="2" max="2" width="17" style="8" bestFit="1" customWidth="1"/>
    <col min="3" max="3" width="16.109375" style="9" bestFit="1" customWidth="1"/>
    <col min="4" max="4" width="20.109375" style="20" bestFit="1" customWidth="1"/>
  </cols>
  <sheetData>
    <row r="1" spans="1:4" s="5" customFormat="1" ht="15.6" x14ac:dyDescent="0.3">
      <c r="A1" s="38" t="s">
        <v>164</v>
      </c>
      <c r="B1" s="11"/>
      <c r="C1" s="12"/>
      <c r="D1" s="90"/>
    </row>
    <row r="2" spans="1:4" s="5" customFormat="1" x14ac:dyDescent="0.3">
      <c r="A2" s="27" t="s">
        <v>0</v>
      </c>
      <c r="B2" s="33" t="s">
        <v>1</v>
      </c>
      <c r="C2" s="56" t="s">
        <v>103</v>
      </c>
      <c r="D2" s="91" t="s">
        <v>184</v>
      </c>
    </row>
    <row r="3" spans="1:4" x14ac:dyDescent="0.3">
      <c r="A3" s="31" t="s">
        <v>6</v>
      </c>
      <c r="B3" s="34">
        <v>572101</v>
      </c>
      <c r="C3" s="34"/>
      <c r="D3" s="35">
        <f>Table1[[#This Row],[Drinking fountains]]/Table1[[#This Row],[City Population]]*10000</f>
        <v>0</v>
      </c>
    </row>
    <row r="4" spans="1:4" x14ac:dyDescent="0.3">
      <c r="A4" s="32" t="s">
        <v>7</v>
      </c>
      <c r="B4" s="34">
        <v>358436</v>
      </c>
      <c r="C4" s="34">
        <v>12</v>
      </c>
      <c r="D4" s="35">
        <f>Table1[[#This Row],[Drinking fountains]]/Table1[[#This Row],[City Population]]*10000</f>
        <v>0.33478780033255584</v>
      </c>
    </row>
    <row r="5" spans="1:4" x14ac:dyDescent="0.3">
      <c r="A5" s="32" t="s">
        <v>8</v>
      </c>
      <c r="B5" s="34">
        <v>301209</v>
      </c>
      <c r="C5" s="34">
        <v>0</v>
      </c>
      <c r="D5" s="35">
        <f>Table1[[#This Row],[Drinking fountains]]/Table1[[#This Row],[City Population]]*10000</f>
        <v>0</v>
      </c>
    </row>
    <row r="6" spans="1:4" x14ac:dyDescent="0.3">
      <c r="A6" s="32" t="s">
        <v>9</v>
      </c>
      <c r="B6" s="34">
        <v>393408</v>
      </c>
      <c r="C6" s="34">
        <v>106</v>
      </c>
      <c r="D6" s="35">
        <f>Table1[[#This Row],[Drinking fountains]]/Table1[[#This Row],[City Population]]*10000</f>
        <v>2.6944037741987961</v>
      </c>
    </row>
    <row r="7" spans="1:4" x14ac:dyDescent="0.3">
      <c r="A7" s="32" t="s">
        <v>10</v>
      </c>
      <c r="B7" s="34">
        <v>232588</v>
      </c>
      <c r="C7" s="34">
        <v>108</v>
      </c>
      <c r="D7" s="35">
        <f>Table1[[#This Row],[Drinking fountains]]/Table1[[#This Row],[City Population]]*10000</f>
        <v>4.6434037869537548</v>
      </c>
    </row>
    <row r="8" spans="1:4" x14ac:dyDescent="0.3">
      <c r="A8" s="32" t="s">
        <v>11</v>
      </c>
      <c r="B8" s="34">
        <v>503991</v>
      </c>
      <c r="C8" s="34">
        <v>207</v>
      </c>
      <c r="D8" s="35">
        <f>Table1[[#This Row],[Drinking fountains]]/Table1[[#This Row],[City Population]]*10000</f>
        <v>4.1072162002892911</v>
      </c>
    </row>
    <row r="9" spans="1:4" x14ac:dyDescent="0.3">
      <c r="A9" s="32" t="s">
        <v>12</v>
      </c>
      <c r="B9" s="34">
        <v>375803</v>
      </c>
      <c r="C9" s="34">
        <v>102</v>
      </c>
      <c r="D9" s="35">
        <f>Table1[[#This Row],[Drinking fountains]]/Table1[[#This Row],[City Population]]*10000</f>
        <v>2.7141880187225755</v>
      </c>
    </row>
    <row r="10" spans="1:4" x14ac:dyDescent="0.3">
      <c r="A10" s="32" t="s">
        <v>13</v>
      </c>
      <c r="B10" s="34">
        <v>985370</v>
      </c>
      <c r="C10" s="34">
        <v>276</v>
      </c>
      <c r="D10" s="35">
        <f>Table1[[#This Row],[Drinking fountains]]/Table1[[#This Row],[City Population]]*10000</f>
        <v>2.8009783127150207</v>
      </c>
    </row>
    <row r="11" spans="1:4" x14ac:dyDescent="0.3">
      <c r="A11" s="32" t="s">
        <v>14</v>
      </c>
      <c r="B11" s="34">
        <v>388817</v>
      </c>
      <c r="C11" s="34">
        <v>22</v>
      </c>
      <c r="D11" s="35">
        <f>Table1[[#This Row],[Drinking fountains]]/Table1[[#This Row],[City Population]]*10000</f>
        <v>0.5658188813760715</v>
      </c>
    </row>
    <row r="12" spans="1:4" x14ac:dyDescent="0.3">
      <c r="A12" s="32" t="s">
        <v>15</v>
      </c>
      <c r="B12" s="34">
        <v>609422</v>
      </c>
      <c r="C12" s="34">
        <v>2</v>
      </c>
      <c r="D12" s="35">
        <f>Table1[[#This Row],[Drinking fountains]]/Table1[[#This Row],[City Population]]*10000</f>
        <v>3.2817981628493885E-2</v>
      </c>
    </row>
    <row r="13" spans="1:4" x14ac:dyDescent="0.3">
      <c r="A13" s="32" t="s">
        <v>16</v>
      </c>
      <c r="B13" s="34">
        <v>235833</v>
      </c>
      <c r="C13" s="34">
        <v>52</v>
      </c>
      <c r="D13" s="35">
        <f>Table1[[#This Row],[Drinking fountains]]/Table1[[#This Row],[City Population]]*10000</f>
        <v>2.2049501130036933</v>
      </c>
    </row>
    <row r="14" spans="1:4" x14ac:dyDescent="0.3">
      <c r="A14" s="32" t="s">
        <v>17</v>
      </c>
      <c r="B14" s="34">
        <v>239077</v>
      </c>
      <c r="C14" s="34">
        <v>127</v>
      </c>
      <c r="D14" s="35">
        <f>Table1[[#This Row],[Drinking fountains]]/Table1[[#This Row],[City Population]]*10000</f>
        <v>5.3120961029291811</v>
      </c>
    </row>
    <row r="15" spans="1:4" x14ac:dyDescent="0.3">
      <c r="A15" s="32" t="s">
        <v>18</v>
      </c>
      <c r="B15" s="34">
        <v>699253</v>
      </c>
      <c r="C15" s="34">
        <v>205</v>
      </c>
      <c r="D15" s="35">
        <f>Table1[[#This Row],[Drinking fountains]]/Table1[[#This Row],[City Population]]*10000</f>
        <v>2.9316999712550396</v>
      </c>
    </row>
    <row r="16" spans="1:4" x14ac:dyDescent="0.3">
      <c r="A16" s="32" t="s">
        <v>19</v>
      </c>
      <c r="B16" s="34">
        <v>260357</v>
      </c>
      <c r="C16" s="34"/>
      <c r="D16" s="35">
        <f>Table1[[#This Row],[Drinking fountains]]/Table1[[#This Row],[City Population]]*10000</f>
        <v>0</v>
      </c>
    </row>
    <row r="17" spans="1:4" x14ac:dyDescent="0.3">
      <c r="A17" s="32" t="s">
        <v>20</v>
      </c>
      <c r="B17" s="34">
        <v>281520</v>
      </c>
      <c r="C17" s="34">
        <v>96</v>
      </c>
      <c r="D17" s="35">
        <f>Table1[[#This Row],[Drinking fountains]]/Table1[[#This Row],[City Population]]*10000</f>
        <v>3.4100596760443307</v>
      </c>
    </row>
    <row r="18" spans="1:4" x14ac:dyDescent="0.3">
      <c r="A18" s="32" t="s">
        <v>21</v>
      </c>
      <c r="B18" s="34">
        <v>1115617</v>
      </c>
      <c r="C18" s="34"/>
      <c r="D18" s="35">
        <f>Table1[[#This Row],[Drinking fountains]]/Table1[[#This Row],[City Population]]*10000</f>
        <v>0</v>
      </c>
    </row>
    <row r="19" spans="1:4" x14ac:dyDescent="0.3">
      <c r="A19" s="32" t="s">
        <v>22</v>
      </c>
      <c r="B19" s="34">
        <v>249746</v>
      </c>
      <c r="C19" s="34">
        <v>22</v>
      </c>
      <c r="D19" s="35">
        <f>Table1[[#This Row],[Drinking fountains]]/Table1[[#This Row],[City Population]]*10000</f>
        <v>0.88089498930913812</v>
      </c>
    </row>
    <row r="20" spans="1:4" x14ac:dyDescent="0.3">
      <c r="A20" s="32" t="s">
        <v>23</v>
      </c>
      <c r="B20" s="34">
        <v>2740225</v>
      </c>
      <c r="C20" s="34">
        <v>1250</v>
      </c>
      <c r="D20" s="35">
        <f>Table1[[#This Row],[Drinking fountains]]/Table1[[#This Row],[City Population]]*10000</f>
        <v>4.5616692059958579</v>
      </c>
    </row>
    <row r="21" spans="1:4" x14ac:dyDescent="0.3">
      <c r="A21" s="32" t="s">
        <v>24</v>
      </c>
      <c r="B21" s="34">
        <v>275373</v>
      </c>
      <c r="C21" s="34">
        <v>74</v>
      </c>
      <c r="D21" s="35">
        <f>Table1[[#This Row],[Drinking fountains]]/Table1[[#This Row],[City Population]]*10000</f>
        <v>2.6872641834893036</v>
      </c>
    </row>
    <row r="22" spans="1:4" x14ac:dyDescent="0.3">
      <c r="A22" s="32" t="s">
        <v>25</v>
      </c>
      <c r="B22" s="34">
        <v>309456</v>
      </c>
      <c r="C22" s="34">
        <v>215</v>
      </c>
      <c r="D22" s="35">
        <f>Table1[[#This Row],[Drinking fountains]]/Table1[[#This Row],[City Population]]*10000</f>
        <v>6.9476759216172894</v>
      </c>
    </row>
    <row r="23" spans="1:4" x14ac:dyDescent="0.3">
      <c r="A23" s="32" t="s">
        <v>26</v>
      </c>
      <c r="B23" s="34">
        <v>376362</v>
      </c>
      <c r="C23" s="34">
        <v>154</v>
      </c>
      <c r="D23" s="35">
        <f>Table1[[#This Row],[Drinking fountains]]/Table1[[#This Row],[City Population]]*10000</f>
        <v>4.0918052300710483</v>
      </c>
    </row>
    <row r="24" spans="1:4" x14ac:dyDescent="0.3">
      <c r="A24" s="32" t="s">
        <v>27</v>
      </c>
      <c r="B24" s="34">
        <v>485817</v>
      </c>
      <c r="C24" s="34">
        <v>119</v>
      </c>
      <c r="D24" s="35">
        <f>Table1[[#This Row],[Drinking fountains]]/Table1[[#This Row],[City Population]]*10000</f>
        <v>2.4494820065991929</v>
      </c>
    </row>
    <row r="25" spans="1:4" x14ac:dyDescent="0.3">
      <c r="A25" s="32" t="s">
        <v>28</v>
      </c>
      <c r="B25" s="34">
        <v>888145</v>
      </c>
      <c r="C25" s="34">
        <v>133</v>
      </c>
      <c r="D25" s="35">
        <f>Table1[[#This Row],[Drinking fountains]]/Table1[[#This Row],[City Population]]*10000</f>
        <v>1.4975032230097562</v>
      </c>
    </row>
    <row r="26" spans="1:4" x14ac:dyDescent="0.3">
      <c r="A26" s="32" t="s">
        <v>29</v>
      </c>
      <c r="B26" s="34">
        <v>329746</v>
      </c>
      <c r="C26" s="34">
        <v>43</v>
      </c>
      <c r="D26" s="35">
        <f>Table1[[#This Row],[Drinking fountains]]/Table1[[#This Row],[City Population]]*10000</f>
        <v>1.3040340140593063</v>
      </c>
    </row>
    <row r="27" spans="1:4" x14ac:dyDescent="0.3">
      <c r="A27" s="32" t="s">
        <v>30</v>
      </c>
      <c r="B27" s="34">
        <v>1379343</v>
      </c>
      <c r="C27" s="34">
        <v>220</v>
      </c>
      <c r="D27" s="35">
        <f>Table1[[#This Row],[Drinking fountains]]/Table1[[#This Row],[City Population]]*10000</f>
        <v>1.5949622392689853</v>
      </c>
    </row>
    <row r="28" spans="1:4" x14ac:dyDescent="0.3">
      <c r="A28" s="32" t="s">
        <v>31</v>
      </c>
      <c r="B28" s="34">
        <v>741500</v>
      </c>
      <c r="C28" s="34">
        <v>126</v>
      </c>
      <c r="D28" s="35">
        <f>Table1[[#This Row],[Drinking fountains]]/Table1[[#This Row],[City Population]]*10000</f>
        <v>1.6992582602832096</v>
      </c>
    </row>
    <row r="29" spans="1:4" x14ac:dyDescent="0.3">
      <c r="A29" s="32" t="s">
        <v>32</v>
      </c>
      <c r="B29" s="34">
        <v>228877</v>
      </c>
      <c r="C29" s="34">
        <v>60</v>
      </c>
      <c r="D29" s="35">
        <f>Table1[[#This Row],[Drinking fountains]]/Table1[[#This Row],[City Population]]*10000</f>
        <v>2.6214953883526957</v>
      </c>
    </row>
    <row r="30" spans="1:4" x14ac:dyDescent="0.3">
      <c r="A30" s="32" t="s">
        <v>33</v>
      </c>
      <c r="B30" s="34">
        <v>660628</v>
      </c>
      <c r="C30" s="34">
        <v>20</v>
      </c>
      <c r="D30" s="35">
        <f>Table1[[#This Row],[Drinking fountains]]/Table1[[#This Row],[City Population]]*10000</f>
        <v>0.30274223920269805</v>
      </c>
    </row>
    <row r="31" spans="1:4" x14ac:dyDescent="0.3">
      <c r="A31" s="32" t="s">
        <v>34</v>
      </c>
      <c r="B31" s="34">
        <v>279277</v>
      </c>
      <c r="C31" s="34">
        <v>70</v>
      </c>
      <c r="D31" s="35">
        <f>Table1[[#This Row],[Drinking fountains]]/Table1[[#This Row],[City Population]]*10000</f>
        <v>2.5064720689494662</v>
      </c>
    </row>
    <row r="32" spans="1:4" x14ac:dyDescent="0.3">
      <c r="A32" s="32" t="s">
        <v>35</v>
      </c>
      <c r="B32" s="34">
        <v>702073</v>
      </c>
      <c r="C32" s="34">
        <v>42</v>
      </c>
      <c r="D32" s="35">
        <f>Table1[[#This Row],[Drinking fountains]]/Table1[[#This Row],[City Population]]*10000</f>
        <v>0.5982283893555228</v>
      </c>
    </row>
    <row r="33" spans="1:4" x14ac:dyDescent="0.3">
      <c r="A33" s="32" t="s">
        <v>36</v>
      </c>
      <c r="B33" s="36">
        <v>920349</v>
      </c>
      <c r="C33" s="34">
        <v>129</v>
      </c>
      <c r="D33" s="35">
        <f>Table1[[#This Row],[Drinking fountains]]/Table1[[#This Row],[City Population]]*10000</f>
        <v>1.4016422031207727</v>
      </c>
    </row>
    <row r="34" spans="1:4" x14ac:dyDescent="0.3">
      <c r="A34" s="32" t="s">
        <v>37</v>
      </c>
      <c r="B34" s="34">
        <v>231567</v>
      </c>
      <c r="C34" s="34">
        <v>122</v>
      </c>
      <c r="D34" s="35">
        <f>Table1[[#This Row],[Drinking fountains]]/Table1[[#This Row],[City Population]]*10000</f>
        <v>5.2684536224937055</v>
      </c>
    </row>
    <row r="35" spans="1:4" x14ac:dyDescent="0.3">
      <c r="A35" s="32" t="s">
        <v>38</v>
      </c>
      <c r="B35" s="34">
        <v>533232</v>
      </c>
      <c r="C35" s="34">
        <v>12</v>
      </c>
      <c r="D35" s="35">
        <f>Table1[[#This Row],[Drinking fountains]]/Table1[[#This Row],[City Population]]*10000</f>
        <v>0.22504275812404356</v>
      </c>
    </row>
    <row r="36" spans="1:4" x14ac:dyDescent="0.3">
      <c r="A36" s="32" t="s">
        <v>39</v>
      </c>
      <c r="B36" s="34">
        <v>248467</v>
      </c>
      <c r="C36" s="34">
        <v>53</v>
      </c>
      <c r="D36" s="35">
        <f>Table1[[#This Row],[Drinking fountains]]/Table1[[#This Row],[City Population]]*10000</f>
        <v>2.1330800468472675</v>
      </c>
    </row>
    <row r="37" spans="1:4" x14ac:dyDescent="0.3">
      <c r="A37" s="32" t="s">
        <v>40</v>
      </c>
      <c r="B37" s="34">
        <v>271521</v>
      </c>
      <c r="C37" s="34"/>
      <c r="D37" s="35">
        <f>Table1[[#This Row],[Drinking fountains]]/Table1[[#This Row],[City Population]]*10000</f>
        <v>0</v>
      </c>
    </row>
    <row r="38" spans="1:4" x14ac:dyDescent="0.3">
      <c r="A38" s="32" t="s">
        <v>41</v>
      </c>
      <c r="B38" s="34">
        <v>248267</v>
      </c>
      <c r="C38" s="34">
        <v>89</v>
      </c>
      <c r="D38" s="35">
        <f>Table1[[#This Row],[Drinking fountains]]/Table1[[#This Row],[City Population]]*10000</f>
        <v>3.5848501814578659</v>
      </c>
    </row>
    <row r="39" spans="1:4" x14ac:dyDescent="0.3">
      <c r="A39" s="32" t="s">
        <v>42</v>
      </c>
      <c r="B39" s="34">
        <v>293622</v>
      </c>
      <c r="C39" s="34">
        <v>36</v>
      </c>
      <c r="D39" s="35">
        <f>Table1[[#This Row],[Drinking fountains]]/Table1[[#This Row],[City Population]]*10000</f>
        <v>1.2260661667041299</v>
      </c>
    </row>
    <row r="40" spans="1:4" x14ac:dyDescent="0.3">
      <c r="A40" s="32" t="s">
        <v>43</v>
      </c>
      <c r="B40" s="34">
        <v>314232</v>
      </c>
      <c r="C40" s="34">
        <v>218</v>
      </c>
      <c r="D40" s="35">
        <f>Table1[[#This Row],[Drinking fountains]]/Table1[[#This Row],[City Population]]*10000</f>
        <v>6.9375493266121842</v>
      </c>
    </row>
    <row r="41" spans="1:4" x14ac:dyDescent="0.3">
      <c r="A41" s="32" t="s">
        <v>44</v>
      </c>
      <c r="B41" s="34">
        <v>237924</v>
      </c>
      <c r="C41" s="34">
        <v>52</v>
      </c>
      <c r="D41" s="35">
        <f>Table1[[#This Row],[Drinking fountains]]/Table1[[#This Row],[City Population]]*10000</f>
        <v>2.1855718632840739</v>
      </c>
    </row>
    <row r="42" spans="1:4" x14ac:dyDescent="0.3">
      <c r="A42" s="32" t="s">
        <v>45</v>
      </c>
      <c r="B42" s="34">
        <v>995251</v>
      </c>
      <c r="C42" s="34">
        <v>260</v>
      </c>
      <c r="D42" s="35">
        <f>Table1[[#This Row],[Drinking fountains]]/Table1[[#This Row],[City Population]]*10000</f>
        <v>2.6124063176022934</v>
      </c>
    </row>
    <row r="43" spans="1:4" x14ac:dyDescent="0.3">
      <c r="A43" s="32" t="s">
        <v>46</v>
      </c>
      <c r="B43" s="34">
        <v>2419240</v>
      </c>
      <c r="C43" s="34">
        <v>597</v>
      </c>
      <c r="D43" s="35">
        <f>Table1[[#This Row],[Drinking fountains]]/Table1[[#This Row],[City Population]]*10000</f>
        <v>2.4677171343066417</v>
      </c>
    </row>
    <row r="44" spans="1:4" x14ac:dyDescent="0.3">
      <c r="A44" s="32" t="s">
        <v>47</v>
      </c>
      <c r="B44" s="34">
        <v>278739</v>
      </c>
      <c r="C44" s="34">
        <v>228</v>
      </c>
      <c r="D44" s="35">
        <f>Table1[[#This Row],[Drinking fountains]]/Table1[[#This Row],[City Population]]*10000</f>
        <v>8.1796949834791679</v>
      </c>
    </row>
    <row r="45" spans="1:4" x14ac:dyDescent="0.3">
      <c r="A45" s="32" t="s">
        <v>48</v>
      </c>
      <c r="B45" s="34">
        <v>250063</v>
      </c>
      <c r="C45" s="34">
        <v>73</v>
      </c>
      <c r="D45" s="35">
        <f>Table1[[#This Row],[Drinking fountains]]/Table1[[#This Row],[City Population]]*10000</f>
        <v>2.9192643453849629</v>
      </c>
    </row>
    <row r="46" spans="1:4" x14ac:dyDescent="0.3">
      <c r="A46" s="32" t="s">
        <v>49</v>
      </c>
      <c r="B46" s="34">
        <v>937821</v>
      </c>
      <c r="C46" s="34">
        <v>8</v>
      </c>
      <c r="D46" s="35">
        <f>Table1[[#This Row],[Drinking fountains]]/Table1[[#This Row],[City Population]]*10000</f>
        <v>8.5304125200864556E-2</v>
      </c>
    </row>
    <row r="47" spans="1:4" x14ac:dyDescent="0.3">
      <c r="A47" s="32" t="s">
        <v>50</v>
      </c>
      <c r="B47" s="34">
        <v>281829</v>
      </c>
      <c r="C47" s="34"/>
      <c r="D47" s="35">
        <f>Table1[[#This Row],[Drinking fountains]]/Table1[[#This Row],[City Population]]*10000</f>
        <v>0</v>
      </c>
    </row>
    <row r="48" spans="1:4" x14ac:dyDescent="0.3">
      <c r="A48" s="32" t="s">
        <v>51</v>
      </c>
      <c r="B48" s="34">
        <v>509608</v>
      </c>
      <c r="C48" s="34">
        <v>127</v>
      </c>
      <c r="D48" s="35">
        <f>Table1[[#This Row],[Drinking fountains]]/Table1[[#This Row],[City Population]]*10000</f>
        <v>2.4921115838055914</v>
      </c>
    </row>
    <row r="49" spans="1:4" x14ac:dyDescent="0.3">
      <c r="A49" s="32" t="s">
        <v>52</v>
      </c>
      <c r="B49" s="34">
        <v>269616</v>
      </c>
      <c r="C49" s="34">
        <v>134</v>
      </c>
      <c r="D49" s="35">
        <f>Table1[[#This Row],[Drinking fountains]]/Table1[[#This Row],[City Population]]*10000</f>
        <v>4.9700314521393389</v>
      </c>
    </row>
    <row r="50" spans="1:4" x14ac:dyDescent="0.3">
      <c r="A50" s="32" t="s">
        <v>53</v>
      </c>
      <c r="B50" s="34">
        <v>323809</v>
      </c>
      <c r="C50" s="34">
        <v>62</v>
      </c>
      <c r="D50" s="35">
        <f>Table1[[#This Row],[Drinking fountains]]/Table1[[#This Row],[City Population]]*10000</f>
        <v>1.9147089796762906</v>
      </c>
    </row>
    <row r="51" spans="1:4" x14ac:dyDescent="0.3">
      <c r="A51" s="32" t="s">
        <v>54</v>
      </c>
      <c r="B51" s="34">
        <v>293761</v>
      </c>
      <c r="C51" s="34">
        <v>105</v>
      </c>
      <c r="D51" s="35">
        <f>Table1[[#This Row],[Drinking fountains]]/Table1[[#This Row],[City Population]]*10000</f>
        <v>3.5743342376966307</v>
      </c>
    </row>
    <row r="52" spans="1:4" x14ac:dyDescent="0.3">
      <c r="A52" s="32" t="s">
        <v>55</v>
      </c>
      <c r="B52" s="34">
        <v>473567</v>
      </c>
      <c r="C52" s="34">
        <v>195</v>
      </c>
      <c r="D52" s="35">
        <f>Table1[[#This Row],[Drinking fountains]]/Table1[[#This Row],[City Population]]*10000</f>
        <v>4.1176855650837156</v>
      </c>
    </row>
    <row r="53" spans="1:4" x14ac:dyDescent="0.3">
      <c r="A53" s="32" t="s">
        <v>56</v>
      </c>
      <c r="B53" s="34">
        <v>3967152</v>
      </c>
      <c r="C53" s="34">
        <v>1302</v>
      </c>
      <c r="D53" s="35">
        <f>Table1[[#This Row],[Drinking fountains]]/Table1[[#This Row],[City Population]]*10000</f>
        <v>3.2819513847717454</v>
      </c>
    </row>
    <row r="54" spans="1:4" x14ac:dyDescent="0.3">
      <c r="A54" s="32" t="s">
        <v>57</v>
      </c>
      <c r="B54" s="34">
        <v>627770</v>
      </c>
      <c r="C54" s="34">
        <v>140</v>
      </c>
      <c r="D54" s="35">
        <f>Table1[[#This Row],[Drinking fountains]]/Table1[[#This Row],[City Population]]*10000</f>
        <v>2.2301161253325263</v>
      </c>
    </row>
    <row r="55" spans="1:4" x14ac:dyDescent="0.3">
      <c r="A55" s="32" t="s">
        <v>58</v>
      </c>
      <c r="B55" s="34">
        <v>264518</v>
      </c>
      <c r="C55" s="34">
        <v>65</v>
      </c>
      <c r="D55" s="35">
        <f>Table1[[#This Row],[Drinking fountains]]/Table1[[#This Row],[City Population]]*10000</f>
        <v>2.4572996922704688</v>
      </c>
    </row>
    <row r="56" spans="1:4" x14ac:dyDescent="0.3">
      <c r="A56" s="32" t="s">
        <v>59</v>
      </c>
      <c r="B56" s="34">
        <v>264742</v>
      </c>
      <c r="C56" s="34">
        <v>197</v>
      </c>
      <c r="D56" s="35">
        <f>Table1[[#This Row],[Drinking fountains]]/Table1[[#This Row],[City Population]]*10000</f>
        <v>7.4412069108792718</v>
      </c>
    </row>
    <row r="57" spans="1:4" x14ac:dyDescent="0.3">
      <c r="A57" s="32" t="s">
        <v>60</v>
      </c>
      <c r="B57" s="34">
        <v>652804</v>
      </c>
      <c r="C57" s="34">
        <v>114</v>
      </c>
      <c r="D57" s="35">
        <f>Table1[[#This Row],[Drinking fountains]]/Table1[[#This Row],[City Population]]*10000</f>
        <v>1.7463128289655088</v>
      </c>
    </row>
    <row r="58" spans="1:4" x14ac:dyDescent="0.3">
      <c r="A58" s="32" t="s">
        <v>61</v>
      </c>
      <c r="B58" s="34">
        <v>514144</v>
      </c>
      <c r="C58" s="34">
        <v>85</v>
      </c>
      <c r="D58" s="35">
        <f>Table1[[#This Row],[Drinking fountains]]/Table1[[#This Row],[City Population]]*10000</f>
        <v>1.6532333354079791</v>
      </c>
    </row>
    <row r="59" spans="1:4" x14ac:dyDescent="0.3">
      <c r="A59" s="32" t="s">
        <v>62</v>
      </c>
      <c r="B59" s="34">
        <v>461859</v>
      </c>
      <c r="C59" s="34">
        <v>267</v>
      </c>
      <c r="D59" s="35">
        <f>Table1[[#This Row],[Drinking fountains]]/Table1[[#This Row],[City Population]]*10000</f>
        <v>5.7809851058439916</v>
      </c>
    </row>
    <row r="60" spans="1:4" x14ac:dyDescent="0.3">
      <c r="A60" s="32" t="s">
        <v>63</v>
      </c>
      <c r="B60" s="34">
        <v>588573</v>
      </c>
      <c r="C60" s="34">
        <v>124</v>
      </c>
      <c r="D60" s="35">
        <f>Table1[[#This Row],[Drinking fountains]]/Table1[[#This Row],[City Population]]*10000</f>
        <v>2.1067904915787845</v>
      </c>
    </row>
    <row r="61" spans="1:4" x14ac:dyDescent="0.3">
      <c r="A61" s="32" t="s">
        <v>64</v>
      </c>
      <c r="B61" s="34">
        <v>424175</v>
      </c>
      <c r="C61" s="34">
        <v>165</v>
      </c>
      <c r="D61" s="35">
        <f>Table1[[#This Row],[Drinking fountains]]/Table1[[#This Row],[City Population]]*10000</f>
        <v>3.8899039311604882</v>
      </c>
    </row>
    <row r="62" spans="1:4" x14ac:dyDescent="0.3">
      <c r="A62" s="32" t="s">
        <v>65</v>
      </c>
      <c r="B62" s="34">
        <v>696653</v>
      </c>
      <c r="C62" s="34">
        <v>69</v>
      </c>
      <c r="D62" s="35">
        <f>Table1[[#This Row],[Drinking fountains]]/Table1[[#This Row],[City Population]]*10000</f>
        <v>0.99045005189097002</v>
      </c>
    </row>
    <row r="63" spans="1:4" x14ac:dyDescent="0.3">
      <c r="A63" s="32" t="s">
        <v>66</v>
      </c>
      <c r="B63" s="34">
        <v>387637</v>
      </c>
      <c r="C63" s="34">
        <v>26</v>
      </c>
      <c r="D63" s="35">
        <f>Table1[[#This Row],[Drinking fountains]]/Table1[[#This Row],[City Population]]*10000</f>
        <v>0.67073060621148139</v>
      </c>
    </row>
    <row r="64" spans="1:4" x14ac:dyDescent="0.3">
      <c r="A64" s="32" t="s">
        <v>67</v>
      </c>
      <c r="B64" s="34">
        <v>8502614</v>
      </c>
      <c r="C64" s="34">
        <v>3966</v>
      </c>
      <c r="D64" s="35">
        <f>Table1[[#This Row],[Drinking fountains]]/Table1[[#This Row],[City Population]]*10000</f>
        <v>4.6644478980228907</v>
      </c>
    </row>
    <row r="65" spans="1:4" x14ac:dyDescent="0.3">
      <c r="A65" s="32" t="s">
        <v>68</v>
      </c>
      <c r="B65" s="34">
        <v>284074</v>
      </c>
      <c r="C65" s="34">
        <v>10</v>
      </c>
      <c r="D65" s="35">
        <f>Table1[[#This Row],[Drinking fountains]]/Table1[[#This Row],[City Population]]*10000</f>
        <v>0.35202095228708014</v>
      </c>
    </row>
    <row r="66" spans="1:4" x14ac:dyDescent="0.3">
      <c r="A66" s="32" t="s">
        <v>69</v>
      </c>
      <c r="B66" s="34">
        <v>248416</v>
      </c>
      <c r="C66" s="34"/>
      <c r="D66" s="35">
        <f>Table1[[#This Row],[Drinking fountains]]/Table1[[#This Row],[City Population]]*10000</f>
        <v>0</v>
      </c>
    </row>
    <row r="67" spans="1:4" x14ac:dyDescent="0.3">
      <c r="A67" s="32" t="s">
        <v>70</v>
      </c>
      <c r="B67" s="34">
        <v>252566</v>
      </c>
      <c r="C67" s="34">
        <v>80</v>
      </c>
      <c r="D67" s="35">
        <f>Table1[[#This Row],[Drinking fountains]]/Table1[[#This Row],[City Population]]*10000</f>
        <v>3.1674888939920658</v>
      </c>
    </row>
    <row r="68" spans="1:4" x14ac:dyDescent="0.3">
      <c r="A68" s="32" t="s">
        <v>71</v>
      </c>
      <c r="B68" s="34">
        <v>417040</v>
      </c>
      <c r="C68" s="34">
        <v>80</v>
      </c>
      <c r="D68" s="35">
        <f>Table1[[#This Row],[Drinking fountains]]/Table1[[#This Row],[City Population]]*10000</f>
        <v>1.918281220026856</v>
      </c>
    </row>
    <row r="69" spans="1:4" x14ac:dyDescent="0.3">
      <c r="A69" s="32" t="s">
        <v>72</v>
      </c>
      <c r="B69" s="34">
        <v>670553</v>
      </c>
      <c r="C69" s="34">
        <v>31</v>
      </c>
      <c r="D69" s="35">
        <f>Table1[[#This Row],[Drinking fountains]]/Table1[[#This Row],[City Population]]*10000</f>
        <v>0.4623049930430555</v>
      </c>
    </row>
    <row r="70" spans="1:4" x14ac:dyDescent="0.3">
      <c r="A70" s="32" t="s">
        <v>73</v>
      </c>
      <c r="B70" s="34">
        <v>496604</v>
      </c>
      <c r="C70" s="34"/>
      <c r="D70" s="35">
        <f>Table1[[#This Row],[Drinking fountains]]/Table1[[#This Row],[City Population]]*10000</f>
        <v>0</v>
      </c>
    </row>
    <row r="71" spans="1:4" x14ac:dyDescent="0.3">
      <c r="A71" s="32" t="s">
        <v>74</v>
      </c>
      <c r="B71" s="34">
        <v>301050</v>
      </c>
      <c r="C71" s="34">
        <v>253</v>
      </c>
      <c r="D71" s="35">
        <f>Table1[[#This Row],[Drinking fountains]]/Table1[[#This Row],[City Population]]*10000</f>
        <v>8.4039196146819464</v>
      </c>
    </row>
    <row r="72" spans="1:4" x14ac:dyDescent="0.3">
      <c r="A72" s="32" t="s">
        <v>75</v>
      </c>
      <c r="B72" s="34">
        <v>1595579</v>
      </c>
      <c r="C72" s="34">
        <v>138</v>
      </c>
      <c r="D72" s="35">
        <f>Table1[[#This Row],[Drinking fountains]]/Table1[[#This Row],[City Population]]*10000</f>
        <v>0.86488979862482529</v>
      </c>
    </row>
    <row r="73" spans="1:4" x14ac:dyDescent="0.3">
      <c r="A73" s="32" t="s">
        <v>76</v>
      </c>
      <c r="B73" s="34">
        <v>1628812</v>
      </c>
      <c r="C73" s="34">
        <v>400</v>
      </c>
      <c r="D73" s="35">
        <f>Table1[[#This Row],[Drinking fountains]]/Table1[[#This Row],[City Population]]*10000</f>
        <v>2.4557775851356691</v>
      </c>
    </row>
    <row r="74" spans="1:4" x14ac:dyDescent="0.3">
      <c r="A74" s="32" t="s">
        <v>77</v>
      </c>
      <c r="B74" s="34">
        <v>308432</v>
      </c>
      <c r="C74" s="34">
        <v>170</v>
      </c>
      <c r="D74" s="35">
        <f>Table1[[#This Row],[Drinking fountains]]/Table1[[#This Row],[City Population]]*10000</f>
        <v>5.5117497535923636</v>
      </c>
    </row>
    <row r="75" spans="1:4" x14ac:dyDescent="0.3">
      <c r="A75" s="32" t="s">
        <v>78</v>
      </c>
      <c r="B75" s="34">
        <v>306426</v>
      </c>
      <c r="C75" s="34">
        <v>167</v>
      </c>
      <c r="D75" s="35">
        <f>Table1[[#This Row],[Drinking fountains]]/Table1[[#This Row],[City Population]]*10000</f>
        <v>5.4499291835549206</v>
      </c>
    </row>
    <row r="76" spans="1:4" x14ac:dyDescent="0.3">
      <c r="A76" s="32" t="s">
        <v>79</v>
      </c>
      <c r="B76" s="34">
        <v>656300</v>
      </c>
      <c r="C76" s="34">
        <v>310</v>
      </c>
      <c r="D76" s="35">
        <f>Table1[[#This Row],[Drinking fountains]]/Table1[[#This Row],[City Population]]*10000</f>
        <v>4.7234496419320431</v>
      </c>
    </row>
    <row r="77" spans="1:4" x14ac:dyDescent="0.3">
      <c r="A77" s="32" t="s">
        <v>80</v>
      </c>
      <c r="B77" s="34">
        <v>477476</v>
      </c>
      <c r="C77" s="34">
        <v>117</v>
      </c>
      <c r="D77" s="35">
        <f>Table1[[#This Row],[Drinking fountains]]/Table1[[#This Row],[City Population]]*10000</f>
        <v>2.450384940813779</v>
      </c>
    </row>
    <row r="78" spans="1:4" x14ac:dyDescent="0.3">
      <c r="A78" s="32" t="s">
        <v>81</v>
      </c>
      <c r="B78" s="34">
        <v>265857</v>
      </c>
      <c r="C78" s="34">
        <v>98</v>
      </c>
      <c r="D78" s="35">
        <f>Table1[[#This Row],[Drinking fountains]]/Table1[[#This Row],[City Population]]*10000</f>
        <v>3.6861922010705004</v>
      </c>
    </row>
    <row r="79" spans="1:4" x14ac:dyDescent="0.3">
      <c r="A79" s="32" t="s">
        <v>180</v>
      </c>
      <c r="B79" s="34">
        <v>230163</v>
      </c>
      <c r="C79" s="34"/>
      <c r="D79" s="35">
        <f>Table1[[#This Row],[Drinking fountains]]/Table1[[#This Row],[City Population]]*10000</f>
        <v>0</v>
      </c>
    </row>
    <row r="80" spans="1:4" x14ac:dyDescent="0.3">
      <c r="A80" s="32" t="s">
        <v>82</v>
      </c>
      <c r="B80" s="34">
        <v>321461</v>
      </c>
      <c r="C80" s="34">
        <v>1</v>
      </c>
      <c r="D80" s="35">
        <f>Table1[[#This Row],[Drinking fountains]]/Table1[[#This Row],[City Population]]*10000</f>
        <v>3.1107972662313625E-2</v>
      </c>
    </row>
    <row r="81" spans="1:4" x14ac:dyDescent="0.3">
      <c r="A81" s="32" t="s">
        <v>83</v>
      </c>
      <c r="B81" s="34">
        <v>508357</v>
      </c>
      <c r="C81" s="34"/>
      <c r="D81" s="35">
        <f>Table1[[#This Row],[Drinking fountains]]/Table1[[#This Row],[City Population]]*10000</f>
        <v>0</v>
      </c>
    </row>
    <row r="82" spans="1:4" x14ac:dyDescent="0.3">
      <c r="A82" s="32" t="s">
        <v>84</v>
      </c>
      <c r="B82" s="34">
        <v>1458346</v>
      </c>
      <c r="C82" s="34">
        <v>224</v>
      </c>
      <c r="D82" s="35">
        <f>Table1[[#This Row],[Drinking fountains]]/Table1[[#This Row],[City Population]]*10000</f>
        <v>1.5359866588587345</v>
      </c>
    </row>
    <row r="83" spans="1:4" x14ac:dyDescent="0.3">
      <c r="A83" s="32" t="s">
        <v>85</v>
      </c>
      <c r="B83" s="34">
        <v>1394515</v>
      </c>
      <c r="C83" s="34">
        <v>23</v>
      </c>
      <c r="D83" s="35">
        <f>Table1[[#This Row],[Drinking fountains]]/Table1[[#This Row],[City Population]]*10000</f>
        <v>0.16493189388425367</v>
      </c>
    </row>
    <row r="84" spans="1:4" x14ac:dyDescent="0.3">
      <c r="A84" s="32" t="s">
        <v>86</v>
      </c>
      <c r="B84" s="34">
        <v>881791</v>
      </c>
      <c r="C84" s="34">
        <v>167</v>
      </c>
      <c r="D84" s="35">
        <f>Table1[[#This Row],[Drinking fountains]]/Table1[[#This Row],[City Population]]*10000</f>
        <v>1.8938728111309822</v>
      </c>
    </row>
    <row r="85" spans="1:4" x14ac:dyDescent="0.3">
      <c r="A85" s="32" t="s">
        <v>87</v>
      </c>
      <c r="B85" s="34">
        <v>1013400</v>
      </c>
      <c r="C85" s="34">
        <v>0</v>
      </c>
      <c r="D85" s="35">
        <f>Table1[[#This Row],[Drinking fountains]]/Table1[[#This Row],[City Population]]*10000</f>
        <v>0</v>
      </c>
    </row>
    <row r="86" spans="1:4" x14ac:dyDescent="0.3">
      <c r="A86" s="32" t="s">
        <v>88</v>
      </c>
      <c r="B86" s="34">
        <v>336744</v>
      </c>
      <c r="C86" s="34">
        <v>38</v>
      </c>
      <c r="D86" s="35">
        <f>Table1[[#This Row],[Drinking fountains]]/Table1[[#This Row],[City Population]]*10000</f>
        <v>1.128453662129095</v>
      </c>
    </row>
    <row r="87" spans="1:4" x14ac:dyDescent="0.3">
      <c r="A87" s="32" t="s">
        <v>89</v>
      </c>
      <c r="B87" s="34">
        <v>252383</v>
      </c>
      <c r="C87" s="34"/>
      <c r="D87" s="35">
        <f>Table1[[#This Row],[Drinking fountains]]/Table1[[#This Row],[City Population]]*10000</f>
        <v>0</v>
      </c>
    </row>
    <row r="88" spans="1:4" x14ac:dyDescent="0.3">
      <c r="A88" s="32" t="s">
        <v>90</v>
      </c>
      <c r="B88" s="34">
        <v>740227</v>
      </c>
      <c r="C88" s="34">
        <v>211</v>
      </c>
      <c r="D88" s="35">
        <f>Table1[[#This Row],[Drinking fountains]]/Table1[[#This Row],[City Population]]*10000</f>
        <v>2.850476948287485</v>
      </c>
    </row>
    <row r="89" spans="1:4" x14ac:dyDescent="0.3">
      <c r="A89" s="32" t="s">
        <v>181</v>
      </c>
      <c r="B89" s="34">
        <v>231598</v>
      </c>
      <c r="C89" s="34">
        <v>109</v>
      </c>
      <c r="D89" s="35">
        <f>Table1[[#This Row],[Drinking fountains]]/Table1[[#This Row],[City Population]]*10000</f>
        <v>4.7064309709064842</v>
      </c>
    </row>
    <row r="90" spans="1:4" x14ac:dyDescent="0.3">
      <c r="A90" s="32" t="s">
        <v>91</v>
      </c>
      <c r="B90" s="34">
        <v>313929</v>
      </c>
      <c r="C90" s="34">
        <v>176</v>
      </c>
      <c r="D90" s="35">
        <f>Table1[[#This Row],[Drinking fountains]]/Table1[[#This Row],[City Population]]*10000</f>
        <v>5.6063632222572624</v>
      </c>
    </row>
    <row r="91" spans="1:4" x14ac:dyDescent="0.3">
      <c r="A91" s="32" t="s">
        <v>92</v>
      </c>
      <c r="B91" s="34">
        <v>304197</v>
      </c>
      <c r="C91" s="34">
        <v>130</v>
      </c>
      <c r="D91" s="35">
        <f>Table1[[#This Row],[Drinking fountains]]/Table1[[#This Row],[City Population]]*10000</f>
        <v>4.2735464189324679</v>
      </c>
    </row>
    <row r="92" spans="1:4" x14ac:dyDescent="0.3">
      <c r="A92" s="32" t="s">
        <v>93</v>
      </c>
      <c r="B92" s="34">
        <v>265119</v>
      </c>
      <c r="C92" s="34">
        <v>200</v>
      </c>
      <c r="D92" s="35">
        <f>Table1[[#This Row],[Drinking fountains]]/Table1[[#This Row],[City Population]]*10000</f>
        <v>7.543782226094697</v>
      </c>
    </row>
    <row r="93" spans="1:4" x14ac:dyDescent="0.3">
      <c r="A93" s="32" t="s">
        <v>94</v>
      </c>
      <c r="B93" s="34">
        <v>314573</v>
      </c>
      <c r="C93" s="34">
        <v>130</v>
      </c>
      <c r="D93" s="35">
        <f>Table1[[#This Row],[Drinking fountains]]/Table1[[#This Row],[City Population]]*10000</f>
        <v>4.1325860769996154</v>
      </c>
    </row>
    <row r="94" spans="1:4" x14ac:dyDescent="0.3">
      <c r="A94" s="32" t="s">
        <v>95</v>
      </c>
      <c r="B94" s="34">
        <v>390996</v>
      </c>
      <c r="C94" s="34">
        <v>184</v>
      </c>
      <c r="D94" s="35">
        <f>Table1[[#This Row],[Drinking fountains]]/Table1[[#This Row],[City Population]]*10000</f>
        <v>4.7059304954526393</v>
      </c>
    </row>
    <row r="95" spans="1:4" x14ac:dyDescent="0.3">
      <c r="A95" s="32" t="s">
        <v>96</v>
      </c>
      <c r="B95" s="34">
        <v>276602</v>
      </c>
      <c r="C95" s="34">
        <v>31</v>
      </c>
      <c r="D95" s="35">
        <f>Table1[[#This Row],[Drinking fountains]]/Table1[[#This Row],[City Population]]*10000</f>
        <v>1.1207438847152225</v>
      </c>
    </row>
    <row r="96" spans="1:4" x14ac:dyDescent="0.3">
      <c r="A96" s="32" t="s">
        <v>97</v>
      </c>
      <c r="B96" s="34">
        <v>557827</v>
      </c>
      <c r="C96" s="34">
        <v>462</v>
      </c>
      <c r="D96" s="35">
        <f>Table1[[#This Row],[Drinking fountains]]/Table1[[#This Row],[City Population]]*10000</f>
        <v>8.2821376519960488</v>
      </c>
    </row>
    <row r="97" spans="1:4" x14ac:dyDescent="0.3">
      <c r="A97" s="32" t="s">
        <v>98</v>
      </c>
      <c r="B97" s="34">
        <v>405327</v>
      </c>
      <c r="C97" s="34">
        <v>60</v>
      </c>
      <c r="D97" s="35">
        <f>Table1[[#This Row],[Drinking fountains]]/Table1[[#This Row],[City Population]]*10000</f>
        <v>1.480286287367977</v>
      </c>
    </row>
    <row r="98" spans="1:4" x14ac:dyDescent="0.3">
      <c r="A98" s="32" t="s">
        <v>99</v>
      </c>
      <c r="B98" s="34">
        <v>453291</v>
      </c>
      <c r="C98" s="34">
        <v>17</v>
      </c>
      <c r="D98" s="35">
        <f>Table1[[#This Row],[Drinking fountains]]/Table1[[#This Row],[City Population]]*10000</f>
        <v>0.37503502165275726</v>
      </c>
    </row>
    <row r="99" spans="1:4" x14ac:dyDescent="0.3">
      <c r="A99" s="32" t="s">
        <v>100</v>
      </c>
      <c r="B99" s="34">
        <v>706137</v>
      </c>
      <c r="C99" s="34">
        <v>223</v>
      </c>
      <c r="D99" s="35">
        <f>Table1[[#This Row],[Drinking fountains]]/Table1[[#This Row],[City Population]]*10000</f>
        <v>3.1580274082791302</v>
      </c>
    </row>
    <row r="100" spans="1:4" x14ac:dyDescent="0.3">
      <c r="A100" s="32" t="s">
        <v>101</v>
      </c>
      <c r="B100" s="34">
        <v>399411</v>
      </c>
      <c r="C100" s="34"/>
      <c r="D100" s="35">
        <f>Table1[[#This Row],[Drinking fountains]]/Table1[[#This Row],[City Population]]*10000</f>
        <v>0</v>
      </c>
    </row>
    <row r="101" spans="1:4" x14ac:dyDescent="0.3">
      <c r="A101" s="57" t="s">
        <v>102</v>
      </c>
      <c r="B101" s="58">
        <v>252154</v>
      </c>
      <c r="C101" s="58"/>
      <c r="D101" s="92">
        <f>Table1[[#This Row],[Drinking fountains]]/Table1[[#This Row],[City Population]]*10000</f>
        <v>0</v>
      </c>
    </row>
    <row r="102" spans="1:4" ht="15" thickBot="1" x14ac:dyDescent="0.35"/>
    <row r="103" spans="1:4" x14ac:dyDescent="0.3">
      <c r="A103" s="40" t="s">
        <v>185</v>
      </c>
      <c r="B103" s="41"/>
      <c r="C103" s="42"/>
      <c r="D103" s="43">
        <f>SMALL(D3:D101,COUNTIF(D3:D101,0)+1)</f>
        <v>3.1107972662313625E-2</v>
      </c>
    </row>
    <row r="104" spans="1:4" x14ac:dyDescent="0.3">
      <c r="A104" s="44" t="s">
        <v>186</v>
      </c>
      <c r="B104" s="45"/>
      <c r="C104" s="46"/>
      <c r="D104" s="93">
        <f t="array" ref="D104">MEDIAN(IF(ISNUMBER(D2:D101),D2:D101))</f>
        <v>2.2301161253325263</v>
      </c>
    </row>
    <row r="105" spans="1:4" x14ac:dyDescent="0.3">
      <c r="A105" s="59" t="s">
        <v>187</v>
      </c>
      <c r="B105" s="60"/>
      <c r="C105" s="61"/>
      <c r="D105" s="95">
        <f>MAX(Table1[Per 10,000])</f>
        <v>8.4039196146819464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Athletic Fields</vt:lpstr>
      <vt:lpstr>Ball diamonds</vt:lpstr>
      <vt:lpstr>Basketball hoops</vt:lpstr>
      <vt:lpstr>Beaches</vt:lpstr>
      <vt:lpstr>Community gardens</vt:lpstr>
      <vt:lpstr>Disc golf</vt:lpstr>
      <vt:lpstr>Dog Parks</vt:lpstr>
      <vt:lpstr>Drinking fountains</vt:lpstr>
      <vt:lpstr>Golf Courses</vt:lpstr>
      <vt:lpstr>Nature centers</vt:lpstr>
      <vt:lpstr>Pickleball courts</vt:lpstr>
      <vt:lpstr>Playgrounds</vt:lpstr>
      <vt:lpstr>Recreation and senior centers</vt:lpstr>
      <vt:lpstr>Restrooms</vt:lpstr>
      <vt:lpstr>Skate parks</vt:lpstr>
      <vt:lpstr>Splashpads</vt:lpstr>
      <vt:lpstr>Swimming pools</vt:lpstr>
      <vt:lpstr>Tennis courts</vt:lpstr>
      <vt:lpstr>Trails</vt:lpstr>
      <vt:lpstr>Volleyball Nets</vt:lpstr>
    </vt:vector>
  </TitlesOfParts>
  <Company>TPL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Smyth</dc:creator>
  <cp:lastModifiedBy>Will Klein</cp:lastModifiedBy>
  <dcterms:created xsi:type="dcterms:W3CDTF">2019-05-16T18:44:20Z</dcterms:created>
  <dcterms:modified xsi:type="dcterms:W3CDTF">2021-05-25T23:41:49Z</dcterms:modified>
</cp:coreProperties>
</file>