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27" i="1" l="1"/>
  <c r="E27" i="1"/>
  <c r="G27" i="1"/>
  <c r="J27" i="1"/>
  <c r="L27" i="1"/>
  <c r="O27" i="1"/>
  <c r="Q27" i="1"/>
  <c r="T27" i="1"/>
  <c r="B31" i="1"/>
  <c r="E31" i="1"/>
  <c r="G31" i="1"/>
  <c r="J31" i="1"/>
  <c r="L31" i="1"/>
  <c r="O31" i="1"/>
  <c r="Q31" i="1"/>
  <c r="T31" i="1"/>
  <c r="J36" i="1" l="1"/>
  <c r="O46" i="1" l="1"/>
  <c r="L46" i="1"/>
  <c r="J46" i="1"/>
  <c r="G46" i="1"/>
  <c r="L41" i="1"/>
  <c r="T36" i="1"/>
  <c r="O41" i="1" s="1"/>
  <c r="Q36" i="1"/>
  <c r="O36" i="1"/>
  <c r="J41" i="1"/>
  <c r="G36" i="1"/>
  <c r="E36" i="1"/>
  <c r="B36" i="1"/>
</calcChain>
</file>

<file path=xl/sharedStrings.xml><?xml version="1.0" encoding="utf-8"?>
<sst xmlns="http://schemas.openxmlformats.org/spreadsheetml/2006/main" count="164" uniqueCount="68">
  <si>
    <t>Nombre del Participante:</t>
  </si>
  <si>
    <t>Numero de Planilla:</t>
  </si>
  <si>
    <t>GRUPO A</t>
  </si>
  <si>
    <t>GRUPO B</t>
  </si>
  <si>
    <t>GRUPO C</t>
  </si>
  <si>
    <t>GRUPO D</t>
  </si>
  <si>
    <t>Qatar</t>
  </si>
  <si>
    <t>Ecuador</t>
  </si>
  <si>
    <t>Inglaterra</t>
  </si>
  <si>
    <t>Iran</t>
  </si>
  <si>
    <t>Argentina</t>
  </si>
  <si>
    <t>Saudi</t>
  </si>
  <si>
    <t>Francia</t>
  </si>
  <si>
    <t>Australia</t>
  </si>
  <si>
    <t>Senegal</t>
  </si>
  <si>
    <t>Holanda</t>
  </si>
  <si>
    <t>USA</t>
  </si>
  <si>
    <t>Gales</t>
  </si>
  <si>
    <t>Mexico</t>
  </si>
  <si>
    <t>Polonia</t>
  </si>
  <si>
    <t>Dinamarca</t>
  </si>
  <si>
    <t>Tunez</t>
  </si>
  <si>
    <t>1er puesto</t>
  </si>
  <si>
    <t>2do puesto</t>
  </si>
  <si>
    <t>GRUPO E</t>
  </si>
  <si>
    <t>GRUPO F</t>
  </si>
  <si>
    <t>GRUPO G</t>
  </si>
  <si>
    <t>GRUPO H</t>
  </si>
  <si>
    <t>España</t>
  </si>
  <si>
    <t>Costa Rica</t>
  </si>
  <si>
    <t>Belgica</t>
  </si>
  <si>
    <t>Canada</t>
  </si>
  <si>
    <t>Brasil</t>
  </si>
  <si>
    <t>Serbia</t>
  </si>
  <si>
    <t>Portugal</t>
  </si>
  <si>
    <t>Ghana</t>
  </si>
  <si>
    <t>Alemania</t>
  </si>
  <si>
    <t>Japon</t>
  </si>
  <si>
    <t>Marruecos</t>
  </si>
  <si>
    <t>Croacia</t>
  </si>
  <si>
    <t>Suiza</t>
  </si>
  <si>
    <t>Camerun</t>
  </si>
  <si>
    <t>Uruguay</t>
  </si>
  <si>
    <t>Korea</t>
  </si>
  <si>
    <t>OCTAVOS</t>
  </si>
  <si>
    <t>I</t>
  </si>
  <si>
    <t>J</t>
  </si>
  <si>
    <t>K</t>
  </si>
  <si>
    <t>L</t>
  </si>
  <si>
    <t>M</t>
  </si>
  <si>
    <t>N</t>
  </si>
  <si>
    <t>O</t>
  </si>
  <si>
    <t>P</t>
  </si>
  <si>
    <t>CUARTOS</t>
  </si>
  <si>
    <t>Q</t>
  </si>
  <si>
    <t>R</t>
  </si>
  <si>
    <t>S</t>
  </si>
  <si>
    <t>T</t>
  </si>
  <si>
    <t>SEMIFINAL</t>
  </si>
  <si>
    <t>U</t>
  </si>
  <si>
    <t>V</t>
  </si>
  <si>
    <t>FINAL</t>
  </si>
  <si>
    <t>TERCER LUGAR</t>
  </si>
  <si>
    <t>CAMPEON</t>
  </si>
  <si>
    <t>3rd</t>
  </si>
  <si>
    <t>Mejor Jugadordel Mundial:</t>
  </si>
  <si>
    <t>Botin de Oro del Mundial: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</si>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</sst>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FA7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3"/>
  <sheetViews>
    <sheetView tabSelected="1" topLeftCell="A28" workbookViewId="0">
      <selection activeCell="K49" sqref="K49"/>
    </sheetView>
  </sheetViews>
  <sheetFormatPr baseColWidth="10" defaultColWidth="8.7265625" defaultRowHeight="14.5" x14ac:dyDescent="0.35"/>
  <cols>
    <col min="1" max="1" width="8.7265625" style="1"/>
    <col min="2" max="2" width="9.1796875" style="1" customWidth="1"/>
    <col min="3" max="4" width="4.54296875" style="1" customWidth="1"/>
    <col min="5" max="5" width="9.1796875" style="1" customWidth="1"/>
    <col min="6" max="6" width="8.7265625" style="1"/>
    <col min="7" max="7" width="10.26953125" style="1" bestFit="1" customWidth="1"/>
    <col min="8" max="9" width="4.54296875" style="1" customWidth="1"/>
    <col min="10" max="10" width="10.26953125" style="1" bestFit="1" customWidth="1"/>
    <col min="11" max="11" width="8.7265625" style="1"/>
    <col min="12" max="12" width="9.1796875" style="1" customWidth="1"/>
    <col min="13" max="14" width="4.54296875" style="1" customWidth="1"/>
    <col min="15" max="15" width="9.1796875" style="1" customWidth="1"/>
    <col min="16" max="16" width="8.7265625" style="1"/>
    <col min="17" max="17" width="10.26953125" style="1" bestFit="1" customWidth="1"/>
    <col min="18" max="19" width="4.54296875" style="1" customWidth="1"/>
    <col min="20" max="20" width="10.26953125" style="1" bestFit="1" customWidth="1"/>
    <col min="21" max="16384" width="8.7265625" style="1"/>
  </cols>
  <sheetData>
    <row r="2" spans="2:20" ht="15" thickBot="1" x14ac:dyDescent="0.4">
      <c r="B2" s="5" t="s">
        <v>0</v>
      </c>
      <c r="C2" s="5"/>
      <c r="D2" s="5"/>
      <c r="E2" s="5"/>
      <c r="F2" s="5" t="s">
        <v>67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2:20" ht="15" thickBot="1" x14ac:dyDescent="0.4">
      <c r="B3" s="5" t="s">
        <v>1</v>
      </c>
      <c r="C3" s="5"/>
      <c r="D3" s="5"/>
      <c r="E3" s="5"/>
      <c r="F3" s="2">
        <v>0</v>
      </c>
    </row>
    <row r="5" spans="2:20" x14ac:dyDescent="0.35">
      <c r="B5" s="6" t="s">
        <v>2</v>
      </c>
      <c r="C5" s="6"/>
      <c r="D5" s="6"/>
      <c r="E5" s="6"/>
      <c r="G5" s="6" t="s">
        <v>3</v>
      </c>
      <c r="H5" s="6"/>
      <c r="I5" s="6"/>
      <c r="J5" s="6"/>
      <c r="L5" s="6" t="s">
        <v>4</v>
      </c>
      <c r="M5" s="6"/>
      <c r="N5" s="6"/>
      <c r="O5" s="6"/>
      <c r="Q5" s="6" t="s">
        <v>5</v>
      </c>
      <c r="R5" s="6"/>
      <c r="S5" s="6"/>
      <c r="T5" s="6"/>
    </row>
    <row r="6" spans="2:20" x14ac:dyDescent="0.35">
      <c r="B6" s="3" t="s">
        <v>6</v>
      </c>
      <c r="C6" s="3">
        <v>0</v>
      </c>
      <c r="D6" s="3">
        <v>2</v>
      </c>
      <c r="E6" s="3" t="s">
        <v>7</v>
      </c>
      <c r="G6" s="3" t="s">
        <v>8</v>
      </c>
      <c r="H6" s="3">
        <v>6</v>
      </c>
      <c r="I6" s="3">
        <v>2</v>
      </c>
      <c r="J6" s="3" t="s">
        <v>9</v>
      </c>
      <c r="L6" s="3" t="s">
        <v>10</v>
      </c>
      <c r="M6" s="3">
        <v>1</v>
      </c>
      <c r="N6" s="3">
        <v>2</v>
      </c>
      <c r="O6" s="3" t="s">
        <v>11</v>
      </c>
      <c r="Q6" s="3" t="s">
        <v>12</v>
      </c>
      <c r="R6" s="3">
        <v>4</v>
      </c>
      <c r="S6" s="3">
        <v>1</v>
      </c>
      <c r="T6" s="3" t="s">
        <v>13</v>
      </c>
    </row>
    <row r="7" spans="2:20" x14ac:dyDescent="0.35">
      <c r="B7" s="3" t="s">
        <v>14</v>
      </c>
      <c r="C7" s="3">
        <v>0</v>
      </c>
      <c r="D7" s="3">
        <v>2</v>
      </c>
      <c r="E7" s="3" t="s">
        <v>15</v>
      </c>
      <c r="G7" s="3" t="s">
        <v>16</v>
      </c>
      <c r="H7" s="3">
        <v>1</v>
      </c>
      <c r="I7" s="3">
        <v>1</v>
      </c>
      <c r="J7" s="3" t="s">
        <v>17</v>
      </c>
      <c r="L7" s="3" t="s">
        <v>18</v>
      </c>
      <c r="M7" s="3">
        <v>0</v>
      </c>
      <c r="N7" s="3">
        <v>0</v>
      </c>
      <c r="O7" s="3" t="s">
        <v>19</v>
      </c>
      <c r="Q7" s="3" t="s">
        <v>20</v>
      </c>
      <c r="R7" s="3">
        <v>0</v>
      </c>
      <c r="S7" s="3">
        <v>0</v>
      </c>
      <c r="T7" s="3" t="s">
        <v>21</v>
      </c>
    </row>
    <row r="8" spans="2:20" x14ac:dyDescent="0.35">
      <c r="B8" s="3" t="s">
        <v>6</v>
      </c>
      <c r="C8" s="3">
        <v>1</v>
      </c>
      <c r="D8" s="3">
        <v>3</v>
      </c>
      <c r="E8" s="3" t="s">
        <v>14</v>
      </c>
      <c r="G8" s="3" t="s">
        <v>8</v>
      </c>
      <c r="H8" s="3">
        <v>0</v>
      </c>
      <c r="I8" s="3">
        <v>0</v>
      </c>
      <c r="J8" s="3" t="s">
        <v>16</v>
      </c>
      <c r="L8" s="3" t="s">
        <v>10</v>
      </c>
      <c r="M8" s="3">
        <v>2</v>
      </c>
      <c r="N8" s="3">
        <v>0</v>
      </c>
      <c r="O8" s="3" t="s">
        <v>18</v>
      </c>
      <c r="Q8" s="3" t="s">
        <v>12</v>
      </c>
      <c r="R8" s="3">
        <v>2</v>
      </c>
      <c r="S8" s="3">
        <v>1</v>
      </c>
      <c r="T8" s="3" t="s">
        <v>20</v>
      </c>
    </row>
    <row r="9" spans="2:20" x14ac:dyDescent="0.35">
      <c r="B9" s="3" t="s">
        <v>15</v>
      </c>
      <c r="C9" s="3">
        <v>1</v>
      </c>
      <c r="D9" s="3">
        <v>1</v>
      </c>
      <c r="E9" s="3" t="s">
        <v>7</v>
      </c>
      <c r="G9" s="3" t="s">
        <v>17</v>
      </c>
      <c r="H9" s="3">
        <v>0</v>
      </c>
      <c r="I9" s="3">
        <v>2</v>
      </c>
      <c r="J9" s="3" t="s">
        <v>9</v>
      </c>
      <c r="L9" s="3" t="s">
        <v>11</v>
      </c>
      <c r="M9" s="3">
        <v>0</v>
      </c>
      <c r="N9" s="3">
        <v>2</v>
      </c>
      <c r="O9" s="3" t="s">
        <v>19</v>
      </c>
      <c r="Q9" s="3" t="s">
        <v>21</v>
      </c>
      <c r="R9" s="3">
        <v>0</v>
      </c>
      <c r="S9" s="3">
        <v>1</v>
      </c>
      <c r="T9" s="3" t="s">
        <v>13</v>
      </c>
    </row>
    <row r="10" spans="2:20" x14ac:dyDescent="0.35">
      <c r="B10" s="3" t="s">
        <v>15</v>
      </c>
      <c r="C10" s="3">
        <v>2</v>
      </c>
      <c r="D10" s="3">
        <v>0</v>
      </c>
      <c r="E10" s="3" t="s">
        <v>6</v>
      </c>
      <c r="G10" s="3" t="s">
        <v>17</v>
      </c>
      <c r="H10" s="3">
        <v>0</v>
      </c>
      <c r="I10" s="3">
        <v>3</v>
      </c>
      <c r="J10" s="3" t="s">
        <v>8</v>
      </c>
      <c r="L10" s="3" t="s">
        <v>19</v>
      </c>
      <c r="M10" s="3">
        <v>0</v>
      </c>
      <c r="N10" s="3">
        <v>2</v>
      </c>
      <c r="O10" s="3" t="s">
        <v>10</v>
      </c>
      <c r="Q10" s="3" t="s">
        <v>21</v>
      </c>
      <c r="R10" s="3">
        <v>1</v>
      </c>
      <c r="S10" s="3">
        <v>0</v>
      </c>
      <c r="T10" s="3" t="s">
        <v>12</v>
      </c>
    </row>
    <row r="11" spans="2:20" x14ac:dyDescent="0.35">
      <c r="B11" s="3" t="s">
        <v>7</v>
      </c>
      <c r="C11" s="3">
        <v>1</v>
      </c>
      <c r="D11" s="3">
        <v>2</v>
      </c>
      <c r="E11" s="3" t="s">
        <v>14</v>
      </c>
      <c r="G11" s="3" t="s">
        <v>16</v>
      </c>
      <c r="H11" s="3">
        <v>1</v>
      </c>
      <c r="I11" s="3">
        <v>0</v>
      </c>
      <c r="J11" s="3" t="s">
        <v>9</v>
      </c>
      <c r="L11" s="3" t="s">
        <v>18</v>
      </c>
      <c r="M11" s="3">
        <v>2</v>
      </c>
      <c r="N11" s="3">
        <v>1</v>
      </c>
      <c r="O11" s="3" t="s">
        <v>11</v>
      </c>
      <c r="Q11" s="3" t="s">
        <v>13</v>
      </c>
      <c r="R11" s="3">
        <v>1</v>
      </c>
      <c r="S11" s="3">
        <v>0</v>
      </c>
      <c r="T11" s="3" t="s">
        <v>20</v>
      </c>
    </row>
    <row r="12" spans="2:20" x14ac:dyDescent="0.35">
      <c r="B12" s="7" t="s">
        <v>22</v>
      </c>
      <c r="C12" s="7"/>
      <c r="D12" s="7" t="s">
        <v>23</v>
      </c>
      <c r="E12" s="7"/>
      <c r="G12" s="7" t="s">
        <v>22</v>
      </c>
      <c r="H12" s="7"/>
      <c r="I12" s="7" t="s">
        <v>23</v>
      </c>
      <c r="J12" s="7"/>
      <c r="L12" s="7" t="s">
        <v>22</v>
      </c>
      <c r="M12" s="7"/>
      <c r="N12" s="7" t="s">
        <v>23</v>
      </c>
      <c r="O12" s="7"/>
      <c r="Q12" s="7" t="s">
        <v>22</v>
      </c>
      <c r="R12" s="7"/>
      <c r="S12" s="7" t="s">
        <v>23</v>
      </c>
      <c r="T12" s="7"/>
    </row>
    <row r="13" spans="2:20" x14ac:dyDescent="0.35">
      <c r="B13" s="8" t="s">
        <v>15</v>
      </c>
      <c r="C13" s="8"/>
      <c r="D13" s="9" t="s">
        <v>14</v>
      </c>
      <c r="E13" s="9"/>
      <c r="G13" s="9" t="s">
        <v>8</v>
      </c>
      <c r="H13" s="9"/>
      <c r="I13" s="9" t="s">
        <v>16</v>
      </c>
      <c r="J13" s="9"/>
      <c r="L13" s="9" t="s">
        <v>10</v>
      </c>
      <c r="M13" s="9"/>
      <c r="N13" s="9" t="s">
        <v>19</v>
      </c>
      <c r="O13" s="9"/>
      <c r="Q13" s="9" t="s">
        <v>12</v>
      </c>
      <c r="R13" s="9"/>
      <c r="S13" s="9" t="s">
        <v>13</v>
      </c>
      <c r="T13" s="9"/>
    </row>
    <row r="15" spans="2:20" x14ac:dyDescent="0.35">
      <c r="B15" s="6" t="s">
        <v>24</v>
      </c>
      <c r="C15" s="6"/>
      <c r="D15" s="6"/>
      <c r="E15" s="6"/>
      <c r="G15" s="6" t="s">
        <v>25</v>
      </c>
      <c r="H15" s="6"/>
      <c r="I15" s="6"/>
      <c r="J15" s="6"/>
      <c r="L15" s="6" t="s">
        <v>26</v>
      </c>
      <c r="M15" s="6"/>
      <c r="N15" s="6"/>
      <c r="O15" s="6"/>
      <c r="Q15" s="6" t="s">
        <v>27</v>
      </c>
      <c r="R15" s="6"/>
      <c r="S15" s="6"/>
      <c r="T15" s="6"/>
    </row>
    <row r="16" spans="2:20" x14ac:dyDescent="0.35">
      <c r="B16" s="3" t="s">
        <v>28</v>
      </c>
      <c r="C16" s="3">
        <v>7</v>
      </c>
      <c r="D16" s="3">
        <v>0</v>
      </c>
      <c r="E16" s="3" t="s">
        <v>29</v>
      </c>
      <c r="G16" s="3" t="s">
        <v>30</v>
      </c>
      <c r="H16" s="3">
        <v>1</v>
      </c>
      <c r="I16" s="3">
        <v>0</v>
      </c>
      <c r="J16" s="3" t="s">
        <v>31</v>
      </c>
      <c r="L16" s="3" t="s">
        <v>32</v>
      </c>
      <c r="M16" s="3">
        <v>2</v>
      </c>
      <c r="N16" s="3">
        <v>0</v>
      </c>
      <c r="O16" s="3" t="s">
        <v>33</v>
      </c>
      <c r="Q16" s="3" t="s">
        <v>34</v>
      </c>
      <c r="R16" s="3">
        <v>3</v>
      </c>
      <c r="S16" s="3">
        <v>2</v>
      </c>
      <c r="T16" s="3" t="s">
        <v>35</v>
      </c>
    </row>
    <row r="17" spans="2:20" x14ac:dyDescent="0.35">
      <c r="B17" s="3" t="s">
        <v>36</v>
      </c>
      <c r="C17" s="3">
        <v>1</v>
      </c>
      <c r="D17" s="3">
        <v>2</v>
      </c>
      <c r="E17" s="3" t="s">
        <v>37</v>
      </c>
      <c r="G17" s="3" t="s">
        <v>38</v>
      </c>
      <c r="H17" s="3">
        <v>0</v>
      </c>
      <c r="I17" s="3">
        <v>0</v>
      </c>
      <c r="J17" s="3" t="s">
        <v>39</v>
      </c>
      <c r="L17" s="3" t="s">
        <v>40</v>
      </c>
      <c r="M17" s="3">
        <v>1</v>
      </c>
      <c r="N17" s="3">
        <v>0</v>
      </c>
      <c r="O17" s="3" t="s">
        <v>41</v>
      </c>
      <c r="Q17" s="3" t="s">
        <v>42</v>
      </c>
      <c r="R17" s="3">
        <v>0</v>
      </c>
      <c r="S17" s="3">
        <v>0</v>
      </c>
      <c r="T17" s="3" t="s">
        <v>43</v>
      </c>
    </row>
    <row r="18" spans="2:20" x14ac:dyDescent="0.35">
      <c r="B18" s="3" t="s">
        <v>28</v>
      </c>
      <c r="C18" s="3">
        <v>1</v>
      </c>
      <c r="D18" s="3">
        <v>1</v>
      </c>
      <c r="E18" s="3" t="s">
        <v>36</v>
      </c>
      <c r="G18" s="3" t="s">
        <v>30</v>
      </c>
      <c r="H18" s="3">
        <v>0</v>
      </c>
      <c r="I18" s="3">
        <v>2</v>
      </c>
      <c r="J18" s="3" t="s">
        <v>38</v>
      </c>
      <c r="L18" s="3" t="s">
        <v>32</v>
      </c>
      <c r="M18" s="3">
        <v>1</v>
      </c>
      <c r="N18" s="3">
        <v>0</v>
      </c>
      <c r="O18" s="3" t="s">
        <v>40</v>
      </c>
      <c r="Q18" s="3" t="s">
        <v>34</v>
      </c>
      <c r="R18" s="3">
        <v>2</v>
      </c>
      <c r="S18" s="3">
        <v>0</v>
      </c>
      <c r="T18" s="3" t="s">
        <v>42</v>
      </c>
    </row>
    <row r="19" spans="2:20" x14ac:dyDescent="0.35">
      <c r="B19" s="3" t="s">
        <v>37</v>
      </c>
      <c r="C19" s="3">
        <v>0</v>
      </c>
      <c r="D19" s="3">
        <v>1</v>
      </c>
      <c r="E19" s="3" t="s">
        <v>29</v>
      </c>
      <c r="G19" s="3" t="s">
        <v>39</v>
      </c>
      <c r="H19" s="3">
        <v>4</v>
      </c>
      <c r="I19" s="3">
        <v>1</v>
      </c>
      <c r="J19" s="3" t="s">
        <v>31</v>
      </c>
      <c r="L19" s="3" t="s">
        <v>41</v>
      </c>
      <c r="M19" s="3">
        <v>3</v>
      </c>
      <c r="N19" s="3">
        <v>3</v>
      </c>
      <c r="O19" s="3" t="s">
        <v>33</v>
      </c>
      <c r="Q19" s="3" t="s">
        <v>43</v>
      </c>
      <c r="R19" s="3">
        <v>2</v>
      </c>
      <c r="S19" s="3">
        <v>3</v>
      </c>
      <c r="T19" s="3" t="s">
        <v>35</v>
      </c>
    </row>
    <row r="20" spans="2:20" x14ac:dyDescent="0.35">
      <c r="B20" s="3" t="s">
        <v>37</v>
      </c>
      <c r="C20" s="3">
        <v>2</v>
      </c>
      <c r="D20" s="3">
        <v>1</v>
      </c>
      <c r="E20" s="3" t="s">
        <v>28</v>
      </c>
      <c r="G20" s="3" t="s">
        <v>39</v>
      </c>
      <c r="H20" s="3">
        <v>0</v>
      </c>
      <c r="I20" s="3">
        <v>0</v>
      </c>
      <c r="J20" s="3" t="s">
        <v>30</v>
      </c>
      <c r="L20" s="3" t="s">
        <v>41</v>
      </c>
      <c r="M20" s="3">
        <v>1</v>
      </c>
      <c r="N20" s="3">
        <v>0</v>
      </c>
      <c r="O20" s="3" t="s">
        <v>32</v>
      </c>
      <c r="Q20" s="3" t="s">
        <v>43</v>
      </c>
      <c r="R20" s="3">
        <v>2</v>
      </c>
      <c r="S20" s="3">
        <v>1</v>
      </c>
      <c r="T20" s="3" t="s">
        <v>34</v>
      </c>
    </row>
    <row r="21" spans="2:20" x14ac:dyDescent="0.35">
      <c r="B21" s="3" t="s">
        <v>29</v>
      </c>
      <c r="C21" s="3">
        <v>2</v>
      </c>
      <c r="D21" s="3">
        <v>4</v>
      </c>
      <c r="E21" s="3" t="s">
        <v>36</v>
      </c>
      <c r="G21" s="3" t="s">
        <v>31</v>
      </c>
      <c r="H21" s="3">
        <v>1</v>
      </c>
      <c r="I21" s="3">
        <v>2</v>
      </c>
      <c r="J21" s="3" t="s">
        <v>38</v>
      </c>
      <c r="L21" s="3" t="s">
        <v>33</v>
      </c>
      <c r="M21" s="3">
        <v>2</v>
      </c>
      <c r="N21" s="3">
        <v>3</v>
      </c>
      <c r="O21" s="3" t="s">
        <v>40</v>
      </c>
      <c r="Q21" s="3" t="s">
        <v>35</v>
      </c>
      <c r="R21" s="3">
        <v>0</v>
      </c>
      <c r="S21" s="3">
        <v>2</v>
      </c>
      <c r="T21" s="3" t="s">
        <v>42</v>
      </c>
    </row>
    <row r="22" spans="2:20" x14ac:dyDescent="0.35">
      <c r="B22" s="7" t="s">
        <v>22</v>
      </c>
      <c r="C22" s="7"/>
      <c r="D22" s="7" t="s">
        <v>23</v>
      </c>
      <c r="E22" s="7"/>
      <c r="G22" s="7" t="s">
        <v>22</v>
      </c>
      <c r="H22" s="7"/>
      <c r="I22" s="7" t="s">
        <v>23</v>
      </c>
      <c r="J22" s="7"/>
      <c r="L22" s="7" t="s">
        <v>22</v>
      </c>
      <c r="M22" s="7"/>
      <c r="N22" s="7" t="s">
        <v>23</v>
      </c>
      <c r="O22" s="7"/>
      <c r="Q22" s="7" t="s">
        <v>22</v>
      </c>
      <c r="R22" s="7"/>
      <c r="S22" s="7" t="s">
        <v>23</v>
      </c>
      <c r="T22" s="7"/>
    </row>
    <row r="23" spans="2:20" x14ac:dyDescent="0.35">
      <c r="B23" s="9" t="s">
        <v>37</v>
      </c>
      <c r="C23" s="9"/>
      <c r="D23" s="9" t="s">
        <v>28</v>
      </c>
      <c r="E23" s="9"/>
      <c r="G23" s="9" t="s">
        <v>38</v>
      </c>
      <c r="H23" s="9"/>
      <c r="I23" s="9" t="s">
        <v>39</v>
      </c>
      <c r="J23" s="9"/>
      <c r="L23" s="9" t="s">
        <v>32</v>
      </c>
      <c r="M23" s="9"/>
      <c r="N23" s="9" t="s">
        <v>40</v>
      </c>
      <c r="O23" s="9"/>
      <c r="Q23" s="9" t="s">
        <v>34</v>
      </c>
      <c r="R23" s="9"/>
      <c r="S23" s="9" t="s">
        <v>43</v>
      </c>
      <c r="T23" s="9"/>
    </row>
    <row r="26" spans="2:20" x14ac:dyDescent="0.35">
      <c r="B26" s="6" t="s">
        <v>44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2:20" x14ac:dyDescent="0.35">
      <c r="B27" s="12" t="str">
        <f>IF(B13=0,"A-1",B13)</f>
        <v>Holanda</v>
      </c>
      <c r="C27" s="10">
        <v>3</v>
      </c>
      <c r="D27" s="10">
        <v>1</v>
      </c>
      <c r="E27" s="10" t="str">
        <f>IF(I13=0,"B-2",I13)</f>
        <v>USA</v>
      </c>
      <c r="F27" s="4"/>
      <c r="G27" s="12" t="str">
        <f>IF(L13=0,"C-1",L13)</f>
        <v>Argentina</v>
      </c>
      <c r="H27" s="10">
        <v>2</v>
      </c>
      <c r="I27" s="10">
        <v>1</v>
      </c>
      <c r="J27" s="10" t="str">
        <f>IF(S13=0,"D-2",S13)</f>
        <v>Australia</v>
      </c>
      <c r="K27" s="4"/>
      <c r="L27" s="12" t="str">
        <f>IF(Q13=0,"D-1",Q13)</f>
        <v>Francia</v>
      </c>
      <c r="M27" s="10">
        <v>3</v>
      </c>
      <c r="N27" s="10">
        <v>1</v>
      </c>
      <c r="O27" s="10" t="str">
        <f>IF(N13=0,"C-2",N13)</f>
        <v>Polonia</v>
      </c>
      <c r="P27" s="4"/>
      <c r="Q27" s="12" t="str">
        <f>IF(G13=0,"B-1",G13)</f>
        <v>Inglaterra</v>
      </c>
      <c r="R27" s="10">
        <v>3</v>
      </c>
      <c r="S27" s="10">
        <v>0</v>
      </c>
      <c r="T27" s="10" t="str">
        <f>IF(D13=0,"A-2",D13)</f>
        <v>Senegal</v>
      </c>
    </row>
    <row r="28" spans="2:20" x14ac:dyDescent="0.35">
      <c r="B28" s="13"/>
      <c r="C28" s="11"/>
      <c r="D28" s="11"/>
      <c r="E28" s="11"/>
      <c r="F28" s="4"/>
      <c r="G28" s="13"/>
      <c r="H28" s="11"/>
      <c r="I28" s="11"/>
      <c r="J28" s="11"/>
      <c r="K28" s="4"/>
      <c r="L28" s="13"/>
      <c r="M28" s="11"/>
      <c r="N28" s="11"/>
      <c r="O28" s="11"/>
      <c r="P28" s="4"/>
      <c r="Q28" s="13"/>
      <c r="R28" s="11"/>
      <c r="S28" s="11"/>
      <c r="T28" s="11"/>
    </row>
    <row r="29" spans="2:20" x14ac:dyDescent="0.35">
      <c r="B29" s="14" t="s">
        <v>45</v>
      </c>
      <c r="C29" s="15"/>
      <c r="D29" s="15"/>
      <c r="E29" s="16"/>
      <c r="F29" s="4"/>
      <c r="G29" s="14" t="s">
        <v>46</v>
      </c>
      <c r="H29" s="15"/>
      <c r="I29" s="15"/>
      <c r="J29" s="16"/>
      <c r="K29" s="4"/>
      <c r="L29" s="14" t="s">
        <v>47</v>
      </c>
      <c r="M29" s="15"/>
      <c r="N29" s="15"/>
      <c r="O29" s="16"/>
      <c r="P29" s="4"/>
      <c r="Q29" s="14" t="s">
        <v>48</v>
      </c>
      <c r="R29" s="15"/>
      <c r="S29" s="15"/>
      <c r="T29" s="16"/>
    </row>
    <row r="30" spans="2:20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2:20" x14ac:dyDescent="0.35">
      <c r="B31" s="12" t="str">
        <f>IF(B23=0,"E-1",B23)</f>
        <v>Japon</v>
      </c>
      <c r="C31" s="10">
        <v>1</v>
      </c>
      <c r="D31" s="10">
        <v>1</v>
      </c>
      <c r="E31" s="10" t="str">
        <f>IF(I23=0,"F-2",I23)</f>
        <v>Croacia</v>
      </c>
      <c r="F31" s="4"/>
      <c r="G31" s="12" t="str">
        <f>IF(L23=0,"G-1",L23)</f>
        <v>Brasil</v>
      </c>
      <c r="H31" s="10">
        <v>4</v>
      </c>
      <c r="I31" s="10">
        <v>1</v>
      </c>
      <c r="J31" s="10" t="str">
        <f>IF(S23=0,"H-2",S23)</f>
        <v>Korea</v>
      </c>
      <c r="K31" s="4"/>
      <c r="L31" s="12" t="str">
        <f>IF(G23=0,"F-1",G23)</f>
        <v>Marruecos</v>
      </c>
      <c r="M31" s="10">
        <v>0</v>
      </c>
      <c r="N31" s="10">
        <v>0</v>
      </c>
      <c r="O31" s="10" t="str">
        <f>IF(D23=0,"E-2",D23)</f>
        <v>España</v>
      </c>
      <c r="P31" s="4"/>
      <c r="Q31" s="12" t="str">
        <f>IF(Q23=0,"H-1",Q23)</f>
        <v>Portugal</v>
      </c>
      <c r="R31" s="10">
        <v>6</v>
      </c>
      <c r="S31" s="10">
        <v>1</v>
      </c>
      <c r="T31" s="10" t="str">
        <f>IF(N23=0,"G-2",N23)</f>
        <v>Suiza</v>
      </c>
    </row>
    <row r="32" spans="2:20" x14ac:dyDescent="0.35">
      <c r="B32" s="13"/>
      <c r="C32" s="11"/>
      <c r="D32" s="11"/>
      <c r="E32" s="11"/>
      <c r="F32" s="4"/>
      <c r="G32" s="13"/>
      <c r="H32" s="11"/>
      <c r="I32" s="11"/>
      <c r="J32" s="11"/>
      <c r="K32" s="4"/>
      <c r="L32" s="13"/>
      <c r="M32" s="11"/>
      <c r="N32" s="11"/>
      <c r="O32" s="11"/>
      <c r="P32" s="4"/>
      <c r="Q32" s="13"/>
      <c r="R32" s="11"/>
      <c r="S32" s="11"/>
      <c r="T32" s="11"/>
    </row>
    <row r="33" spans="2:20" x14ac:dyDescent="0.35">
      <c r="B33" s="14" t="s">
        <v>49</v>
      </c>
      <c r="C33" s="15"/>
      <c r="D33" s="15"/>
      <c r="E33" s="16"/>
      <c r="F33" s="4"/>
      <c r="G33" s="14" t="s">
        <v>50</v>
      </c>
      <c r="H33" s="15"/>
      <c r="I33" s="15"/>
      <c r="J33" s="16"/>
      <c r="K33" s="4"/>
      <c r="L33" s="14" t="s">
        <v>51</v>
      </c>
      <c r="M33" s="15"/>
      <c r="N33" s="15"/>
      <c r="O33" s="16"/>
      <c r="P33" s="4"/>
      <c r="Q33" s="14" t="s">
        <v>52</v>
      </c>
      <c r="R33" s="15"/>
      <c r="S33" s="15"/>
      <c r="T33" s="16"/>
    </row>
    <row r="34" spans="2:20" x14ac:dyDescent="0.35">
      <c r="C34" s="1">
        <v>1</v>
      </c>
      <c r="D34" s="1">
        <v>3</v>
      </c>
      <c r="M34" s="1">
        <v>3</v>
      </c>
      <c r="N34" s="1">
        <v>0</v>
      </c>
    </row>
    <row r="35" spans="2:20" x14ac:dyDescent="0.35">
      <c r="B35" s="6" t="s">
        <v>53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x14ac:dyDescent="0.35">
      <c r="B36" s="11" t="str">
        <f>IF(OR(C31="",D31=""),"M",IF(C31&gt;D31,B31,E31))</f>
        <v>Croacia</v>
      </c>
      <c r="C36" s="11">
        <v>1</v>
      </c>
      <c r="D36" s="11">
        <v>1</v>
      </c>
      <c r="E36" s="11" t="str">
        <f>IF(OR(H31="",I31=""),"N",IF(H31&gt;I31,G31,J31))</f>
        <v>Brasil</v>
      </c>
      <c r="G36" s="11" t="str">
        <f>IF(OR(C27="",D27=""),"I",IF(C27&gt;D27,B27,E27))</f>
        <v>Holanda</v>
      </c>
      <c r="H36" s="11">
        <v>2</v>
      </c>
      <c r="I36" s="11">
        <v>2</v>
      </c>
      <c r="J36" s="11" t="str">
        <f>IF(OR(H27="",I27=""),"J",IF(H27&gt;I27,G27,J27))</f>
        <v>Argentina</v>
      </c>
      <c r="L36" s="11" t="s">
        <v>38</v>
      </c>
      <c r="M36" s="11">
        <v>1</v>
      </c>
      <c r="N36" s="11">
        <v>0</v>
      </c>
      <c r="O36" s="11" t="str">
        <f>IF(OR(R31="",S31=""),"P",IF(R31&gt;S31,Q31,T31))</f>
        <v>Portugal</v>
      </c>
      <c r="Q36" s="11" t="str">
        <f>IF(OR(M27="",N27=""),"K",IF(M27&gt;N27,L27,O27))</f>
        <v>Francia</v>
      </c>
      <c r="R36" s="11">
        <v>2</v>
      </c>
      <c r="S36" s="11">
        <v>1</v>
      </c>
      <c r="T36" s="11" t="str">
        <f>IF(OR(R27="",S27=""),"L",IF(R27&gt;S27,Q27,T27))</f>
        <v>Inglaterra</v>
      </c>
    </row>
    <row r="37" spans="2:20" x14ac:dyDescent="0.35">
      <c r="B37" s="9"/>
      <c r="C37" s="9"/>
      <c r="D37" s="9"/>
      <c r="E37" s="9"/>
      <c r="G37" s="9"/>
      <c r="H37" s="9"/>
      <c r="I37" s="9"/>
      <c r="J37" s="9"/>
      <c r="L37" s="9"/>
      <c r="M37" s="9"/>
      <c r="N37" s="9"/>
      <c r="O37" s="9"/>
      <c r="Q37" s="9"/>
      <c r="R37" s="9"/>
      <c r="S37" s="9"/>
      <c r="T37" s="9"/>
    </row>
    <row r="38" spans="2:20" x14ac:dyDescent="0.35">
      <c r="B38" s="17" t="s">
        <v>54</v>
      </c>
      <c r="C38" s="17"/>
      <c r="D38" s="17"/>
      <c r="E38" s="17"/>
      <c r="G38" s="17" t="s">
        <v>55</v>
      </c>
      <c r="H38" s="17"/>
      <c r="I38" s="17"/>
      <c r="J38" s="17"/>
      <c r="L38" s="17" t="s">
        <v>56</v>
      </c>
      <c r="M38" s="17"/>
      <c r="N38" s="17"/>
      <c r="O38" s="17"/>
      <c r="Q38" s="17" t="s">
        <v>57</v>
      </c>
      <c r="R38" s="17"/>
      <c r="S38" s="17"/>
      <c r="T38" s="17"/>
    </row>
    <row r="39" spans="2:20" x14ac:dyDescent="0.35">
      <c r="C39" s="1">
        <v>4</v>
      </c>
      <c r="D39" s="1">
        <v>2</v>
      </c>
      <c r="H39" s="1">
        <v>3</v>
      </c>
      <c r="I39" s="1">
        <v>4</v>
      </c>
    </row>
    <row r="40" spans="2:20" x14ac:dyDescent="0.35">
      <c r="G40" s="6" t="s">
        <v>58</v>
      </c>
      <c r="H40" s="6"/>
      <c r="I40" s="6"/>
      <c r="J40" s="6"/>
      <c r="K40" s="6"/>
      <c r="L40" s="6"/>
      <c r="M40" s="6"/>
      <c r="N40" s="6"/>
      <c r="O40" s="6"/>
    </row>
    <row r="41" spans="2:20" x14ac:dyDescent="0.35">
      <c r="G41" s="11" t="s">
        <v>39</v>
      </c>
      <c r="H41" s="11">
        <v>0</v>
      </c>
      <c r="I41" s="11">
        <v>3</v>
      </c>
      <c r="J41" s="11" t="str">
        <f>IF(OR(H36="",I36=""),"R",IF(H36&gt;I36,G36,J36))</f>
        <v>Argentina</v>
      </c>
      <c r="L41" s="11" t="str">
        <f>IF(OR(M36="",N36=""),"S",IF(M36&gt;N36,L36,O36))</f>
        <v>Marruecos</v>
      </c>
      <c r="M41" s="11">
        <v>0</v>
      </c>
      <c r="N41" s="11">
        <v>2</v>
      </c>
      <c r="O41" s="11" t="str">
        <f>IF(OR(R36="",S36=""),"T",IF(R36&gt;S36,Q36,T36))</f>
        <v>Francia</v>
      </c>
    </row>
    <row r="42" spans="2:20" x14ac:dyDescent="0.35">
      <c r="G42" s="9"/>
      <c r="H42" s="9"/>
      <c r="I42" s="9"/>
      <c r="J42" s="9"/>
      <c r="L42" s="9"/>
      <c r="M42" s="9"/>
      <c r="N42" s="9"/>
      <c r="O42" s="9"/>
    </row>
    <row r="43" spans="2:20" x14ac:dyDescent="0.35">
      <c r="G43" s="17" t="s">
        <v>59</v>
      </c>
      <c r="H43" s="17"/>
      <c r="I43" s="17"/>
      <c r="J43" s="17"/>
      <c r="L43" s="17" t="s">
        <v>60</v>
      </c>
      <c r="M43" s="17"/>
      <c r="N43" s="17"/>
      <c r="O43" s="17"/>
    </row>
    <row r="45" spans="2:20" x14ac:dyDescent="0.35">
      <c r="G45" s="6" t="s">
        <v>61</v>
      </c>
      <c r="H45" s="6"/>
      <c r="I45" s="6"/>
      <c r="J45" s="6"/>
      <c r="L45" s="6" t="s">
        <v>62</v>
      </c>
      <c r="M45" s="6"/>
      <c r="N45" s="6"/>
      <c r="O45" s="6"/>
    </row>
    <row r="46" spans="2:20" x14ac:dyDescent="0.35">
      <c r="G46" s="11" t="str">
        <f>IF(OR(H41="",I41=""),"U",IF(H41&gt;I41,G41,J41))</f>
        <v>Argentina</v>
      </c>
      <c r="H46" s="11">
        <v>3</v>
      </c>
      <c r="I46" s="11">
        <v>3</v>
      </c>
      <c r="J46" s="11" t="str">
        <f>IF(OR(M41="",N41=""),"V",IF(M41&gt;N41,L41,O41))</f>
        <v>Francia</v>
      </c>
      <c r="L46" s="11" t="str">
        <f>IF(OR(H41="",I41=""),"Loser U",IF(H41&lt;I41,G41,J41))</f>
        <v>Croacia</v>
      </c>
      <c r="M46" s="11">
        <v>2</v>
      </c>
      <c r="N46" s="11">
        <v>1</v>
      </c>
      <c r="O46" s="11" t="str">
        <f>IF(OR(M41="",N41=""),"Loser V",IF(M41&lt;N41,L41,O41))</f>
        <v>Marruecos</v>
      </c>
    </row>
    <row r="47" spans="2:20" x14ac:dyDescent="0.35">
      <c r="G47" s="9"/>
      <c r="H47" s="9"/>
      <c r="I47" s="9"/>
      <c r="J47" s="9"/>
      <c r="L47" s="9"/>
      <c r="M47" s="9"/>
      <c r="N47" s="9"/>
      <c r="O47" s="9"/>
    </row>
    <row r="48" spans="2:20" x14ac:dyDescent="0.35">
      <c r="G48" s="17" t="s">
        <v>63</v>
      </c>
      <c r="H48" s="17"/>
      <c r="I48" s="17"/>
      <c r="J48" s="17"/>
      <c r="L48" s="17" t="s">
        <v>64</v>
      </c>
      <c r="M48" s="17"/>
      <c r="N48" s="17"/>
      <c r="O48" s="17"/>
    </row>
    <row r="49" spans="2:9" x14ac:dyDescent="0.35">
      <c r="H49" s="1">
        <v>4</v>
      </c>
      <c r="I49" s="1">
        <v>2</v>
      </c>
    </row>
    <row r="51" spans="2:9" x14ac:dyDescent="0.35">
      <c r="B51" s="18" t="s">
        <v>65</v>
      </c>
      <c r="C51" s="18"/>
      <c r="D51" s="18"/>
      <c r="E51" s="18"/>
      <c r="F51" s="5"/>
      <c r="G51" s="5"/>
    </row>
    <row r="53" spans="2:9" x14ac:dyDescent="0.35">
      <c r="B53" s="18" t="s">
        <v>66</v>
      </c>
      <c r="C53" s="18"/>
      <c r="D53" s="18"/>
      <c r="E53" s="18"/>
      <c r="F53" s="5"/>
      <c r="G53" s="5"/>
    </row>
  </sheetData>
  <mergeCells count="132">
    <mergeCell ref="B53:E53"/>
    <mergeCell ref="F53:G53"/>
    <mergeCell ref="N46:N47"/>
    <mergeCell ref="O46:O47"/>
    <mergeCell ref="G48:J48"/>
    <mergeCell ref="L48:O48"/>
    <mergeCell ref="B51:E51"/>
    <mergeCell ref="F51:G51"/>
    <mergeCell ref="G46:G47"/>
    <mergeCell ref="H46:H47"/>
    <mergeCell ref="I46:I47"/>
    <mergeCell ref="J46:J47"/>
    <mergeCell ref="L46:L47"/>
    <mergeCell ref="M46:M47"/>
    <mergeCell ref="N41:N42"/>
    <mergeCell ref="O41:O42"/>
    <mergeCell ref="G43:J43"/>
    <mergeCell ref="L43:O43"/>
    <mergeCell ref="G45:J45"/>
    <mergeCell ref="L45:O45"/>
    <mergeCell ref="G41:G42"/>
    <mergeCell ref="H41:H42"/>
    <mergeCell ref="I41:I42"/>
    <mergeCell ref="J41:J42"/>
    <mergeCell ref="L41:L42"/>
    <mergeCell ref="M41:M42"/>
    <mergeCell ref="B38:E38"/>
    <mergeCell ref="G38:J38"/>
    <mergeCell ref="L38:O38"/>
    <mergeCell ref="Q38:T38"/>
    <mergeCell ref="G40:O40"/>
    <mergeCell ref="M36:M37"/>
    <mergeCell ref="N36:N37"/>
    <mergeCell ref="O36:O37"/>
    <mergeCell ref="Q36:Q37"/>
    <mergeCell ref="R36:R37"/>
    <mergeCell ref="S36:S37"/>
    <mergeCell ref="B35:T35"/>
    <mergeCell ref="B36:B37"/>
    <mergeCell ref="C36:C37"/>
    <mergeCell ref="D36:D37"/>
    <mergeCell ref="E36:E37"/>
    <mergeCell ref="G36:G37"/>
    <mergeCell ref="H36:H37"/>
    <mergeCell ref="I36:I37"/>
    <mergeCell ref="J36:J37"/>
    <mergeCell ref="L36:L37"/>
    <mergeCell ref="T36:T37"/>
    <mergeCell ref="B33:E33"/>
    <mergeCell ref="G33:J33"/>
    <mergeCell ref="L33:O33"/>
    <mergeCell ref="Q33:T33"/>
    <mergeCell ref="H31:H32"/>
    <mergeCell ref="I31:I32"/>
    <mergeCell ref="J31:J32"/>
    <mergeCell ref="L31:L32"/>
    <mergeCell ref="M31:M32"/>
    <mergeCell ref="N31:N32"/>
    <mergeCell ref="T27:T28"/>
    <mergeCell ref="B29:E29"/>
    <mergeCell ref="G29:J29"/>
    <mergeCell ref="L29:O29"/>
    <mergeCell ref="Q29:T29"/>
    <mergeCell ref="B31:B32"/>
    <mergeCell ref="C31:C32"/>
    <mergeCell ref="D31:D32"/>
    <mergeCell ref="E31:E32"/>
    <mergeCell ref="G31:G32"/>
    <mergeCell ref="M27:M28"/>
    <mergeCell ref="N27:N28"/>
    <mergeCell ref="O27:O28"/>
    <mergeCell ref="Q27:Q28"/>
    <mergeCell ref="R27:R28"/>
    <mergeCell ref="S27:S28"/>
    <mergeCell ref="O31:O32"/>
    <mergeCell ref="Q31:Q32"/>
    <mergeCell ref="R31:R32"/>
    <mergeCell ref="S31:S32"/>
    <mergeCell ref="T31:T32"/>
    <mergeCell ref="B27:B28"/>
    <mergeCell ref="C27:C28"/>
    <mergeCell ref="D27:D28"/>
    <mergeCell ref="E27:E28"/>
    <mergeCell ref="G27:G28"/>
    <mergeCell ref="H27:H28"/>
    <mergeCell ref="I27:I28"/>
    <mergeCell ref="J27:J28"/>
    <mergeCell ref="L27:L28"/>
    <mergeCell ref="B23:C23"/>
    <mergeCell ref="D23:E23"/>
    <mergeCell ref="G23:H23"/>
    <mergeCell ref="I23:J23"/>
    <mergeCell ref="L23:M23"/>
    <mergeCell ref="N23:O23"/>
    <mergeCell ref="Q23:R23"/>
    <mergeCell ref="S23:T23"/>
    <mergeCell ref="B26:T26"/>
    <mergeCell ref="B15:E15"/>
    <mergeCell ref="G15:J15"/>
    <mergeCell ref="L15:O15"/>
    <mergeCell ref="Q15:T15"/>
    <mergeCell ref="B22:C22"/>
    <mergeCell ref="D22:E22"/>
    <mergeCell ref="G22:H22"/>
    <mergeCell ref="I22:J22"/>
    <mergeCell ref="L22:M22"/>
    <mergeCell ref="N22:O22"/>
    <mergeCell ref="Q22:R22"/>
    <mergeCell ref="S22:T22"/>
    <mergeCell ref="B13:C13"/>
    <mergeCell ref="D13:E13"/>
    <mergeCell ref="G13:H13"/>
    <mergeCell ref="I13:J13"/>
    <mergeCell ref="L13:M13"/>
    <mergeCell ref="N13:O13"/>
    <mergeCell ref="Q13:R13"/>
    <mergeCell ref="S13:T13"/>
    <mergeCell ref="B12:C12"/>
    <mergeCell ref="D12:E12"/>
    <mergeCell ref="G12:H12"/>
    <mergeCell ref="I12:J12"/>
    <mergeCell ref="L12:M12"/>
    <mergeCell ref="N12:O12"/>
    <mergeCell ref="B2:E2"/>
    <mergeCell ref="F2:T2"/>
    <mergeCell ref="B3:E3"/>
    <mergeCell ref="B5:E5"/>
    <mergeCell ref="G5:J5"/>
    <mergeCell ref="L5:O5"/>
    <mergeCell ref="Q5:T5"/>
    <mergeCell ref="Q12:R12"/>
    <mergeCell ref="S12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2022-12-18T18:54:07Z</dcterms:modified>
</cp:coreProperties>
</file>