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dantoni\Desktop\Stage\"/>
    </mc:Choice>
  </mc:AlternateContent>
  <bookViews>
    <workbookView xWindow="0" yWindow="0" windowWidth="28800" windowHeight="12135"/>
  </bookViews>
  <sheets>
    <sheet name="FLJ" sheetId="1" r:id="rId1"/>
    <sheet name="ALJ" sheetId="2" r:id="rId2"/>
    <sheet name="HQE" sheetId="3" r:id="rId3"/>
    <sheet name="BREEA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3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3" i="3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D66" i="2" l="1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</calcChain>
</file>

<file path=xl/sharedStrings.xml><?xml version="1.0" encoding="utf-8"?>
<sst xmlns="http://schemas.openxmlformats.org/spreadsheetml/2006/main" count="76" uniqueCount="32">
  <si>
    <t>cas</t>
  </si>
  <si>
    <t>profondeur</t>
  </si>
  <si>
    <t>surface vitrée</t>
  </si>
  <si>
    <t>longueur PSE</t>
  </si>
  <si>
    <t>FLJ moyen</t>
  </si>
  <si>
    <t>FLJ moy &gt; 1,5</t>
  </si>
  <si>
    <t>ALJ</t>
  </si>
  <si>
    <t>%surface ALJ&gt;30</t>
  </si>
  <si>
    <t>%surface ALJ&gt;40</t>
  </si>
  <si>
    <t>%surface ALJ&gt;50</t>
  </si>
  <si>
    <t>[m]</t>
  </si>
  <si>
    <t>[%]</t>
  </si>
  <si>
    <t>[cm]</t>
  </si>
  <si>
    <t>[-]</t>
  </si>
  <si>
    <t>pour 45cm de longueur PSE</t>
  </si>
  <si>
    <t>4,5m</t>
  </si>
  <si>
    <t>5,5m</t>
  </si>
  <si>
    <t>6,5m</t>
  </si>
  <si>
    <t>Exigences</t>
  </si>
  <si>
    <t>FLJ</t>
  </si>
  <si>
    <t>HQE</t>
  </si>
  <si>
    <t>BREEAM</t>
  </si>
  <si>
    <t>Classe</t>
  </si>
  <si>
    <t>Si on considère que le bureau étudié fait parti d'une construction neuve visant la classe B il faut alors que l'ALJ soit compris entre 45 et 65. Voyons les cas qui ne répondent pas à l'exigence.</t>
  </si>
  <si>
    <t>On choisit de respecter le crtière a.</t>
  </si>
  <si>
    <t>On a le choix entre respecter a ou (b et c).</t>
  </si>
  <si>
    <t>FLJ min &gt; 0.54</t>
  </si>
  <si>
    <t>FLJ moy &gt; 1,8</t>
  </si>
  <si>
    <t>FLJ min</t>
  </si>
  <si>
    <t>Il faut que FLJmin &gt; 0.3*1.8=0.54</t>
  </si>
  <si>
    <t>éligible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</si>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</sst>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9D448"/>
        <bgColor indexed="64"/>
      </patternFill>
    </fill>
    <fill>
      <patternFill patternType="solid">
        <fgColor rgb="FF217531"/>
        <bgColor indexed="64"/>
      </patternFill>
    </fill>
    <fill>
      <patternFill patternType="solid">
        <fgColor rgb="FFB8C96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</cellStyleXfs>
  <cellXfs count="6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1" fillId="0" borderId="0" xfId="0" applyFont="1"/>
    <xf numFmtId="0" fontId="0" fillId="10" borderId="1" xfId="0" applyFill="1" applyBorder="1"/>
    <xf numFmtId="0" fontId="0" fillId="11" borderId="1" xfId="0" applyFill="1" applyBorder="1"/>
    <xf numFmtId="9" fontId="0" fillId="3" borderId="1" xfId="0" applyNumberFormat="1" applyFill="1" applyBorder="1"/>
    <xf numFmtId="164" fontId="0" fillId="10" borderId="1" xfId="0" applyNumberFormat="1" applyFill="1" applyBorder="1"/>
    <xf numFmtId="2" fontId="0" fillId="11" borderId="1" xfId="0" applyNumberFormat="1" applyFill="1" applyBorder="1"/>
    <xf numFmtId="164" fontId="0" fillId="10" borderId="2" xfId="0" applyNumberFormat="1" applyFill="1" applyBorder="1"/>
    <xf numFmtId="2" fontId="0" fillId="11" borderId="2" xfId="0" applyNumberFormat="1" applyFill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 applyBorder="1"/>
    <xf numFmtId="0" fontId="0" fillId="10" borderId="0" xfId="0" applyFill="1"/>
    <xf numFmtId="0" fontId="0" fillId="11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0" fontId="0" fillId="2" borderId="1" xfId="0" applyFill="1" applyBorder="1" applyAlignment="1">
      <alignment horizontal="center" vertical="center"/>
    </xf>
    <xf numFmtId="164" fontId="3" fillId="13" borderId="1" xfId="2" applyNumberFormat="1" applyBorder="1" applyAlignment="1">
      <alignment horizontal="center" vertical="center"/>
    </xf>
    <xf numFmtId="2" fontId="3" fillId="13" borderId="1" xfId="2" applyNumberForma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2" fontId="0" fillId="4" borderId="5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3" fillId="13" borderId="5" xfId="2" applyNumberFormat="1" applyBorder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 vertical="center"/>
    </xf>
    <xf numFmtId="2" fontId="3" fillId="0" borderId="6" xfId="2" applyNumberFormat="1" applyFill="1" applyBorder="1" applyAlignment="1">
      <alignment horizontal="center" vertical="center"/>
    </xf>
    <xf numFmtId="164" fontId="5" fillId="15" borderId="1" xfId="3" applyNumberFormat="1" applyFont="1" applyFill="1" applyBorder="1" applyAlignment="1">
      <alignment horizontal="center" vertical="center"/>
    </xf>
    <xf numFmtId="164" fontId="5" fillId="16" borderId="1" xfId="1" applyNumberFormat="1" applyFont="1" applyFill="1" applyBorder="1" applyAlignment="1">
      <alignment horizontal="center" vertical="center"/>
    </xf>
    <xf numFmtId="164" fontId="5" fillId="17" borderId="1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3" fillId="0" borderId="0" xfId="2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1" applyFill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8C963"/>
      <color rgb="FFD1F5D1"/>
      <color rgb="FF217531"/>
      <color rgb="FF59D4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4,5m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FLJ!$D$3:$D$5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FLJ!$E$3:$E$5</c:f>
              <c:numCache>
                <c:formatCode>0.00</c:formatCode>
                <c:ptCount val="3"/>
                <c:pt idx="0">
                  <c:v>2.110741</c:v>
                </c:pt>
                <c:pt idx="1">
                  <c:v>1.798074</c:v>
                </c:pt>
                <c:pt idx="2">
                  <c:v>1.581852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FLJ!$D$6:$D$8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FLJ!$E$6:$E$8</c:f>
              <c:numCache>
                <c:formatCode>0.00</c:formatCode>
                <c:ptCount val="3"/>
                <c:pt idx="0">
                  <c:v>2.3552590000000002</c:v>
                </c:pt>
                <c:pt idx="1">
                  <c:v>2.0157039999999999</c:v>
                </c:pt>
                <c:pt idx="2">
                  <c:v>1.802074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FLJ!$D$9:$D$11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FLJ!$E$9:$E$11</c:f>
              <c:numCache>
                <c:formatCode>0.00</c:formatCode>
                <c:ptCount val="3"/>
                <c:pt idx="0">
                  <c:v>2.669111</c:v>
                </c:pt>
                <c:pt idx="1">
                  <c:v>2.2945929999999999</c:v>
                </c:pt>
                <c:pt idx="2">
                  <c:v>2.037407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FLJ!$D$12:$D$14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FLJ!$E$12:$E$14</c:f>
              <c:numCache>
                <c:formatCode>0.00</c:formatCode>
                <c:ptCount val="3"/>
                <c:pt idx="0">
                  <c:v>2.9229630000000002</c:v>
                </c:pt>
                <c:pt idx="1">
                  <c:v>2.5365929999999999</c:v>
                </c:pt>
                <c:pt idx="2">
                  <c:v>2.2242959999999998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FLJ!$D$15:$D$17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FLJ!$E$15:$E$17</c:f>
              <c:numCache>
                <c:formatCode>0.00</c:formatCode>
                <c:ptCount val="3"/>
                <c:pt idx="0">
                  <c:v>3.1783700000000001</c:v>
                </c:pt>
                <c:pt idx="1">
                  <c:v>2.7135560000000001</c:v>
                </c:pt>
                <c:pt idx="2">
                  <c:v>2.4055559999999998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FLJ!$D$18:$D$20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FLJ!$E$18:$E$20</c:f>
              <c:numCache>
                <c:formatCode>0.00</c:formatCode>
                <c:ptCount val="3"/>
                <c:pt idx="0">
                  <c:v>3.2714810000000001</c:v>
                </c:pt>
                <c:pt idx="1">
                  <c:v>2.8036300000000001</c:v>
                </c:pt>
                <c:pt idx="2">
                  <c:v>2.4765190000000001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FLJ!$D$3:$D$5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1216"/>
        <c:axId val="198835792"/>
      </c:scatterChart>
      <c:valAx>
        <c:axId val="114621216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835792"/>
        <c:crosses val="autoZero"/>
        <c:crossBetween val="midCat"/>
      </c:valAx>
      <c:valAx>
        <c:axId val="198835792"/>
        <c:scaling>
          <c:orientation val="minMax"/>
          <c:max val="3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2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5,5m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FLJ!$D$21:$D$23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FLJ!$E$21:$E$23</c:f>
              <c:numCache>
                <c:formatCode>0.00</c:formatCode>
                <c:ptCount val="3"/>
                <c:pt idx="0">
                  <c:v>1.734321</c:v>
                </c:pt>
                <c:pt idx="1">
                  <c:v>1.5124070000000001</c:v>
                </c:pt>
                <c:pt idx="2">
                  <c:v>1.3433330000000001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FLJ!$D$24:$D$26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FLJ!$E$24:$E$26</c:f>
              <c:numCache>
                <c:formatCode>0.00</c:formatCode>
                <c:ptCount val="3"/>
                <c:pt idx="0">
                  <c:v>1.947716</c:v>
                </c:pt>
                <c:pt idx="1">
                  <c:v>1.690617</c:v>
                </c:pt>
                <c:pt idx="2">
                  <c:v>1.482963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FLJ!$D$27:$D$29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FLJ!$E$27:$E$29</c:f>
              <c:numCache>
                <c:formatCode>0.00</c:formatCode>
                <c:ptCount val="3"/>
                <c:pt idx="0">
                  <c:v>2.2180249999999999</c:v>
                </c:pt>
                <c:pt idx="1">
                  <c:v>1.9217900000000001</c:v>
                </c:pt>
                <c:pt idx="2">
                  <c:v>1.694815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FLJ!$D$30:$D$32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FLJ!$E$30:$E$32</c:f>
              <c:numCache>
                <c:formatCode>0.00</c:formatCode>
                <c:ptCount val="3"/>
                <c:pt idx="0">
                  <c:v>2.4525929999999998</c:v>
                </c:pt>
                <c:pt idx="1">
                  <c:v>2.1148150000000001</c:v>
                </c:pt>
                <c:pt idx="2">
                  <c:v>1.862222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FLJ!$D$33:$D$35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FLJ!$E$33:$E$35</c:f>
              <c:numCache>
                <c:formatCode>0.00</c:formatCode>
                <c:ptCount val="3"/>
                <c:pt idx="0">
                  <c:v>2.6348150000000001</c:v>
                </c:pt>
                <c:pt idx="1">
                  <c:v>2.2632099999999999</c:v>
                </c:pt>
                <c:pt idx="2">
                  <c:v>2.0225309999999999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FLJ!$D$36:$D$38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FLJ!$E$36:$E$38</c:f>
              <c:numCache>
                <c:formatCode>0.00</c:formatCode>
                <c:ptCount val="3"/>
                <c:pt idx="0">
                  <c:v>2.70642</c:v>
                </c:pt>
                <c:pt idx="1">
                  <c:v>2.3171599999999999</c:v>
                </c:pt>
                <c:pt idx="2">
                  <c:v>2.0699999999999998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7512"/>
        <c:axId val="200117904"/>
      </c:scatterChart>
      <c:valAx>
        <c:axId val="200117512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17904"/>
        <c:crosses val="autoZero"/>
        <c:crossBetween val="midCat"/>
      </c:valAx>
      <c:valAx>
        <c:axId val="20011790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1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pour une longueur de PSE de 45cm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FLJ!$B$61:$B$66</c:f>
              <c:numCache>
                <c:formatCode>0.00</c:formatCode>
                <c:ptCount val="6"/>
                <c:pt idx="0">
                  <c:v>1.798074</c:v>
                </c:pt>
                <c:pt idx="1">
                  <c:v>2.0157039999999999</c:v>
                </c:pt>
                <c:pt idx="2">
                  <c:v>2.2945929999999999</c:v>
                </c:pt>
                <c:pt idx="3">
                  <c:v>2.5365929999999999</c:v>
                </c:pt>
                <c:pt idx="4">
                  <c:v>2.7135560000000001</c:v>
                </c:pt>
                <c:pt idx="5">
                  <c:v>2.8036300000000001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FLJ!$C$61:$C$66</c:f>
              <c:numCache>
                <c:formatCode>0.00</c:formatCode>
                <c:ptCount val="6"/>
                <c:pt idx="0">
                  <c:v>1.5124070000000001</c:v>
                </c:pt>
                <c:pt idx="1">
                  <c:v>1.690617</c:v>
                </c:pt>
                <c:pt idx="2">
                  <c:v>1.9217900000000001</c:v>
                </c:pt>
                <c:pt idx="3">
                  <c:v>2.1148150000000001</c:v>
                </c:pt>
                <c:pt idx="4">
                  <c:v>2.2632099999999999</c:v>
                </c:pt>
                <c:pt idx="5">
                  <c:v>2.3171599999999999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FLJ!$D$61:$D$66</c:f>
              <c:numCache>
                <c:formatCode>0.00</c:formatCode>
                <c:ptCount val="6"/>
                <c:pt idx="0">
                  <c:v>1.292063</c:v>
                </c:pt>
                <c:pt idx="1">
                  <c:v>1.4444440000000001</c:v>
                </c:pt>
                <c:pt idx="2">
                  <c:v>1.6424339999999999</c:v>
                </c:pt>
                <c:pt idx="3">
                  <c:v>1.809947</c:v>
                </c:pt>
                <c:pt idx="4">
                  <c:v>1.950159</c:v>
                </c:pt>
                <c:pt idx="5">
                  <c:v>2.006243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18296"/>
        <c:axId val="200119864"/>
      </c:barChart>
      <c:lineChart>
        <c:grouping val="standard"/>
        <c:varyColors val="0"/>
        <c:ser>
          <c:idx val="3"/>
          <c:order val="3"/>
          <c:tx>
            <c:v>Exigence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FLJ!$E$69:$E$74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18296"/>
        <c:axId val="200119864"/>
      </c:lineChart>
      <c:catAx>
        <c:axId val="20011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surface vitrée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19864"/>
        <c:crosses val="autoZero"/>
        <c:auto val="1"/>
        <c:lblAlgn val="ctr"/>
        <c:lblOffset val="100"/>
        <c:noMultiLvlLbl val="0"/>
      </c:catAx>
      <c:valAx>
        <c:axId val="2001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11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6,5m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FLJ!$D$39:$D$41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FLJ!$E$39:$E$41</c:f>
              <c:numCache>
                <c:formatCode>0.00</c:formatCode>
                <c:ptCount val="3"/>
                <c:pt idx="0">
                  <c:v>1.4904759999999999</c:v>
                </c:pt>
                <c:pt idx="1">
                  <c:v>1.292063</c:v>
                </c:pt>
                <c:pt idx="2">
                  <c:v>1.141958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FLJ!$D$42:$D$44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FLJ!$E$42:$E$44</c:f>
              <c:numCache>
                <c:formatCode>0.00</c:formatCode>
                <c:ptCount val="3"/>
                <c:pt idx="0">
                  <c:v>1.667249</c:v>
                </c:pt>
                <c:pt idx="1">
                  <c:v>1.4444440000000001</c:v>
                </c:pt>
                <c:pt idx="2">
                  <c:v>1.28037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FLJ!$D$45:$D$47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FLJ!$E$45:$E$47</c:f>
              <c:numCache>
                <c:formatCode>0.00</c:formatCode>
                <c:ptCount val="3"/>
                <c:pt idx="0">
                  <c:v>1.9013230000000001</c:v>
                </c:pt>
                <c:pt idx="1">
                  <c:v>1.6424339999999999</c:v>
                </c:pt>
                <c:pt idx="2">
                  <c:v>1.4555560000000001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FLJ!$D$48:$D$50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FLJ!$E$48:$E$50</c:f>
              <c:numCache>
                <c:formatCode>0.00</c:formatCode>
                <c:ptCount val="3"/>
                <c:pt idx="0">
                  <c:v>2.1019580000000002</c:v>
                </c:pt>
                <c:pt idx="1">
                  <c:v>1.809947</c:v>
                </c:pt>
                <c:pt idx="2">
                  <c:v>1.6093649999999999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FLJ!$D$51:$D$53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FLJ!$E$51:$E$53</c:f>
              <c:numCache>
                <c:formatCode>0.00</c:formatCode>
                <c:ptCount val="3"/>
                <c:pt idx="0">
                  <c:v>2.2611110000000001</c:v>
                </c:pt>
                <c:pt idx="1">
                  <c:v>1.950159</c:v>
                </c:pt>
                <c:pt idx="2">
                  <c:v>1.73254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FLJ!$E$54:$E$56</c:f>
              <c:numCache>
                <c:formatCode>0.00</c:formatCode>
                <c:ptCount val="3"/>
                <c:pt idx="0">
                  <c:v>2.3274599999999999</c:v>
                </c:pt>
                <c:pt idx="1">
                  <c:v>2.006243</c:v>
                </c:pt>
                <c:pt idx="2">
                  <c:v>1.7590479999999999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3280"/>
        <c:axId val="379344456"/>
      </c:scatterChart>
      <c:valAx>
        <c:axId val="379343280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344456"/>
        <c:crosses val="autoZero"/>
        <c:crossBetween val="midCat"/>
      </c:valAx>
      <c:valAx>
        <c:axId val="379344456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34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4,5m</a:t>
            </a:r>
            <a:endParaRPr lang="fr-F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ALJ!$D$3:$D$5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ALJ!$E$3:$E$5</c:f>
              <c:numCache>
                <c:formatCode>0.0</c:formatCode>
                <c:ptCount val="3"/>
                <c:pt idx="0">
                  <c:v>52.955556000000001</c:v>
                </c:pt>
                <c:pt idx="1">
                  <c:v>47.874074</c:v>
                </c:pt>
                <c:pt idx="2">
                  <c:v>43.8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ALJ!$D$6:$D$8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ALJ!$E$6:$E$8</c:f>
              <c:numCache>
                <c:formatCode>0.0</c:formatCode>
                <c:ptCount val="3"/>
                <c:pt idx="0">
                  <c:v>56.22963</c:v>
                </c:pt>
                <c:pt idx="1">
                  <c:v>52.044443999999999</c:v>
                </c:pt>
                <c:pt idx="2">
                  <c:v>48.311110999999997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ALJ!$D$9:$D$11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ALJ!$E$9:$E$11</c:f>
              <c:numCache>
                <c:formatCode>0.0</c:formatCode>
                <c:ptCount val="3"/>
                <c:pt idx="0">
                  <c:v>60.096296000000002</c:v>
                </c:pt>
                <c:pt idx="1">
                  <c:v>56.133333</c:v>
                </c:pt>
                <c:pt idx="2">
                  <c:v>52.185184999999997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ALJ!$D$12:$D$14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ALJ!$E$12:$E$14</c:f>
              <c:numCache>
                <c:formatCode>0.0</c:formatCode>
                <c:ptCount val="3"/>
                <c:pt idx="0">
                  <c:v>64.377778000000006</c:v>
                </c:pt>
                <c:pt idx="1">
                  <c:v>60.607407000000002</c:v>
                </c:pt>
                <c:pt idx="2">
                  <c:v>56.518518999999998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ALJ!$D$15:$D$17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ALJ!$E$15:$E$17</c:f>
              <c:numCache>
                <c:formatCode>0.0</c:formatCode>
                <c:ptCount val="3"/>
                <c:pt idx="0">
                  <c:v>66.533332999999999</c:v>
                </c:pt>
                <c:pt idx="1">
                  <c:v>63.133333</c:v>
                </c:pt>
                <c:pt idx="2">
                  <c:v>59.814815000000003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ALJ!$D$18:$D$20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ALJ!$E$18:$E$20</c:f>
              <c:numCache>
                <c:formatCode>0.0</c:formatCode>
                <c:ptCount val="3"/>
                <c:pt idx="0">
                  <c:v>67.296295999999998</c:v>
                </c:pt>
                <c:pt idx="1">
                  <c:v>64.133332999999993</c:v>
                </c:pt>
                <c:pt idx="2">
                  <c:v>60.962963000000002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9552"/>
        <c:axId val="379344848"/>
      </c:scatterChart>
      <c:valAx>
        <c:axId val="379349552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344848"/>
        <c:crosses val="autoZero"/>
        <c:crossBetween val="midCat"/>
      </c:valAx>
      <c:valAx>
        <c:axId val="3793448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34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l'ALJ en fonction de la longueur des protections solaires pour une pièce de 5,5m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ALJ!$D$21:$D$23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ALJ!$E$21:$E$23</c:f>
              <c:numCache>
                <c:formatCode>0.0</c:formatCode>
                <c:ptCount val="3"/>
                <c:pt idx="0">
                  <c:v>42.901235</c:v>
                </c:pt>
                <c:pt idx="1">
                  <c:v>38.876542999999998</c:v>
                </c:pt>
                <c:pt idx="2">
                  <c:v>35.407406999999999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ALJ!$D$24:$D$26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ALJ!$E$24:$E$26</c:f>
              <c:numCache>
                <c:formatCode>0.0</c:formatCode>
                <c:ptCount val="3"/>
                <c:pt idx="0">
                  <c:v>46.006172999999997</c:v>
                </c:pt>
                <c:pt idx="1">
                  <c:v>41.925925999999997</c:v>
                </c:pt>
                <c:pt idx="2">
                  <c:v>38.345678999999997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ALJ!$D$27:$D$29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ALJ!$E$27:$E$29</c:f>
              <c:numCache>
                <c:formatCode>0.0</c:formatCode>
                <c:ptCount val="3"/>
                <c:pt idx="0">
                  <c:v>49.728394999999999</c:v>
                </c:pt>
                <c:pt idx="1">
                  <c:v>46.055556000000003</c:v>
                </c:pt>
                <c:pt idx="2">
                  <c:v>42.253086000000003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ALJ!$D$30:$D$32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ALJ!$E$30:$E$32</c:f>
              <c:numCache>
                <c:formatCode>0.0</c:formatCode>
                <c:ptCount val="3"/>
                <c:pt idx="0">
                  <c:v>53.364198000000002</c:v>
                </c:pt>
                <c:pt idx="1">
                  <c:v>49.623457000000002</c:v>
                </c:pt>
                <c:pt idx="2">
                  <c:v>46.104937999999997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ALJ!$D$33:$D$35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ALJ!$E$33:$E$35</c:f>
              <c:numCache>
                <c:formatCode>0.0</c:formatCode>
                <c:ptCount val="3"/>
                <c:pt idx="0">
                  <c:v>56.172840000000001</c:v>
                </c:pt>
                <c:pt idx="1">
                  <c:v>52.555556000000003</c:v>
                </c:pt>
                <c:pt idx="2">
                  <c:v>49.104937999999997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ALJ!$D$36:$D$38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ALJ!$E$36:$E$38</c:f>
              <c:numCache>
                <c:formatCode>0.0</c:formatCode>
                <c:ptCount val="3"/>
                <c:pt idx="0">
                  <c:v>57</c:v>
                </c:pt>
                <c:pt idx="1">
                  <c:v>53.234568000000003</c:v>
                </c:pt>
                <c:pt idx="2">
                  <c:v>50.135801999999998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9160"/>
        <c:axId val="379346808"/>
      </c:scatterChart>
      <c:valAx>
        <c:axId val="379349160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346808"/>
        <c:crosses val="autoZero"/>
        <c:crossBetween val="midCat"/>
      </c:valAx>
      <c:valAx>
        <c:axId val="37934680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34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l'ALJ en fonction de la longueur des protections solaires pour une pièce de 6,5m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ALJ!$D$39:$D$41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ALJ!$E$39:$E$41</c:f>
              <c:numCache>
                <c:formatCode>0.0</c:formatCode>
                <c:ptCount val="3"/>
                <c:pt idx="0">
                  <c:v>35.978836000000001</c:v>
                </c:pt>
                <c:pt idx="1">
                  <c:v>32.650793999999998</c:v>
                </c:pt>
                <c:pt idx="2">
                  <c:v>29.804233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ALJ!$D$42:$D$44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ALJ!$E$42:$E$44</c:f>
              <c:numCache>
                <c:formatCode>0.0</c:formatCode>
                <c:ptCount val="3"/>
                <c:pt idx="0">
                  <c:v>38.470899000000003</c:v>
                </c:pt>
                <c:pt idx="1">
                  <c:v>35.132275</c:v>
                </c:pt>
                <c:pt idx="2">
                  <c:v>32.248677000000001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ALJ!$D$45:$D$47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ALJ!$E$45:$E$47</c:f>
              <c:numCache>
                <c:formatCode>0.0</c:formatCode>
                <c:ptCount val="3"/>
                <c:pt idx="0">
                  <c:v>41.957672000000002</c:v>
                </c:pt>
                <c:pt idx="1">
                  <c:v>38.571429000000002</c:v>
                </c:pt>
                <c:pt idx="2">
                  <c:v>35.867725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ALJ!$D$48:$D$50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ALJ!$E$48:$E$50</c:f>
              <c:numCache>
                <c:formatCode>0.0</c:formatCode>
                <c:ptCount val="3"/>
                <c:pt idx="0">
                  <c:v>44.973545000000001</c:v>
                </c:pt>
                <c:pt idx="1">
                  <c:v>41.814815000000003</c:v>
                </c:pt>
                <c:pt idx="2">
                  <c:v>38.756613999999999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ALJ!$D$51:$D$53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ALJ!$E$51:$E$53</c:f>
              <c:numCache>
                <c:formatCode>0.0</c:formatCode>
                <c:ptCount val="3"/>
                <c:pt idx="0">
                  <c:v>47.365079000000001</c:v>
                </c:pt>
                <c:pt idx="1">
                  <c:v>44.211640000000003</c:v>
                </c:pt>
                <c:pt idx="2">
                  <c:v>41.629629999999999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ALJ!$E$54:$E$56</c:f>
              <c:numCache>
                <c:formatCode>0.0</c:formatCode>
                <c:ptCount val="3"/>
                <c:pt idx="0">
                  <c:v>47.878307</c:v>
                </c:pt>
                <c:pt idx="1">
                  <c:v>44.862434</c:v>
                </c:pt>
                <c:pt idx="2">
                  <c:v>42.126984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342104"/>
        <c:axId val="379346024"/>
      </c:scatterChart>
      <c:valAx>
        <c:axId val="379342104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346024"/>
        <c:crosses val="autoZero"/>
        <c:crossBetween val="midCat"/>
      </c:valAx>
      <c:valAx>
        <c:axId val="37934602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34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l'ALJ pour une longueur de PSE</a:t>
            </a:r>
            <a:r>
              <a:rPr lang="fr-FR" baseline="0"/>
              <a:t> de 45cm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ALJ!$B$61:$B$66</c:f>
              <c:numCache>
                <c:formatCode>0.0</c:formatCode>
                <c:ptCount val="6"/>
                <c:pt idx="0">
                  <c:v>60</c:v>
                </c:pt>
                <c:pt idx="1">
                  <c:v>71.111100000000008</c:v>
                </c:pt>
                <c:pt idx="2">
                  <c:v>73.333300000000008</c:v>
                </c:pt>
                <c:pt idx="3">
                  <c:v>82.962999999999994</c:v>
                </c:pt>
                <c:pt idx="4">
                  <c:v>90.370399999999989</c:v>
                </c:pt>
                <c:pt idx="5">
                  <c:v>92.592600000000004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ALJ!$C$61:$C$66</c:f>
              <c:numCache>
                <c:formatCode>0.0</c:formatCode>
                <c:ptCount val="6"/>
                <c:pt idx="0">
                  <c:v>48.7654</c:v>
                </c:pt>
                <c:pt idx="1">
                  <c:v>52.469100000000005</c:v>
                </c:pt>
                <c:pt idx="2">
                  <c:v>56.790099999999995</c:v>
                </c:pt>
                <c:pt idx="3">
                  <c:v>61.728400000000008</c:v>
                </c:pt>
                <c:pt idx="4">
                  <c:v>64.814799999999991</c:v>
                </c:pt>
                <c:pt idx="5">
                  <c:v>65.432100000000005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ALJ!$D$61:$D$66</c:f>
              <c:numCache>
                <c:formatCode>0.0</c:formatCode>
                <c:ptCount val="6"/>
                <c:pt idx="0">
                  <c:v>39.682499999999997</c:v>
                </c:pt>
                <c:pt idx="1">
                  <c:v>43.386200000000002</c:v>
                </c:pt>
                <c:pt idx="2">
                  <c:v>48.148099999999999</c:v>
                </c:pt>
                <c:pt idx="3">
                  <c:v>52.381</c:v>
                </c:pt>
                <c:pt idx="4">
                  <c:v>55.026499999999999</c:v>
                </c:pt>
                <c:pt idx="5">
                  <c:v>55.555600000000005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346416"/>
        <c:axId val="379342496"/>
      </c:barChart>
      <c:catAx>
        <c:axId val="3793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surface vitrée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342496"/>
        <c:crosses val="autoZero"/>
        <c:auto val="1"/>
        <c:lblAlgn val="ctr"/>
        <c:lblOffset val="100"/>
        <c:noMultiLvlLbl val="0"/>
      </c:catAx>
      <c:valAx>
        <c:axId val="379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3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384000</xdr:colOff>
      <xdr:row>19</xdr:row>
      <xdr:rowOff>1500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16</xdr:col>
      <xdr:colOff>384000</xdr:colOff>
      <xdr:row>37</xdr:row>
      <xdr:rowOff>1500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17</xdr:col>
      <xdr:colOff>384000</xdr:colOff>
      <xdr:row>74</xdr:row>
      <xdr:rowOff>1500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16</xdr:col>
      <xdr:colOff>384000</xdr:colOff>
      <xdr:row>55</xdr:row>
      <xdr:rowOff>1500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384000</xdr:colOff>
      <xdr:row>19</xdr:row>
      <xdr:rowOff>1500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384000</xdr:colOff>
      <xdr:row>37</xdr:row>
      <xdr:rowOff>1500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17</xdr:col>
      <xdr:colOff>384000</xdr:colOff>
      <xdr:row>55</xdr:row>
      <xdr:rowOff>1500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18</xdr:col>
      <xdr:colOff>384000</xdr:colOff>
      <xdr:row>74</xdr:row>
      <xdr:rowOff>1500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761999</xdr:colOff>
      <xdr:row>7</xdr:row>
      <xdr:rowOff>0</xdr:rowOff>
    </xdr:from>
    <xdr:to>
      <xdr:col>15</xdr:col>
      <xdr:colOff>580362</xdr:colOff>
      <xdr:row>16</xdr:row>
      <xdr:rowOff>9525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999" y="1333500"/>
          <a:ext cx="5914363" cy="1724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18</xdr:col>
      <xdr:colOff>285750</xdr:colOff>
      <xdr:row>16</xdr:row>
      <xdr:rowOff>90190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571500"/>
          <a:ext cx="6381750" cy="2566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22" zoomScaleNormal="100" workbookViewId="0">
      <selection activeCell="U35" sqref="U35"/>
    </sheetView>
  </sheetViews>
  <sheetFormatPr baseColWidth="10" defaultRowHeight="15" x14ac:dyDescent="0.25"/>
  <cols>
    <col min="6" max="7" width="11.42578125" customWidth="1"/>
  </cols>
  <sheetData>
    <row r="1" spans="1:7" x14ac:dyDescent="0.25">
      <c r="A1" s="6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5" t="s">
        <v>5</v>
      </c>
      <c r="G1" s="53"/>
    </row>
    <row r="2" spans="1:7" x14ac:dyDescent="0.25">
      <c r="A2" s="64"/>
      <c r="B2" s="1" t="s">
        <v>10</v>
      </c>
      <c r="C2" s="1" t="s">
        <v>11</v>
      </c>
      <c r="D2" s="1" t="s">
        <v>12</v>
      </c>
      <c r="E2" s="1" t="s">
        <v>13</v>
      </c>
      <c r="F2" s="45" t="s">
        <v>13</v>
      </c>
      <c r="G2" s="53"/>
    </row>
    <row r="3" spans="1:7" x14ac:dyDescent="0.25">
      <c r="A3" s="3">
        <v>1</v>
      </c>
      <c r="B3" s="4">
        <v>4.5</v>
      </c>
      <c r="C3" s="4">
        <v>40</v>
      </c>
      <c r="D3" s="4">
        <v>30</v>
      </c>
      <c r="E3" s="5">
        <v>2.110741</v>
      </c>
      <c r="F3" s="46" t="str">
        <f>IF(E3&gt;1.5,"oui","non")</f>
        <v>oui</v>
      </c>
      <c r="G3" s="54"/>
    </row>
    <row r="4" spans="1:7" x14ac:dyDescent="0.25">
      <c r="A4" s="7">
        <v>2</v>
      </c>
      <c r="B4" s="8">
        <v>4.5</v>
      </c>
      <c r="C4" s="8">
        <v>40</v>
      </c>
      <c r="D4" s="8">
        <v>45</v>
      </c>
      <c r="E4" s="9">
        <v>1.798074</v>
      </c>
      <c r="F4" s="47" t="str">
        <f t="shared" ref="F4:F56" si="0">IF(E4&gt;1.5,"oui","non")</f>
        <v>oui</v>
      </c>
      <c r="G4" s="55"/>
    </row>
    <row r="5" spans="1:7" x14ac:dyDescent="0.25">
      <c r="A5" s="3">
        <v>3</v>
      </c>
      <c r="B5" s="4">
        <v>4.5</v>
      </c>
      <c r="C5" s="4">
        <v>40</v>
      </c>
      <c r="D5" s="4">
        <v>60</v>
      </c>
      <c r="E5" s="5">
        <v>1.581852</v>
      </c>
      <c r="F5" s="46" t="str">
        <f t="shared" si="0"/>
        <v>oui</v>
      </c>
      <c r="G5" s="55"/>
    </row>
    <row r="6" spans="1:7" x14ac:dyDescent="0.25">
      <c r="A6" s="7">
        <v>4</v>
      </c>
      <c r="B6" s="8">
        <v>4.5</v>
      </c>
      <c r="C6" s="8">
        <v>45</v>
      </c>
      <c r="D6" s="8">
        <v>30</v>
      </c>
      <c r="E6" s="9">
        <v>2.3552590000000002</v>
      </c>
      <c r="F6" s="47" t="str">
        <f t="shared" si="0"/>
        <v>oui</v>
      </c>
      <c r="G6" s="54"/>
    </row>
    <row r="7" spans="1:7" x14ac:dyDescent="0.25">
      <c r="A7" s="3">
        <v>5</v>
      </c>
      <c r="B7" s="4">
        <v>4.5</v>
      </c>
      <c r="C7" s="4">
        <v>45</v>
      </c>
      <c r="D7" s="4">
        <v>45</v>
      </c>
      <c r="E7" s="5">
        <v>2.0157039999999999</v>
      </c>
      <c r="F7" s="46" t="str">
        <f t="shared" si="0"/>
        <v>oui</v>
      </c>
      <c r="G7" s="54"/>
    </row>
    <row r="8" spans="1:7" x14ac:dyDescent="0.25">
      <c r="A8" s="7">
        <v>6</v>
      </c>
      <c r="B8" s="8">
        <v>4.5</v>
      </c>
      <c r="C8" s="8">
        <v>45</v>
      </c>
      <c r="D8" s="8">
        <v>60</v>
      </c>
      <c r="E8" s="9">
        <v>1.802074</v>
      </c>
      <c r="F8" s="47" t="str">
        <f t="shared" si="0"/>
        <v>oui</v>
      </c>
      <c r="G8" s="54"/>
    </row>
    <row r="9" spans="1:7" x14ac:dyDescent="0.25">
      <c r="A9" s="3">
        <v>7</v>
      </c>
      <c r="B9" s="4">
        <v>4.5</v>
      </c>
      <c r="C9" s="4">
        <v>50</v>
      </c>
      <c r="D9" s="4">
        <v>30</v>
      </c>
      <c r="E9" s="5">
        <v>2.669111</v>
      </c>
      <c r="F9" s="46" t="str">
        <f t="shared" si="0"/>
        <v>oui</v>
      </c>
      <c r="G9" s="54"/>
    </row>
    <row r="10" spans="1:7" x14ac:dyDescent="0.25">
      <c r="A10" s="7">
        <v>8</v>
      </c>
      <c r="B10" s="8">
        <v>4.5</v>
      </c>
      <c r="C10" s="8">
        <v>50</v>
      </c>
      <c r="D10" s="8">
        <v>45</v>
      </c>
      <c r="E10" s="9">
        <v>2.2945929999999999</v>
      </c>
      <c r="F10" s="47" t="str">
        <f t="shared" si="0"/>
        <v>oui</v>
      </c>
      <c r="G10" s="54"/>
    </row>
    <row r="11" spans="1:7" x14ac:dyDescent="0.25">
      <c r="A11" s="3">
        <v>9</v>
      </c>
      <c r="B11" s="4">
        <v>4.5</v>
      </c>
      <c r="C11" s="4">
        <v>50</v>
      </c>
      <c r="D11" s="4">
        <v>60</v>
      </c>
      <c r="E11" s="5">
        <v>2.037407</v>
      </c>
      <c r="F11" s="46" t="str">
        <f t="shared" si="0"/>
        <v>oui</v>
      </c>
      <c r="G11" s="54"/>
    </row>
    <row r="12" spans="1:7" x14ac:dyDescent="0.25">
      <c r="A12" s="7">
        <v>10</v>
      </c>
      <c r="B12" s="8">
        <v>4.5</v>
      </c>
      <c r="C12" s="8">
        <v>55</v>
      </c>
      <c r="D12" s="8">
        <v>30</v>
      </c>
      <c r="E12" s="9">
        <v>2.9229630000000002</v>
      </c>
      <c r="F12" s="47" t="str">
        <f t="shared" si="0"/>
        <v>oui</v>
      </c>
      <c r="G12" s="54"/>
    </row>
    <row r="13" spans="1:7" x14ac:dyDescent="0.25">
      <c r="A13" s="3">
        <v>11</v>
      </c>
      <c r="B13" s="4">
        <v>4.5</v>
      </c>
      <c r="C13" s="4">
        <v>55</v>
      </c>
      <c r="D13" s="4">
        <v>45</v>
      </c>
      <c r="E13" s="5">
        <v>2.5365929999999999</v>
      </c>
      <c r="F13" s="46" t="str">
        <f t="shared" si="0"/>
        <v>oui</v>
      </c>
      <c r="G13" s="54"/>
    </row>
    <row r="14" spans="1:7" x14ac:dyDescent="0.25">
      <c r="A14" s="7">
        <v>12</v>
      </c>
      <c r="B14" s="8">
        <v>4.5</v>
      </c>
      <c r="C14" s="8">
        <v>55</v>
      </c>
      <c r="D14" s="8">
        <v>60</v>
      </c>
      <c r="E14" s="9">
        <v>2.2242959999999998</v>
      </c>
      <c r="F14" s="47" t="str">
        <f t="shared" si="0"/>
        <v>oui</v>
      </c>
      <c r="G14" s="54"/>
    </row>
    <row r="15" spans="1:7" x14ac:dyDescent="0.25">
      <c r="A15" s="3">
        <v>13</v>
      </c>
      <c r="B15" s="4">
        <v>4.5</v>
      </c>
      <c r="C15" s="4">
        <v>60</v>
      </c>
      <c r="D15" s="4">
        <v>30</v>
      </c>
      <c r="E15" s="5">
        <v>3.1783700000000001</v>
      </c>
      <c r="F15" s="46" t="str">
        <f t="shared" si="0"/>
        <v>oui</v>
      </c>
      <c r="G15" s="54"/>
    </row>
    <row r="16" spans="1:7" x14ac:dyDescent="0.25">
      <c r="A16" s="7">
        <v>14</v>
      </c>
      <c r="B16" s="8">
        <v>4.5</v>
      </c>
      <c r="C16" s="8">
        <v>60</v>
      </c>
      <c r="D16" s="8">
        <v>45</v>
      </c>
      <c r="E16" s="9">
        <v>2.7135560000000001</v>
      </c>
      <c r="F16" s="47" t="str">
        <f t="shared" si="0"/>
        <v>oui</v>
      </c>
      <c r="G16" s="54"/>
    </row>
    <row r="17" spans="1:7" x14ac:dyDescent="0.25">
      <c r="A17" s="3">
        <v>15</v>
      </c>
      <c r="B17" s="4">
        <v>4.5</v>
      </c>
      <c r="C17" s="4">
        <v>60</v>
      </c>
      <c r="D17" s="4">
        <v>60</v>
      </c>
      <c r="E17" s="5">
        <v>2.4055559999999998</v>
      </c>
      <c r="F17" s="46" t="str">
        <f t="shared" si="0"/>
        <v>oui</v>
      </c>
      <c r="G17" s="54"/>
    </row>
    <row r="18" spans="1:7" x14ac:dyDescent="0.25">
      <c r="A18" s="7">
        <v>16</v>
      </c>
      <c r="B18" s="8">
        <v>4.5</v>
      </c>
      <c r="C18" s="8">
        <v>65</v>
      </c>
      <c r="D18" s="8">
        <v>30</v>
      </c>
      <c r="E18" s="9">
        <v>3.2714810000000001</v>
      </c>
      <c r="F18" s="47" t="str">
        <f t="shared" si="0"/>
        <v>oui</v>
      </c>
      <c r="G18" s="54"/>
    </row>
    <row r="19" spans="1:7" x14ac:dyDescent="0.25">
      <c r="A19" s="3">
        <v>17</v>
      </c>
      <c r="B19" s="4">
        <v>4.5</v>
      </c>
      <c r="C19" s="4">
        <v>65</v>
      </c>
      <c r="D19" s="4">
        <v>45</v>
      </c>
      <c r="E19" s="5">
        <v>2.8036300000000001</v>
      </c>
      <c r="F19" s="46" t="str">
        <f t="shared" si="0"/>
        <v>oui</v>
      </c>
      <c r="G19" s="54"/>
    </row>
    <row r="20" spans="1:7" x14ac:dyDescent="0.25">
      <c r="A20" s="7">
        <v>18</v>
      </c>
      <c r="B20" s="8">
        <v>4.5</v>
      </c>
      <c r="C20" s="8">
        <v>65</v>
      </c>
      <c r="D20" s="8">
        <v>60</v>
      </c>
      <c r="E20" s="9">
        <v>2.4765190000000001</v>
      </c>
      <c r="F20" s="47" t="str">
        <f t="shared" si="0"/>
        <v>oui</v>
      </c>
      <c r="G20" s="54"/>
    </row>
    <row r="21" spans="1:7" x14ac:dyDescent="0.25">
      <c r="A21" s="3">
        <v>19</v>
      </c>
      <c r="B21" s="11">
        <v>5.5</v>
      </c>
      <c r="C21" s="11">
        <v>40</v>
      </c>
      <c r="D21" s="11">
        <v>30</v>
      </c>
      <c r="E21" s="12">
        <v>1.734321</v>
      </c>
      <c r="F21" s="48" t="str">
        <f t="shared" si="0"/>
        <v>oui</v>
      </c>
      <c r="G21" s="55"/>
    </row>
    <row r="22" spans="1:7" x14ac:dyDescent="0.25">
      <c r="A22" s="7">
        <v>20</v>
      </c>
      <c r="B22" s="14">
        <v>5.5</v>
      </c>
      <c r="C22" s="14">
        <v>40</v>
      </c>
      <c r="D22" s="14">
        <v>45</v>
      </c>
      <c r="E22" s="15">
        <v>1.5124070000000001</v>
      </c>
      <c r="F22" s="49" t="str">
        <f t="shared" si="0"/>
        <v>oui</v>
      </c>
      <c r="G22" s="55"/>
    </row>
    <row r="23" spans="1:7" x14ac:dyDescent="0.25">
      <c r="A23" s="3">
        <v>21</v>
      </c>
      <c r="B23" s="11">
        <v>5.5</v>
      </c>
      <c r="C23" s="11">
        <v>40</v>
      </c>
      <c r="D23" s="11">
        <v>60</v>
      </c>
      <c r="E23" s="12">
        <v>1.3433330000000001</v>
      </c>
      <c r="F23" s="50" t="str">
        <f t="shared" si="0"/>
        <v>non</v>
      </c>
      <c r="G23" s="55"/>
    </row>
    <row r="24" spans="1:7" x14ac:dyDescent="0.25">
      <c r="A24" s="7">
        <v>22</v>
      </c>
      <c r="B24" s="14">
        <v>5.5</v>
      </c>
      <c r="C24" s="14">
        <v>45</v>
      </c>
      <c r="D24" s="14">
        <v>30</v>
      </c>
      <c r="E24" s="15">
        <v>1.947716</v>
      </c>
      <c r="F24" s="49" t="str">
        <f t="shared" si="0"/>
        <v>oui</v>
      </c>
      <c r="G24" s="54"/>
    </row>
    <row r="25" spans="1:7" x14ac:dyDescent="0.25">
      <c r="A25" s="3">
        <v>23</v>
      </c>
      <c r="B25" s="11">
        <v>5.5</v>
      </c>
      <c r="C25" s="11">
        <v>45</v>
      </c>
      <c r="D25" s="11">
        <v>45</v>
      </c>
      <c r="E25" s="12">
        <v>1.690617</v>
      </c>
      <c r="F25" s="48" t="str">
        <f t="shared" si="0"/>
        <v>oui</v>
      </c>
      <c r="G25" s="55"/>
    </row>
    <row r="26" spans="1:7" x14ac:dyDescent="0.25">
      <c r="A26" s="7">
        <v>24</v>
      </c>
      <c r="B26" s="14">
        <v>5.5</v>
      </c>
      <c r="C26" s="14">
        <v>45</v>
      </c>
      <c r="D26" s="14">
        <v>60</v>
      </c>
      <c r="E26" s="15">
        <v>1.482963</v>
      </c>
      <c r="F26" s="50" t="str">
        <f t="shared" si="0"/>
        <v>non</v>
      </c>
      <c r="G26" s="55"/>
    </row>
    <row r="27" spans="1:7" x14ac:dyDescent="0.25">
      <c r="A27" s="3">
        <v>25</v>
      </c>
      <c r="B27" s="11">
        <v>5.5</v>
      </c>
      <c r="C27" s="11">
        <v>50</v>
      </c>
      <c r="D27" s="11">
        <v>30</v>
      </c>
      <c r="E27" s="12">
        <v>2.2180249999999999</v>
      </c>
      <c r="F27" s="48" t="str">
        <f t="shared" si="0"/>
        <v>oui</v>
      </c>
      <c r="G27" s="54"/>
    </row>
    <row r="28" spans="1:7" x14ac:dyDescent="0.25">
      <c r="A28" s="7">
        <v>26</v>
      </c>
      <c r="B28" s="14">
        <v>5.5</v>
      </c>
      <c r="C28" s="14">
        <v>50</v>
      </c>
      <c r="D28" s="14">
        <v>45</v>
      </c>
      <c r="E28" s="15">
        <v>1.9217900000000001</v>
      </c>
      <c r="F28" s="49" t="str">
        <f t="shared" si="0"/>
        <v>oui</v>
      </c>
      <c r="G28" s="54"/>
    </row>
    <row r="29" spans="1:7" x14ac:dyDescent="0.25">
      <c r="A29" s="3">
        <v>27</v>
      </c>
      <c r="B29" s="11">
        <v>5.5</v>
      </c>
      <c r="C29" s="11">
        <v>50</v>
      </c>
      <c r="D29" s="11">
        <v>60</v>
      </c>
      <c r="E29" s="12">
        <v>1.694815</v>
      </c>
      <c r="F29" s="48" t="str">
        <f t="shared" si="0"/>
        <v>oui</v>
      </c>
      <c r="G29" s="55"/>
    </row>
    <row r="30" spans="1:7" x14ac:dyDescent="0.25">
      <c r="A30" s="7">
        <v>28</v>
      </c>
      <c r="B30" s="14">
        <v>5.5</v>
      </c>
      <c r="C30" s="14">
        <v>55</v>
      </c>
      <c r="D30" s="14">
        <v>30</v>
      </c>
      <c r="E30" s="15">
        <v>2.4525929999999998</v>
      </c>
      <c r="F30" s="49" t="str">
        <f t="shared" si="0"/>
        <v>oui</v>
      </c>
      <c r="G30" s="54"/>
    </row>
    <row r="31" spans="1:7" x14ac:dyDescent="0.25">
      <c r="A31" s="3">
        <v>29</v>
      </c>
      <c r="B31" s="11">
        <v>5.5</v>
      </c>
      <c r="C31" s="11">
        <v>55</v>
      </c>
      <c r="D31" s="11">
        <v>45</v>
      </c>
      <c r="E31" s="12">
        <v>2.1148150000000001</v>
      </c>
      <c r="F31" s="48" t="str">
        <f t="shared" si="0"/>
        <v>oui</v>
      </c>
      <c r="G31" s="54"/>
    </row>
    <row r="32" spans="1:7" x14ac:dyDescent="0.25">
      <c r="A32" s="7">
        <v>30</v>
      </c>
      <c r="B32" s="14">
        <v>5.5</v>
      </c>
      <c r="C32" s="14">
        <v>55</v>
      </c>
      <c r="D32" s="14">
        <v>60</v>
      </c>
      <c r="E32" s="15">
        <v>1.862222</v>
      </c>
      <c r="F32" s="49" t="str">
        <f t="shared" si="0"/>
        <v>oui</v>
      </c>
      <c r="G32" s="54"/>
    </row>
    <row r="33" spans="1:7" x14ac:dyDescent="0.25">
      <c r="A33" s="3">
        <v>31</v>
      </c>
      <c r="B33" s="11">
        <v>5.5</v>
      </c>
      <c r="C33" s="11">
        <v>60</v>
      </c>
      <c r="D33" s="11">
        <v>30</v>
      </c>
      <c r="E33" s="12">
        <v>2.6348150000000001</v>
      </c>
      <c r="F33" s="48" t="str">
        <f t="shared" si="0"/>
        <v>oui</v>
      </c>
      <c r="G33" s="54"/>
    </row>
    <row r="34" spans="1:7" x14ac:dyDescent="0.25">
      <c r="A34" s="7">
        <v>32</v>
      </c>
      <c r="B34" s="14">
        <v>5.5</v>
      </c>
      <c r="C34" s="14">
        <v>60</v>
      </c>
      <c r="D34" s="14">
        <v>45</v>
      </c>
      <c r="E34" s="15">
        <v>2.2632099999999999</v>
      </c>
      <c r="F34" s="49" t="str">
        <f t="shared" si="0"/>
        <v>oui</v>
      </c>
      <c r="G34" s="54"/>
    </row>
    <row r="35" spans="1:7" x14ac:dyDescent="0.25">
      <c r="A35" s="3">
        <v>33</v>
      </c>
      <c r="B35" s="11">
        <v>5.5</v>
      </c>
      <c r="C35" s="11">
        <v>60</v>
      </c>
      <c r="D35" s="11">
        <v>60</v>
      </c>
      <c r="E35" s="12">
        <v>2.0225309999999999</v>
      </c>
      <c r="F35" s="48" t="str">
        <f t="shared" si="0"/>
        <v>oui</v>
      </c>
      <c r="G35" s="54"/>
    </row>
    <row r="36" spans="1:7" x14ac:dyDescent="0.25">
      <c r="A36" s="7">
        <v>34</v>
      </c>
      <c r="B36" s="14">
        <v>5.5</v>
      </c>
      <c r="C36" s="14">
        <v>65</v>
      </c>
      <c r="D36" s="14">
        <v>30</v>
      </c>
      <c r="E36" s="15">
        <v>2.70642</v>
      </c>
      <c r="F36" s="49" t="str">
        <f t="shared" si="0"/>
        <v>oui</v>
      </c>
      <c r="G36" s="54"/>
    </row>
    <row r="37" spans="1:7" x14ac:dyDescent="0.25">
      <c r="A37" s="3">
        <v>35</v>
      </c>
      <c r="B37" s="11">
        <v>5.5</v>
      </c>
      <c r="C37" s="11">
        <v>65</v>
      </c>
      <c r="D37" s="11">
        <v>45</v>
      </c>
      <c r="E37" s="12">
        <v>2.3171599999999999</v>
      </c>
      <c r="F37" s="48" t="str">
        <f t="shared" si="0"/>
        <v>oui</v>
      </c>
      <c r="G37" s="54"/>
    </row>
    <row r="38" spans="1:7" x14ac:dyDescent="0.25">
      <c r="A38" s="7">
        <v>36</v>
      </c>
      <c r="B38" s="14">
        <v>5.5</v>
      </c>
      <c r="C38" s="14">
        <v>65</v>
      </c>
      <c r="D38" s="14">
        <v>60</v>
      </c>
      <c r="E38" s="15">
        <v>2.0699999999999998</v>
      </c>
      <c r="F38" s="49" t="str">
        <f t="shared" si="0"/>
        <v>oui</v>
      </c>
      <c r="G38" s="54"/>
    </row>
    <row r="39" spans="1:7" x14ac:dyDescent="0.25">
      <c r="A39" s="3">
        <v>37</v>
      </c>
      <c r="B39" s="17">
        <v>6.5</v>
      </c>
      <c r="C39" s="17">
        <v>40</v>
      </c>
      <c r="D39" s="17">
        <v>30</v>
      </c>
      <c r="E39" s="18">
        <v>1.4904759999999999</v>
      </c>
      <c r="F39" s="50" t="str">
        <f t="shared" si="0"/>
        <v>non</v>
      </c>
      <c r="G39" s="55"/>
    </row>
    <row r="40" spans="1:7" x14ac:dyDescent="0.25">
      <c r="A40" s="7">
        <v>38</v>
      </c>
      <c r="B40" s="20">
        <v>6.5</v>
      </c>
      <c r="C40" s="20">
        <v>40</v>
      </c>
      <c r="D40" s="20">
        <v>45</v>
      </c>
      <c r="E40" s="21">
        <v>1.292063</v>
      </c>
      <c r="F40" s="50" t="str">
        <f t="shared" si="0"/>
        <v>non</v>
      </c>
      <c r="G40" s="55"/>
    </row>
    <row r="41" spans="1:7" x14ac:dyDescent="0.25">
      <c r="A41" s="3">
        <v>39</v>
      </c>
      <c r="B41" s="17">
        <v>6.5</v>
      </c>
      <c r="C41" s="17">
        <v>40</v>
      </c>
      <c r="D41" s="17">
        <v>60</v>
      </c>
      <c r="E41" s="18">
        <v>1.141958</v>
      </c>
      <c r="F41" s="50" t="str">
        <f t="shared" si="0"/>
        <v>non</v>
      </c>
      <c r="G41" s="55"/>
    </row>
    <row r="42" spans="1:7" x14ac:dyDescent="0.25">
      <c r="A42" s="7">
        <v>40</v>
      </c>
      <c r="B42" s="20">
        <v>6.5</v>
      </c>
      <c r="C42" s="20">
        <v>45</v>
      </c>
      <c r="D42" s="20">
        <v>30</v>
      </c>
      <c r="E42" s="21">
        <v>1.667249</v>
      </c>
      <c r="F42" s="51" t="str">
        <f t="shared" si="0"/>
        <v>oui</v>
      </c>
      <c r="G42" s="55"/>
    </row>
    <row r="43" spans="1:7" x14ac:dyDescent="0.25">
      <c r="A43" s="3">
        <v>41</v>
      </c>
      <c r="B43" s="17">
        <v>6.5</v>
      </c>
      <c r="C43" s="17">
        <v>45</v>
      </c>
      <c r="D43" s="17">
        <v>45</v>
      </c>
      <c r="E43" s="18">
        <v>1.4444440000000001</v>
      </c>
      <c r="F43" s="50" t="str">
        <f t="shared" si="0"/>
        <v>non</v>
      </c>
      <c r="G43" s="55"/>
    </row>
    <row r="44" spans="1:7" x14ac:dyDescent="0.25">
      <c r="A44" s="7">
        <v>42</v>
      </c>
      <c r="B44" s="20">
        <v>6.5</v>
      </c>
      <c r="C44" s="20">
        <v>45</v>
      </c>
      <c r="D44" s="20">
        <v>60</v>
      </c>
      <c r="E44" s="21">
        <v>1.28037</v>
      </c>
      <c r="F44" s="50" t="str">
        <f t="shared" si="0"/>
        <v>non</v>
      </c>
      <c r="G44" s="55"/>
    </row>
    <row r="45" spans="1:7" x14ac:dyDescent="0.25">
      <c r="A45" s="3">
        <v>43</v>
      </c>
      <c r="B45" s="17">
        <v>6.5</v>
      </c>
      <c r="C45" s="17">
        <v>50</v>
      </c>
      <c r="D45" s="17">
        <v>30</v>
      </c>
      <c r="E45" s="18">
        <v>1.9013230000000001</v>
      </c>
      <c r="F45" s="52" t="str">
        <f t="shared" si="0"/>
        <v>oui</v>
      </c>
      <c r="G45" s="54"/>
    </row>
    <row r="46" spans="1:7" x14ac:dyDescent="0.25">
      <c r="A46" s="7">
        <v>44</v>
      </c>
      <c r="B46" s="20">
        <v>6.5</v>
      </c>
      <c r="C46" s="20">
        <v>50</v>
      </c>
      <c r="D46" s="20">
        <v>45</v>
      </c>
      <c r="E46" s="21">
        <v>1.6424339999999999</v>
      </c>
      <c r="F46" s="51" t="str">
        <f t="shared" si="0"/>
        <v>oui</v>
      </c>
      <c r="G46" s="55"/>
    </row>
    <row r="47" spans="1:7" x14ac:dyDescent="0.25">
      <c r="A47" s="3">
        <v>45</v>
      </c>
      <c r="B47" s="17">
        <v>6.5</v>
      </c>
      <c r="C47" s="17">
        <v>50</v>
      </c>
      <c r="D47" s="17">
        <v>60</v>
      </c>
      <c r="E47" s="18">
        <v>1.4555560000000001</v>
      </c>
      <c r="F47" s="50" t="str">
        <f t="shared" si="0"/>
        <v>non</v>
      </c>
      <c r="G47" s="55"/>
    </row>
    <row r="48" spans="1:7" x14ac:dyDescent="0.25">
      <c r="A48" s="7">
        <v>46</v>
      </c>
      <c r="B48" s="20">
        <v>6.5</v>
      </c>
      <c r="C48" s="20">
        <v>55</v>
      </c>
      <c r="D48" s="20">
        <v>30</v>
      </c>
      <c r="E48" s="21">
        <v>2.1019580000000002</v>
      </c>
      <c r="F48" s="51" t="str">
        <f t="shared" si="0"/>
        <v>oui</v>
      </c>
      <c r="G48" s="54"/>
    </row>
    <row r="49" spans="1:7" x14ac:dyDescent="0.25">
      <c r="A49" s="3">
        <v>47</v>
      </c>
      <c r="B49" s="17">
        <v>6.5</v>
      </c>
      <c r="C49" s="17">
        <v>55</v>
      </c>
      <c r="D49" s="17">
        <v>45</v>
      </c>
      <c r="E49" s="18">
        <v>1.809947</v>
      </c>
      <c r="F49" s="52" t="str">
        <f t="shared" si="0"/>
        <v>oui</v>
      </c>
      <c r="G49" s="54"/>
    </row>
    <row r="50" spans="1:7" x14ac:dyDescent="0.25">
      <c r="A50" s="7">
        <v>48</v>
      </c>
      <c r="B50" s="20">
        <v>6.5</v>
      </c>
      <c r="C50" s="20">
        <v>55</v>
      </c>
      <c r="D50" s="20">
        <v>60</v>
      </c>
      <c r="E50" s="21">
        <v>1.6093649999999999</v>
      </c>
      <c r="F50" s="51" t="str">
        <f t="shared" si="0"/>
        <v>oui</v>
      </c>
      <c r="G50" s="55"/>
    </row>
    <row r="51" spans="1:7" x14ac:dyDescent="0.25">
      <c r="A51" s="3">
        <v>49</v>
      </c>
      <c r="B51" s="17">
        <v>6.5</v>
      </c>
      <c r="C51" s="17">
        <v>60</v>
      </c>
      <c r="D51" s="17">
        <v>30</v>
      </c>
      <c r="E51" s="18">
        <v>2.2611110000000001</v>
      </c>
      <c r="F51" s="52" t="str">
        <f t="shared" si="0"/>
        <v>oui</v>
      </c>
      <c r="G51" s="54"/>
    </row>
    <row r="52" spans="1:7" x14ac:dyDescent="0.25">
      <c r="A52" s="7">
        <v>50</v>
      </c>
      <c r="B52" s="20">
        <v>6.5</v>
      </c>
      <c r="C52" s="20">
        <v>60</v>
      </c>
      <c r="D52" s="20">
        <v>45</v>
      </c>
      <c r="E52" s="21">
        <v>1.950159</v>
      </c>
      <c r="F52" s="51" t="str">
        <f t="shared" si="0"/>
        <v>oui</v>
      </c>
      <c r="G52" s="54"/>
    </row>
    <row r="53" spans="1:7" x14ac:dyDescent="0.25">
      <c r="A53" s="3">
        <v>51</v>
      </c>
      <c r="B53" s="17">
        <v>6.5</v>
      </c>
      <c r="C53" s="17">
        <v>60</v>
      </c>
      <c r="D53" s="17">
        <v>60</v>
      </c>
      <c r="E53" s="18">
        <v>1.73254</v>
      </c>
      <c r="F53" s="52" t="str">
        <f t="shared" si="0"/>
        <v>oui</v>
      </c>
      <c r="G53" s="55"/>
    </row>
    <row r="54" spans="1:7" x14ac:dyDescent="0.25">
      <c r="A54" s="7">
        <v>52</v>
      </c>
      <c r="B54" s="20">
        <v>6.5</v>
      </c>
      <c r="C54" s="20">
        <v>65</v>
      </c>
      <c r="D54" s="20">
        <v>30</v>
      </c>
      <c r="E54" s="21">
        <v>2.3274599999999999</v>
      </c>
      <c r="F54" s="51" t="str">
        <f t="shared" si="0"/>
        <v>oui</v>
      </c>
      <c r="G54" s="54"/>
    </row>
    <row r="55" spans="1:7" x14ac:dyDescent="0.25">
      <c r="A55" s="3">
        <v>53</v>
      </c>
      <c r="B55" s="17">
        <v>6.5</v>
      </c>
      <c r="C55" s="17">
        <v>65</v>
      </c>
      <c r="D55" s="17">
        <v>45</v>
      </c>
      <c r="E55" s="18">
        <v>2.006243</v>
      </c>
      <c r="F55" s="52" t="str">
        <f t="shared" si="0"/>
        <v>oui</v>
      </c>
      <c r="G55" s="54"/>
    </row>
    <row r="56" spans="1:7" x14ac:dyDescent="0.25">
      <c r="A56" s="7">
        <v>54</v>
      </c>
      <c r="B56" s="20">
        <v>6.5</v>
      </c>
      <c r="C56" s="20">
        <v>65</v>
      </c>
      <c r="D56" s="20">
        <v>60</v>
      </c>
      <c r="E56" s="21">
        <v>1.7590479999999999</v>
      </c>
      <c r="F56" s="51" t="str">
        <f t="shared" si="0"/>
        <v>oui</v>
      </c>
      <c r="G56" s="55"/>
    </row>
    <row r="59" spans="1:7" x14ac:dyDescent="0.25">
      <c r="A59" t="s">
        <v>14</v>
      </c>
      <c r="D59" s="23"/>
    </row>
    <row r="60" spans="1:7" x14ac:dyDescent="0.25">
      <c r="B60" s="25" t="s">
        <v>15</v>
      </c>
      <c r="C60" s="25" t="s">
        <v>16</v>
      </c>
      <c r="D60" s="25" t="s">
        <v>17</v>
      </c>
    </row>
    <row r="61" spans="1:7" x14ac:dyDescent="0.25">
      <c r="A61" s="26">
        <v>0.4</v>
      </c>
      <c r="B61" s="28">
        <f>E4</f>
        <v>1.798074</v>
      </c>
      <c r="C61" s="28">
        <f>E22</f>
        <v>1.5124070000000001</v>
      </c>
      <c r="D61" s="28">
        <f>E40</f>
        <v>1.292063</v>
      </c>
    </row>
    <row r="62" spans="1:7" x14ac:dyDescent="0.25">
      <c r="A62" s="26">
        <v>0.45</v>
      </c>
      <c r="B62" s="28">
        <f>E7</f>
        <v>2.0157039999999999</v>
      </c>
      <c r="C62" s="28">
        <f>E25</f>
        <v>1.690617</v>
      </c>
      <c r="D62" s="28">
        <f>E43</f>
        <v>1.4444440000000001</v>
      </c>
    </row>
    <row r="63" spans="1:7" x14ac:dyDescent="0.25">
      <c r="A63" s="26">
        <v>0.5</v>
      </c>
      <c r="B63" s="28">
        <f>E10</f>
        <v>2.2945929999999999</v>
      </c>
      <c r="C63" s="28">
        <f>E28</f>
        <v>1.9217900000000001</v>
      </c>
      <c r="D63" s="28">
        <f>E46</f>
        <v>1.6424339999999999</v>
      </c>
    </row>
    <row r="64" spans="1:7" x14ac:dyDescent="0.25">
      <c r="A64" s="26">
        <v>0.55000000000000004</v>
      </c>
      <c r="B64" s="28">
        <f>E13</f>
        <v>2.5365929999999999</v>
      </c>
      <c r="C64" s="28">
        <f>E31</f>
        <v>2.1148150000000001</v>
      </c>
      <c r="D64" s="28">
        <f>E49</f>
        <v>1.809947</v>
      </c>
    </row>
    <row r="65" spans="1:7" x14ac:dyDescent="0.25">
      <c r="A65" s="26">
        <v>0.6</v>
      </c>
      <c r="B65" s="28">
        <f>E16</f>
        <v>2.7135560000000001</v>
      </c>
      <c r="C65" s="28">
        <f>E34</f>
        <v>2.2632099999999999</v>
      </c>
      <c r="D65" s="28">
        <f>E52</f>
        <v>1.950159</v>
      </c>
    </row>
    <row r="66" spans="1:7" x14ac:dyDescent="0.25">
      <c r="A66" s="26">
        <v>0.65</v>
      </c>
      <c r="B66" s="30">
        <f>E19</f>
        <v>2.8036300000000001</v>
      </c>
      <c r="C66" s="30">
        <f>E37</f>
        <v>2.3171599999999999</v>
      </c>
      <c r="D66" s="28">
        <f>E55</f>
        <v>2.006243</v>
      </c>
      <c r="E66" s="38"/>
      <c r="F66" s="38"/>
      <c r="G66" s="38"/>
    </row>
    <row r="67" spans="1:7" x14ac:dyDescent="0.25">
      <c r="B67" s="31"/>
      <c r="C67" s="32"/>
      <c r="D67" s="31"/>
      <c r="E67" s="38"/>
      <c r="F67" s="38"/>
      <c r="G67" s="38"/>
    </row>
    <row r="68" spans="1:7" x14ac:dyDescent="0.25">
      <c r="A68" s="39"/>
      <c r="D68" t="s">
        <v>18</v>
      </c>
    </row>
    <row r="69" spans="1:7" x14ac:dyDescent="0.25">
      <c r="A69" s="35"/>
      <c r="B69" t="s">
        <v>19</v>
      </c>
      <c r="D69" t="s">
        <v>19</v>
      </c>
      <c r="E69">
        <v>1.5</v>
      </c>
    </row>
    <row r="70" spans="1:7" x14ac:dyDescent="0.25">
      <c r="E70">
        <v>1.5</v>
      </c>
    </row>
    <row r="71" spans="1:7" x14ac:dyDescent="0.25">
      <c r="E71">
        <v>1.5</v>
      </c>
    </row>
    <row r="72" spans="1:7" x14ac:dyDescent="0.25">
      <c r="A72" s="36"/>
      <c r="B72" s="36"/>
      <c r="C72" s="36"/>
      <c r="D72" s="36"/>
      <c r="E72">
        <v>1.5</v>
      </c>
    </row>
    <row r="73" spans="1:7" x14ac:dyDescent="0.25">
      <c r="A73" s="36"/>
      <c r="B73" s="36"/>
      <c r="C73" s="36"/>
      <c r="D73" s="36"/>
      <c r="E73">
        <v>1.5</v>
      </c>
    </row>
    <row r="74" spans="1:7" x14ac:dyDescent="0.25">
      <c r="E74">
        <v>1.5</v>
      </c>
    </row>
  </sheetData>
  <mergeCells count="1">
    <mergeCell ref="A1:A2"/>
  </mergeCells>
  <conditionalFormatting sqref="F3:G56">
    <cfRule type="containsText" dxfId="6" priority="2" operator="containsText" text="oui">
      <formula>NOT(ISERROR(SEARCH("oui",F3)))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27" zoomScaleNormal="100" workbookViewId="0">
      <selection sqref="A1:H56"/>
    </sheetView>
  </sheetViews>
  <sheetFormatPr baseColWidth="10" defaultRowHeight="15" x14ac:dyDescent="0.25"/>
  <sheetData>
    <row r="1" spans="1:8" ht="30" x14ac:dyDescent="0.25">
      <c r="A1" s="64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2" t="s">
        <v>7</v>
      </c>
      <c r="G1" s="2" t="s">
        <v>8</v>
      </c>
      <c r="H1" s="2" t="s">
        <v>9</v>
      </c>
    </row>
    <row r="2" spans="1:8" x14ac:dyDescent="0.25">
      <c r="A2" s="64"/>
      <c r="B2" s="1" t="s">
        <v>10</v>
      </c>
      <c r="C2" s="1" t="s">
        <v>11</v>
      </c>
      <c r="D2" s="1" t="s">
        <v>12</v>
      </c>
      <c r="E2" s="1" t="s">
        <v>11</v>
      </c>
      <c r="F2" s="1" t="s">
        <v>11</v>
      </c>
      <c r="G2" s="1" t="s">
        <v>11</v>
      </c>
      <c r="H2" s="1" t="s">
        <v>11</v>
      </c>
    </row>
    <row r="3" spans="1:8" x14ac:dyDescent="0.25">
      <c r="A3" s="3">
        <v>1</v>
      </c>
      <c r="B3" s="4">
        <v>4.5</v>
      </c>
      <c r="C3" s="4">
        <v>40</v>
      </c>
      <c r="D3" s="4">
        <v>30</v>
      </c>
      <c r="E3" s="6">
        <v>52.955556000000001</v>
      </c>
      <c r="F3" s="6">
        <v>78.518500000000003</v>
      </c>
      <c r="G3" s="6">
        <v>69.629599999999996</v>
      </c>
      <c r="H3" s="6">
        <v>54.814799999999998</v>
      </c>
    </row>
    <row r="4" spans="1:8" x14ac:dyDescent="0.25">
      <c r="A4" s="7">
        <v>2</v>
      </c>
      <c r="B4" s="8">
        <v>4.5</v>
      </c>
      <c r="C4" s="8">
        <v>40</v>
      </c>
      <c r="D4" s="8">
        <v>45</v>
      </c>
      <c r="E4" s="10">
        <v>47.874074</v>
      </c>
      <c r="F4" s="10">
        <v>72.59259999999999</v>
      </c>
      <c r="G4" s="10">
        <v>60</v>
      </c>
      <c r="H4" s="10">
        <v>47.407400000000003</v>
      </c>
    </row>
    <row r="5" spans="1:8" x14ac:dyDescent="0.25">
      <c r="A5" s="3">
        <v>3</v>
      </c>
      <c r="B5" s="4">
        <v>4.5</v>
      </c>
      <c r="C5" s="4">
        <v>40</v>
      </c>
      <c r="D5" s="4">
        <v>60</v>
      </c>
      <c r="E5" s="6">
        <v>43.8</v>
      </c>
      <c r="F5" s="6">
        <v>66.666700000000006</v>
      </c>
      <c r="G5" s="6">
        <v>53.333299999999994</v>
      </c>
      <c r="H5" s="6">
        <v>40</v>
      </c>
    </row>
    <row r="6" spans="1:8" x14ac:dyDescent="0.25">
      <c r="A6" s="7">
        <v>4</v>
      </c>
      <c r="B6" s="8">
        <v>4.5</v>
      </c>
      <c r="C6" s="8">
        <v>45</v>
      </c>
      <c r="D6" s="8">
        <v>30</v>
      </c>
      <c r="E6" s="10">
        <v>56.22963</v>
      </c>
      <c r="F6" s="10">
        <v>88.888900000000007</v>
      </c>
      <c r="G6" s="10">
        <v>71.111100000000008</v>
      </c>
      <c r="H6" s="10">
        <v>62.963000000000001</v>
      </c>
    </row>
    <row r="7" spans="1:8" x14ac:dyDescent="0.25">
      <c r="A7" s="3">
        <v>5</v>
      </c>
      <c r="B7" s="4">
        <v>4.5</v>
      </c>
      <c r="C7" s="4">
        <v>45</v>
      </c>
      <c r="D7" s="4">
        <v>45</v>
      </c>
      <c r="E7" s="6">
        <v>52.044443999999999</v>
      </c>
      <c r="F7" s="6">
        <v>82.222200000000001</v>
      </c>
      <c r="G7" s="6">
        <v>65.925899999999999</v>
      </c>
      <c r="H7" s="6">
        <v>54.074100000000001</v>
      </c>
    </row>
    <row r="8" spans="1:8" x14ac:dyDescent="0.25">
      <c r="A8" s="7">
        <v>6</v>
      </c>
      <c r="B8" s="8">
        <v>4.5</v>
      </c>
      <c r="C8" s="8">
        <v>45</v>
      </c>
      <c r="D8" s="8">
        <v>60</v>
      </c>
      <c r="E8" s="10">
        <v>48.311110999999997</v>
      </c>
      <c r="F8" s="10">
        <v>75.555599999999998</v>
      </c>
      <c r="G8" s="10">
        <v>60</v>
      </c>
      <c r="H8" s="10">
        <v>43.703699999999998</v>
      </c>
    </row>
    <row r="9" spans="1:8" x14ac:dyDescent="0.25">
      <c r="A9" s="3">
        <v>7</v>
      </c>
      <c r="B9" s="4">
        <v>4.5</v>
      </c>
      <c r="C9" s="4">
        <v>50</v>
      </c>
      <c r="D9" s="4">
        <v>30</v>
      </c>
      <c r="E9" s="6">
        <v>60.096296000000002</v>
      </c>
      <c r="F9" s="6">
        <v>94.074100000000001</v>
      </c>
      <c r="G9" s="6">
        <v>79.259299999999996</v>
      </c>
      <c r="H9" s="6">
        <v>66.666700000000006</v>
      </c>
    </row>
    <row r="10" spans="1:8" x14ac:dyDescent="0.25">
      <c r="A10" s="7">
        <v>8</v>
      </c>
      <c r="B10" s="8">
        <v>4.5</v>
      </c>
      <c r="C10" s="8">
        <v>50</v>
      </c>
      <c r="D10" s="8">
        <v>45</v>
      </c>
      <c r="E10" s="10">
        <v>56.133333</v>
      </c>
      <c r="F10" s="10">
        <v>91.111099999999993</v>
      </c>
      <c r="G10" s="10">
        <v>73.333300000000008</v>
      </c>
      <c r="H10" s="10">
        <v>61.481499999999997</v>
      </c>
    </row>
    <row r="11" spans="1:8" x14ac:dyDescent="0.25">
      <c r="A11" s="3">
        <v>9</v>
      </c>
      <c r="B11" s="4">
        <v>4.5</v>
      </c>
      <c r="C11" s="4">
        <v>50</v>
      </c>
      <c r="D11" s="4">
        <v>60</v>
      </c>
      <c r="E11" s="6">
        <v>52.185184999999997</v>
      </c>
      <c r="F11" s="6">
        <v>84.444400000000002</v>
      </c>
      <c r="G11" s="6">
        <v>65.925899999999999</v>
      </c>
      <c r="H11" s="6">
        <v>57.037000000000006</v>
      </c>
    </row>
    <row r="12" spans="1:8" x14ac:dyDescent="0.25">
      <c r="A12" s="7">
        <v>10</v>
      </c>
      <c r="B12" s="8">
        <v>4.5</v>
      </c>
      <c r="C12" s="8">
        <v>55</v>
      </c>
      <c r="D12" s="8">
        <v>30</v>
      </c>
      <c r="E12" s="10">
        <v>64.377778000000006</v>
      </c>
      <c r="F12" s="10">
        <v>100</v>
      </c>
      <c r="G12" s="10">
        <v>91.851900000000001</v>
      </c>
      <c r="H12" s="10">
        <v>72.59259999999999</v>
      </c>
    </row>
    <row r="13" spans="1:8" x14ac:dyDescent="0.25">
      <c r="A13" s="3">
        <v>11</v>
      </c>
      <c r="B13" s="4">
        <v>4.5</v>
      </c>
      <c r="C13" s="4">
        <v>55</v>
      </c>
      <c r="D13" s="4">
        <v>45</v>
      </c>
      <c r="E13" s="6">
        <v>60.607407000000002</v>
      </c>
      <c r="F13" s="6">
        <v>97.036999999999992</v>
      </c>
      <c r="G13" s="6">
        <v>82.962999999999994</v>
      </c>
      <c r="H13" s="6">
        <v>67.407399999999996</v>
      </c>
    </row>
    <row r="14" spans="1:8" x14ac:dyDescent="0.25">
      <c r="A14" s="7">
        <v>12</v>
      </c>
      <c r="B14" s="8">
        <v>4.5</v>
      </c>
      <c r="C14" s="8">
        <v>55</v>
      </c>
      <c r="D14" s="8">
        <v>60</v>
      </c>
      <c r="E14" s="10">
        <v>56.518518999999998</v>
      </c>
      <c r="F14" s="10">
        <v>92.592600000000004</v>
      </c>
      <c r="G14" s="10">
        <v>74.814800000000005</v>
      </c>
      <c r="H14" s="10">
        <v>62.963000000000001</v>
      </c>
    </row>
    <row r="15" spans="1:8" x14ac:dyDescent="0.25">
      <c r="A15" s="3">
        <v>13</v>
      </c>
      <c r="B15" s="4">
        <v>4.5</v>
      </c>
      <c r="C15" s="4">
        <v>60</v>
      </c>
      <c r="D15" s="4">
        <v>30</v>
      </c>
      <c r="E15" s="6">
        <v>66.533332999999999</v>
      </c>
      <c r="F15" s="6">
        <v>100</v>
      </c>
      <c r="G15" s="6">
        <v>97.036999999999992</v>
      </c>
      <c r="H15" s="6">
        <v>77.777799999999999</v>
      </c>
    </row>
    <row r="16" spans="1:8" x14ac:dyDescent="0.25">
      <c r="A16" s="7">
        <v>14</v>
      </c>
      <c r="B16" s="8">
        <v>4.5</v>
      </c>
      <c r="C16" s="8">
        <v>60</v>
      </c>
      <c r="D16" s="8">
        <v>45</v>
      </c>
      <c r="E16" s="10">
        <v>63.133333</v>
      </c>
      <c r="F16" s="10">
        <v>99.259299999999996</v>
      </c>
      <c r="G16" s="10">
        <v>90.370399999999989</v>
      </c>
      <c r="H16" s="10">
        <v>72.59259999999999</v>
      </c>
    </row>
    <row r="17" spans="1:8" x14ac:dyDescent="0.25">
      <c r="A17" s="3">
        <v>15</v>
      </c>
      <c r="B17" s="4">
        <v>4.5</v>
      </c>
      <c r="C17" s="4">
        <v>60</v>
      </c>
      <c r="D17" s="4">
        <v>60</v>
      </c>
      <c r="E17" s="6">
        <v>59.814815000000003</v>
      </c>
      <c r="F17" s="6">
        <v>97.036999999999992</v>
      </c>
      <c r="G17" s="6">
        <v>82.222200000000001</v>
      </c>
      <c r="H17" s="6">
        <v>67.407399999999996</v>
      </c>
    </row>
    <row r="18" spans="1:8" x14ac:dyDescent="0.25">
      <c r="A18" s="7">
        <v>16</v>
      </c>
      <c r="B18" s="8">
        <v>4.5</v>
      </c>
      <c r="C18" s="8">
        <v>65</v>
      </c>
      <c r="D18" s="8">
        <v>30</v>
      </c>
      <c r="E18" s="10">
        <v>67.296295999999998</v>
      </c>
      <c r="F18" s="10">
        <v>100</v>
      </c>
      <c r="G18" s="10">
        <v>98.518500000000003</v>
      </c>
      <c r="H18" s="10">
        <v>79.259299999999996</v>
      </c>
    </row>
    <row r="19" spans="1:8" x14ac:dyDescent="0.25">
      <c r="A19" s="3">
        <v>17</v>
      </c>
      <c r="B19" s="4">
        <v>4.5</v>
      </c>
      <c r="C19" s="4">
        <v>65</v>
      </c>
      <c r="D19" s="4">
        <v>45</v>
      </c>
      <c r="E19" s="6">
        <v>64.133332999999993</v>
      </c>
      <c r="F19" s="6">
        <v>100</v>
      </c>
      <c r="G19" s="6">
        <v>92.592600000000004</v>
      </c>
      <c r="H19" s="6">
        <v>73.333300000000008</v>
      </c>
    </row>
    <row r="20" spans="1:8" x14ac:dyDescent="0.25">
      <c r="A20" s="7">
        <v>18</v>
      </c>
      <c r="B20" s="8">
        <v>4.5</v>
      </c>
      <c r="C20" s="8">
        <v>65</v>
      </c>
      <c r="D20" s="8">
        <v>60</v>
      </c>
      <c r="E20" s="10">
        <v>60.962963000000002</v>
      </c>
      <c r="F20" s="10">
        <v>97.777799999999999</v>
      </c>
      <c r="G20" s="10">
        <v>87.407399999999996</v>
      </c>
      <c r="H20" s="10">
        <v>68.888899999999992</v>
      </c>
    </row>
    <row r="21" spans="1:8" x14ac:dyDescent="0.25">
      <c r="A21" s="3">
        <v>19</v>
      </c>
      <c r="B21" s="11">
        <v>5.5</v>
      </c>
      <c r="C21" s="11">
        <v>40</v>
      </c>
      <c r="D21" s="11">
        <v>30</v>
      </c>
      <c r="E21" s="13">
        <v>42.901235</v>
      </c>
      <c r="F21" s="13">
        <v>61.728400000000008</v>
      </c>
      <c r="G21" s="13">
        <v>53.703699999999998</v>
      </c>
      <c r="H21" s="13">
        <v>44.444400000000002</v>
      </c>
    </row>
    <row r="22" spans="1:8" x14ac:dyDescent="0.25">
      <c r="A22" s="7">
        <v>20</v>
      </c>
      <c r="B22" s="14">
        <v>5.5</v>
      </c>
      <c r="C22" s="14">
        <v>40</v>
      </c>
      <c r="D22" s="14">
        <v>45</v>
      </c>
      <c r="E22" s="16">
        <v>38.876542999999998</v>
      </c>
      <c r="F22" s="16">
        <v>56.172800000000002</v>
      </c>
      <c r="G22" s="16">
        <v>48.7654</v>
      </c>
      <c r="H22" s="16">
        <v>40.1235</v>
      </c>
    </row>
    <row r="23" spans="1:8" x14ac:dyDescent="0.25">
      <c r="A23" s="3">
        <v>21</v>
      </c>
      <c r="B23" s="11">
        <v>5.5</v>
      </c>
      <c r="C23" s="11">
        <v>40</v>
      </c>
      <c r="D23" s="11">
        <v>60</v>
      </c>
      <c r="E23" s="13">
        <v>35.407406999999999</v>
      </c>
      <c r="F23" s="13">
        <v>53.086399999999998</v>
      </c>
      <c r="G23" s="13">
        <v>41.975299999999997</v>
      </c>
      <c r="H23" s="13">
        <v>32.098799999999997</v>
      </c>
    </row>
    <row r="24" spans="1:8" x14ac:dyDescent="0.25">
      <c r="A24" s="7">
        <v>22</v>
      </c>
      <c r="B24" s="14">
        <v>5.5</v>
      </c>
      <c r="C24" s="14">
        <v>45</v>
      </c>
      <c r="D24" s="14">
        <v>30</v>
      </c>
      <c r="E24" s="16">
        <v>46.006172999999997</v>
      </c>
      <c r="F24" s="16">
        <v>64.197499999999991</v>
      </c>
      <c r="G24" s="16">
        <v>57.407399999999996</v>
      </c>
      <c r="H24" s="16">
        <v>50</v>
      </c>
    </row>
    <row r="25" spans="1:8" x14ac:dyDescent="0.25">
      <c r="A25" s="3">
        <v>23</v>
      </c>
      <c r="B25" s="11">
        <v>5.5</v>
      </c>
      <c r="C25" s="11">
        <v>45</v>
      </c>
      <c r="D25" s="11">
        <v>45</v>
      </c>
      <c r="E25" s="13">
        <v>41.925925999999997</v>
      </c>
      <c r="F25" s="13">
        <v>60.4938</v>
      </c>
      <c r="G25" s="13">
        <v>52.469100000000005</v>
      </c>
      <c r="H25" s="13">
        <v>42.592600000000004</v>
      </c>
    </row>
    <row r="26" spans="1:8" x14ac:dyDescent="0.25">
      <c r="A26" s="7">
        <v>24</v>
      </c>
      <c r="B26" s="14">
        <v>5.5</v>
      </c>
      <c r="C26" s="14">
        <v>45</v>
      </c>
      <c r="D26" s="14">
        <v>60</v>
      </c>
      <c r="E26" s="16">
        <v>38.345678999999997</v>
      </c>
      <c r="F26" s="16">
        <v>54.938299999999998</v>
      </c>
      <c r="G26" s="16">
        <v>46.296300000000002</v>
      </c>
      <c r="H26" s="16">
        <v>35.185200000000002</v>
      </c>
    </row>
    <row r="27" spans="1:8" x14ac:dyDescent="0.25">
      <c r="A27" s="3">
        <v>25</v>
      </c>
      <c r="B27" s="11">
        <v>5.5</v>
      </c>
      <c r="C27" s="11">
        <v>50</v>
      </c>
      <c r="D27" s="11">
        <v>30</v>
      </c>
      <c r="E27" s="13">
        <v>49.728394999999999</v>
      </c>
      <c r="F27" s="13">
        <v>68.518500000000003</v>
      </c>
      <c r="G27" s="13">
        <v>61.728400000000008</v>
      </c>
      <c r="H27" s="13">
        <v>53.703699999999998</v>
      </c>
    </row>
    <row r="28" spans="1:8" x14ac:dyDescent="0.25">
      <c r="A28" s="7">
        <v>26</v>
      </c>
      <c r="B28" s="14">
        <v>5.5</v>
      </c>
      <c r="C28" s="14">
        <v>50</v>
      </c>
      <c r="D28" s="14">
        <v>45</v>
      </c>
      <c r="E28" s="16">
        <v>46.055556000000003</v>
      </c>
      <c r="F28" s="16">
        <v>66.049400000000006</v>
      </c>
      <c r="G28" s="16">
        <v>56.790099999999995</v>
      </c>
      <c r="H28" s="16">
        <v>49.3827</v>
      </c>
    </row>
    <row r="29" spans="1:8" x14ac:dyDescent="0.25">
      <c r="A29" s="3">
        <v>27</v>
      </c>
      <c r="B29" s="11">
        <v>5.5</v>
      </c>
      <c r="C29" s="11">
        <v>50</v>
      </c>
      <c r="D29" s="11">
        <v>60</v>
      </c>
      <c r="E29" s="13">
        <v>42.253086000000003</v>
      </c>
      <c r="F29" s="13">
        <v>60.4938</v>
      </c>
      <c r="G29" s="13">
        <v>51.2346</v>
      </c>
      <c r="H29" s="13">
        <v>45.061700000000002</v>
      </c>
    </row>
    <row r="30" spans="1:8" x14ac:dyDescent="0.25">
      <c r="A30" s="7">
        <v>28</v>
      </c>
      <c r="B30" s="14">
        <v>5.5</v>
      </c>
      <c r="C30" s="14">
        <v>55</v>
      </c>
      <c r="D30" s="14">
        <v>30</v>
      </c>
      <c r="E30" s="16">
        <v>53.364198000000002</v>
      </c>
      <c r="F30" s="16">
        <v>71.604900000000001</v>
      </c>
      <c r="G30" s="16">
        <v>64.814799999999991</v>
      </c>
      <c r="H30" s="16">
        <v>58.642000000000003</v>
      </c>
    </row>
    <row r="31" spans="1:8" x14ac:dyDescent="0.25">
      <c r="A31" s="3">
        <v>29</v>
      </c>
      <c r="B31" s="11">
        <v>5.5</v>
      </c>
      <c r="C31" s="11">
        <v>55</v>
      </c>
      <c r="D31" s="11">
        <v>45</v>
      </c>
      <c r="E31" s="13">
        <v>49.623457000000002</v>
      </c>
      <c r="F31" s="13">
        <v>68.518500000000003</v>
      </c>
      <c r="G31" s="13">
        <v>61.728400000000008</v>
      </c>
      <c r="H31" s="13">
        <v>54.320999999999998</v>
      </c>
    </row>
    <row r="32" spans="1:8" x14ac:dyDescent="0.25">
      <c r="A32" s="7">
        <v>30</v>
      </c>
      <c r="B32" s="14">
        <v>5.5</v>
      </c>
      <c r="C32" s="14">
        <v>55</v>
      </c>
      <c r="D32" s="14">
        <v>60</v>
      </c>
      <c r="E32" s="16">
        <v>46.104937999999997</v>
      </c>
      <c r="F32" s="16">
        <v>66.049400000000006</v>
      </c>
      <c r="G32" s="16">
        <v>56.790099999999995</v>
      </c>
      <c r="H32" s="16">
        <v>48.7654</v>
      </c>
    </row>
    <row r="33" spans="1:8" x14ac:dyDescent="0.25">
      <c r="A33" s="3">
        <v>31</v>
      </c>
      <c r="B33" s="11">
        <v>5.5</v>
      </c>
      <c r="C33" s="11">
        <v>60</v>
      </c>
      <c r="D33" s="11">
        <v>30</v>
      </c>
      <c r="E33" s="13">
        <v>56.172840000000001</v>
      </c>
      <c r="F33" s="13">
        <v>78.395099999999999</v>
      </c>
      <c r="G33" s="13">
        <v>67.901199999999989</v>
      </c>
      <c r="H33" s="13">
        <v>61.111099999999993</v>
      </c>
    </row>
    <row r="34" spans="1:8" x14ac:dyDescent="0.25">
      <c r="A34" s="7">
        <v>32</v>
      </c>
      <c r="B34" s="14">
        <v>5.5</v>
      </c>
      <c r="C34" s="14">
        <v>60</v>
      </c>
      <c r="D34" s="14">
        <v>45</v>
      </c>
      <c r="E34" s="16">
        <v>52.555556000000003</v>
      </c>
      <c r="F34" s="16">
        <v>73.456800000000001</v>
      </c>
      <c r="G34" s="16">
        <v>64.814799999999991</v>
      </c>
      <c r="H34" s="16">
        <v>56.790099999999995</v>
      </c>
    </row>
    <row r="35" spans="1:8" x14ac:dyDescent="0.25">
      <c r="A35" s="3">
        <v>33</v>
      </c>
      <c r="B35" s="11">
        <v>5.5</v>
      </c>
      <c r="C35" s="11">
        <v>60</v>
      </c>
      <c r="D35" s="11">
        <v>60</v>
      </c>
      <c r="E35" s="13">
        <v>49.104937999999997</v>
      </c>
      <c r="F35" s="13">
        <v>69.135800000000003</v>
      </c>
      <c r="G35" s="13">
        <v>59.259300000000003</v>
      </c>
      <c r="H35" s="13">
        <v>52.469100000000005</v>
      </c>
    </row>
    <row r="36" spans="1:8" x14ac:dyDescent="0.25">
      <c r="A36" s="7">
        <v>34</v>
      </c>
      <c r="B36" s="14">
        <v>5.5</v>
      </c>
      <c r="C36" s="14">
        <v>65</v>
      </c>
      <c r="D36" s="14">
        <v>30</v>
      </c>
      <c r="E36" s="16">
        <v>57</v>
      </c>
      <c r="F36" s="16">
        <v>78.395099999999999</v>
      </c>
      <c r="G36" s="16">
        <v>69.753100000000003</v>
      </c>
      <c r="H36" s="16">
        <v>60.4938</v>
      </c>
    </row>
    <row r="37" spans="1:8" x14ac:dyDescent="0.25">
      <c r="A37" s="3">
        <v>35</v>
      </c>
      <c r="B37" s="11">
        <v>5.5</v>
      </c>
      <c r="C37" s="11">
        <v>65</v>
      </c>
      <c r="D37" s="11">
        <v>45</v>
      </c>
      <c r="E37" s="13">
        <v>53.234568000000003</v>
      </c>
      <c r="F37" s="13">
        <v>74.691400000000002</v>
      </c>
      <c r="G37" s="13">
        <v>65.432100000000005</v>
      </c>
      <c r="H37" s="13">
        <v>57.407399999999996</v>
      </c>
    </row>
    <row r="38" spans="1:8" x14ac:dyDescent="0.25">
      <c r="A38" s="7">
        <v>36</v>
      </c>
      <c r="B38" s="14">
        <v>5.5</v>
      </c>
      <c r="C38" s="14">
        <v>65</v>
      </c>
      <c r="D38" s="14">
        <v>60</v>
      </c>
      <c r="E38" s="16">
        <v>50.135801999999998</v>
      </c>
      <c r="F38" s="16">
        <v>69.753100000000003</v>
      </c>
      <c r="G38" s="16">
        <v>61.728400000000008</v>
      </c>
      <c r="H38" s="16">
        <v>54.320999999999998</v>
      </c>
    </row>
    <row r="39" spans="1:8" x14ac:dyDescent="0.25">
      <c r="A39" s="3">
        <v>37</v>
      </c>
      <c r="B39" s="17">
        <v>6.5</v>
      </c>
      <c r="C39" s="17">
        <v>40</v>
      </c>
      <c r="D39" s="17">
        <v>30</v>
      </c>
      <c r="E39" s="19">
        <v>35.978836000000001</v>
      </c>
      <c r="F39" s="19">
        <v>51.851899999999993</v>
      </c>
      <c r="G39" s="19">
        <v>45.502600000000001</v>
      </c>
      <c r="H39" s="19">
        <v>37.566100000000006</v>
      </c>
    </row>
    <row r="40" spans="1:8" x14ac:dyDescent="0.25">
      <c r="A40" s="7">
        <v>38</v>
      </c>
      <c r="B40" s="20">
        <v>6.5</v>
      </c>
      <c r="C40" s="20">
        <v>40</v>
      </c>
      <c r="D40" s="20">
        <v>45</v>
      </c>
      <c r="E40" s="22">
        <v>32.650793999999998</v>
      </c>
      <c r="F40" s="22">
        <v>46.5608</v>
      </c>
      <c r="G40" s="22">
        <v>39.682499999999997</v>
      </c>
      <c r="H40" s="22">
        <v>32.804200000000002</v>
      </c>
    </row>
    <row r="41" spans="1:8" x14ac:dyDescent="0.25">
      <c r="A41" s="3">
        <v>39</v>
      </c>
      <c r="B41" s="17">
        <v>6.5</v>
      </c>
      <c r="C41" s="17">
        <v>40</v>
      </c>
      <c r="D41" s="17">
        <v>60</v>
      </c>
      <c r="E41" s="19">
        <v>29.804233</v>
      </c>
      <c r="F41" s="19">
        <v>45.502600000000001</v>
      </c>
      <c r="G41" s="19">
        <v>35.9788</v>
      </c>
      <c r="H41" s="19">
        <v>26.984099999999998</v>
      </c>
    </row>
    <row r="42" spans="1:8" x14ac:dyDescent="0.25">
      <c r="A42" s="7">
        <v>40</v>
      </c>
      <c r="B42" s="20">
        <v>6.5</v>
      </c>
      <c r="C42" s="20">
        <v>45</v>
      </c>
      <c r="D42" s="20">
        <v>30</v>
      </c>
      <c r="E42" s="22">
        <v>38.470899000000003</v>
      </c>
      <c r="F42" s="22">
        <v>54.497399999999999</v>
      </c>
      <c r="G42" s="22">
        <v>47.619</v>
      </c>
      <c r="H42" s="22">
        <v>41.798900000000003</v>
      </c>
    </row>
    <row r="43" spans="1:8" x14ac:dyDescent="0.25">
      <c r="A43" s="3">
        <v>41</v>
      </c>
      <c r="B43" s="17">
        <v>6.5</v>
      </c>
      <c r="C43" s="17">
        <v>45</v>
      </c>
      <c r="D43" s="17">
        <v>45</v>
      </c>
      <c r="E43" s="19">
        <v>35.132275</v>
      </c>
      <c r="F43" s="19">
        <v>49.206299999999999</v>
      </c>
      <c r="G43" s="19">
        <v>43.386200000000002</v>
      </c>
      <c r="H43" s="19">
        <v>36.507899999999999</v>
      </c>
    </row>
    <row r="44" spans="1:8" x14ac:dyDescent="0.25">
      <c r="A44" s="7">
        <v>42</v>
      </c>
      <c r="B44" s="20">
        <v>6.5</v>
      </c>
      <c r="C44" s="20">
        <v>45</v>
      </c>
      <c r="D44" s="20">
        <v>60</v>
      </c>
      <c r="E44" s="22">
        <v>32.248677000000001</v>
      </c>
      <c r="F44" s="22">
        <v>48.148099999999999</v>
      </c>
      <c r="G44" s="22">
        <v>37.566100000000006</v>
      </c>
      <c r="H44" s="22">
        <v>29.6296</v>
      </c>
    </row>
    <row r="45" spans="1:8" x14ac:dyDescent="0.25">
      <c r="A45" s="3">
        <v>43</v>
      </c>
      <c r="B45" s="17">
        <v>6.5</v>
      </c>
      <c r="C45" s="17">
        <v>50</v>
      </c>
      <c r="D45" s="17">
        <v>30</v>
      </c>
      <c r="E45" s="19">
        <v>41.957672000000002</v>
      </c>
      <c r="F45" s="19">
        <v>56.613800000000005</v>
      </c>
      <c r="G45" s="19">
        <v>51.322699999999998</v>
      </c>
      <c r="H45" s="19">
        <v>45.502600000000001</v>
      </c>
    </row>
    <row r="46" spans="1:8" x14ac:dyDescent="0.25">
      <c r="A46" s="7">
        <v>44</v>
      </c>
      <c r="B46" s="20">
        <v>6.5</v>
      </c>
      <c r="C46" s="20">
        <v>50</v>
      </c>
      <c r="D46" s="20">
        <v>45</v>
      </c>
      <c r="E46" s="22">
        <v>38.571429000000002</v>
      </c>
      <c r="F46" s="22">
        <v>54.497399999999999</v>
      </c>
      <c r="G46" s="22">
        <v>48.148099999999999</v>
      </c>
      <c r="H46" s="22">
        <v>40.740700000000004</v>
      </c>
    </row>
    <row r="47" spans="1:8" x14ac:dyDescent="0.25">
      <c r="A47" s="3">
        <v>45</v>
      </c>
      <c r="B47" s="17">
        <v>6.5</v>
      </c>
      <c r="C47" s="17">
        <v>50</v>
      </c>
      <c r="D47" s="17">
        <v>60</v>
      </c>
      <c r="E47" s="19">
        <v>35.867725</v>
      </c>
      <c r="F47" s="19">
        <v>51.322800000000001</v>
      </c>
      <c r="G47" s="19">
        <v>44.444400000000002</v>
      </c>
      <c r="H47" s="19">
        <v>36.507899999999999</v>
      </c>
    </row>
    <row r="48" spans="1:8" x14ac:dyDescent="0.25">
      <c r="A48" s="7">
        <v>46</v>
      </c>
      <c r="B48" s="20">
        <v>6.5</v>
      </c>
      <c r="C48" s="20">
        <v>55</v>
      </c>
      <c r="D48" s="20">
        <v>30</v>
      </c>
      <c r="E48" s="22">
        <v>44.973545000000001</v>
      </c>
      <c r="F48" s="22">
        <v>61.904800000000002</v>
      </c>
      <c r="G48" s="22">
        <v>54.497399999999999</v>
      </c>
      <c r="H48" s="22">
        <v>49.206299999999999</v>
      </c>
    </row>
    <row r="49" spans="1:8" x14ac:dyDescent="0.25">
      <c r="A49" s="3">
        <v>47</v>
      </c>
      <c r="B49" s="17">
        <v>6.5</v>
      </c>
      <c r="C49" s="17">
        <v>55</v>
      </c>
      <c r="D49" s="17">
        <v>45</v>
      </c>
      <c r="E49" s="19">
        <v>41.814815000000003</v>
      </c>
      <c r="F49" s="19">
        <v>57.672000000000004</v>
      </c>
      <c r="G49" s="19">
        <v>52.381</v>
      </c>
      <c r="H49" s="19">
        <v>43.386200000000002</v>
      </c>
    </row>
    <row r="50" spans="1:8" x14ac:dyDescent="0.25">
      <c r="A50" s="7">
        <v>48</v>
      </c>
      <c r="B50" s="20">
        <v>6.5</v>
      </c>
      <c r="C50" s="20">
        <v>55</v>
      </c>
      <c r="D50" s="20">
        <v>60</v>
      </c>
      <c r="E50" s="22">
        <v>38.756613999999999</v>
      </c>
      <c r="F50" s="22">
        <v>55.555600000000005</v>
      </c>
      <c r="G50" s="22">
        <v>46.5608</v>
      </c>
      <c r="H50" s="22">
        <v>41.269800000000004</v>
      </c>
    </row>
    <row r="51" spans="1:8" x14ac:dyDescent="0.25">
      <c r="A51" s="3">
        <v>49</v>
      </c>
      <c r="B51" s="17">
        <v>6.5</v>
      </c>
      <c r="C51" s="17">
        <v>60</v>
      </c>
      <c r="D51" s="17">
        <v>30</v>
      </c>
      <c r="E51" s="19">
        <v>47.365079000000001</v>
      </c>
      <c r="F51" s="19">
        <v>64.550300000000007</v>
      </c>
      <c r="G51" s="19">
        <v>57.142899999999997</v>
      </c>
      <c r="H51" s="19">
        <v>51.322800000000001</v>
      </c>
    </row>
    <row r="52" spans="1:8" x14ac:dyDescent="0.25">
      <c r="A52" s="7">
        <v>50</v>
      </c>
      <c r="B52" s="20">
        <v>6.5</v>
      </c>
      <c r="C52" s="20">
        <v>60</v>
      </c>
      <c r="D52" s="20">
        <v>45</v>
      </c>
      <c r="E52" s="22">
        <v>44.211640000000003</v>
      </c>
      <c r="F52" s="22">
        <v>61.375700000000002</v>
      </c>
      <c r="G52" s="22">
        <v>55.026499999999999</v>
      </c>
      <c r="H52" s="22">
        <v>49.735399999999998</v>
      </c>
    </row>
    <row r="53" spans="1:8" x14ac:dyDescent="0.25">
      <c r="A53" s="3">
        <v>51</v>
      </c>
      <c r="B53" s="17">
        <v>6.5</v>
      </c>
      <c r="C53" s="17">
        <v>60</v>
      </c>
      <c r="D53" s="17">
        <v>60</v>
      </c>
      <c r="E53" s="19">
        <v>41.629629999999999</v>
      </c>
      <c r="F53" s="19">
        <v>58.730199999999996</v>
      </c>
      <c r="G53" s="19">
        <v>51.322800000000001</v>
      </c>
      <c r="H53" s="19">
        <v>44.973500000000001</v>
      </c>
    </row>
    <row r="54" spans="1:8" x14ac:dyDescent="0.25">
      <c r="A54" s="7">
        <v>52</v>
      </c>
      <c r="B54" s="20">
        <v>6.5</v>
      </c>
      <c r="C54" s="20">
        <v>65</v>
      </c>
      <c r="D54" s="20">
        <v>30</v>
      </c>
      <c r="E54" s="22">
        <v>47.878307</v>
      </c>
      <c r="F54" s="22">
        <v>64.021199999999993</v>
      </c>
      <c r="G54" s="22">
        <v>57.142899999999997</v>
      </c>
      <c r="H54" s="22">
        <v>52.381</v>
      </c>
    </row>
    <row r="55" spans="1:8" x14ac:dyDescent="0.25">
      <c r="A55" s="3">
        <v>53</v>
      </c>
      <c r="B55" s="17">
        <v>6.5</v>
      </c>
      <c r="C55" s="17">
        <v>65</v>
      </c>
      <c r="D55" s="17">
        <v>45</v>
      </c>
      <c r="E55" s="19">
        <v>44.862434</v>
      </c>
      <c r="F55" s="19">
        <v>61.904800000000002</v>
      </c>
      <c r="G55" s="19">
        <v>55.555600000000005</v>
      </c>
      <c r="H55" s="19">
        <v>48.148099999999999</v>
      </c>
    </row>
    <row r="56" spans="1:8" x14ac:dyDescent="0.25">
      <c r="A56" s="7">
        <v>54</v>
      </c>
      <c r="B56" s="20">
        <v>6.5</v>
      </c>
      <c r="C56" s="20">
        <v>65</v>
      </c>
      <c r="D56" s="20">
        <v>60</v>
      </c>
      <c r="E56" s="22">
        <v>42.126984</v>
      </c>
      <c r="F56" s="22">
        <v>59.259300000000003</v>
      </c>
      <c r="G56" s="22">
        <v>51.322800000000001</v>
      </c>
      <c r="H56" s="22">
        <v>44.444400000000002</v>
      </c>
    </row>
    <row r="59" spans="1:8" x14ac:dyDescent="0.25">
      <c r="A59" t="s">
        <v>14</v>
      </c>
      <c r="D59" s="23"/>
    </row>
    <row r="60" spans="1:8" x14ac:dyDescent="0.25">
      <c r="B60" s="24" t="s">
        <v>15</v>
      </c>
      <c r="C60" s="24" t="s">
        <v>16</v>
      </c>
      <c r="D60" s="24" t="s">
        <v>17</v>
      </c>
      <c r="E60" s="40"/>
      <c r="F60" s="40"/>
      <c r="G60" s="40"/>
      <c r="H60" s="40"/>
    </row>
    <row r="61" spans="1:8" x14ac:dyDescent="0.25">
      <c r="A61" s="26">
        <v>0.4</v>
      </c>
      <c r="B61" s="27">
        <f>G4</f>
        <v>60</v>
      </c>
      <c r="C61" s="27">
        <f>G22</f>
        <v>48.7654</v>
      </c>
      <c r="D61" s="27">
        <f>G40</f>
        <v>39.682499999999997</v>
      </c>
      <c r="E61" s="41"/>
      <c r="F61" s="41"/>
      <c r="G61" s="40"/>
      <c r="H61" s="41"/>
    </row>
    <row r="62" spans="1:8" x14ac:dyDescent="0.25">
      <c r="A62" s="26">
        <v>0.45</v>
      </c>
      <c r="B62" s="27">
        <f>G6</f>
        <v>71.111100000000008</v>
      </c>
      <c r="C62" s="27">
        <f>G25</f>
        <v>52.469100000000005</v>
      </c>
      <c r="D62" s="27">
        <f>G43</f>
        <v>43.386200000000002</v>
      </c>
      <c r="E62" s="41"/>
      <c r="F62" s="41"/>
      <c r="G62" s="40"/>
      <c r="H62" s="41"/>
    </row>
    <row r="63" spans="1:8" x14ac:dyDescent="0.25">
      <c r="A63" s="26">
        <v>0.5</v>
      </c>
      <c r="B63" s="27">
        <f>G10</f>
        <v>73.333300000000008</v>
      </c>
      <c r="C63" s="27">
        <f>G28</f>
        <v>56.790099999999995</v>
      </c>
      <c r="D63" s="27">
        <f>G46</f>
        <v>48.148099999999999</v>
      </c>
      <c r="E63" s="41"/>
      <c r="F63" s="41"/>
      <c r="G63" s="40"/>
      <c r="H63" s="41"/>
    </row>
    <row r="64" spans="1:8" x14ac:dyDescent="0.25">
      <c r="A64" s="26">
        <v>0.55000000000000004</v>
      </c>
      <c r="B64" s="27">
        <f>G13</f>
        <v>82.962999999999994</v>
      </c>
      <c r="C64" s="27">
        <f>G31</f>
        <v>61.728400000000008</v>
      </c>
      <c r="D64" s="27">
        <f>G49</f>
        <v>52.381</v>
      </c>
      <c r="E64" s="41"/>
      <c r="F64" s="41"/>
      <c r="G64" s="40"/>
      <c r="H64" s="41"/>
    </row>
    <row r="65" spans="1:8" x14ac:dyDescent="0.25">
      <c r="A65" s="26">
        <v>0.6</v>
      </c>
      <c r="B65" s="27">
        <f>G16</f>
        <v>90.370399999999989</v>
      </c>
      <c r="C65" s="27">
        <f>G34</f>
        <v>64.814799999999991</v>
      </c>
      <c r="D65" s="27">
        <f>G52</f>
        <v>55.026499999999999</v>
      </c>
      <c r="E65" s="41"/>
      <c r="F65" s="41"/>
      <c r="G65" s="40"/>
      <c r="H65" s="41"/>
    </row>
    <row r="66" spans="1:8" x14ac:dyDescent="0.25">
      <c r="A66" s="26">
        <v>0.65</v>
      </c>
      <c r="B66" s="29">
        <f>G19</f>
        <v>92.592600000000004</v>
      </c>
      <c r="C66" s="29">
        <f>G37</f>
        <v>65.432100000000005</v>
      </c>
      <c r="D66" s="27">
        <f>G55</f>
        <v>55.555600000000005</v>
      </c>
      <c r="E66" s="41"/>
      <c r="F66" s="41"/>
      <c r="G66" s="40"/>
      <c r="H66" s="41"/>
    </row>
    <row r="67" spans="1:8" x14ac:dyDescent="0.25">
      <c r="B67" s="31"/>
      <c r="C67" s="32"/>
      <c r="D67" s="31"/>
      <c r="E67" s="38"/>
      <c r="F67" s="38"/>
      <c r="G67" s="33"/>
      <c r="H67" s="33"/>
    </row>
    <row r="68" spans="1:8" x14ac:dyDescent="0.25">
      <c r="A68" s="34"/>
      <c r="B68" t="s">
        <v>6</v>
      </c>
    </row>
    <row r="69" spans="1:8" x14ac:dyDescent="0.25">
      <c r="A69" s="39"/>
    </row>
    <row r="72" spans="1:8" x14ac:dyDescent="0.25">
      <c r="A72" s="36"/>
      <c r="B72" s="36"/>
      <c r="C72" s="36"/>
      <c r="D72" s="36"/>
      <c r="F72" s="37"/>
    </row>
    <row r="73" spans="1:8" x14ac:dyDescent="0.25">
      <c r="A73" s="36"/>
      <c r="B73" s="36"/>
      <c r="C73" s="36"/>
      <c r="D73" s="36"/>
      <c r="F73" s="37"/>
    </row>
  </sheetData>
  <mergeCells count="1">
    <mergeCell ref="A1:A2"/>
  </mergeCells>
  <conditionalFormatting sqref="F3:H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5" workbookViewId="0">
      <selection activeCell="H20" sqref="H20"/>
    </sheetView>
  </sheetViews>
  <sheetFormatPr baseColWidth="10" defaultRowHeight="15" x14ac:dyDescent="0.25"/>
  <sheetData>
    <row r="1" spans="1:12" x14ac:dyDescent="0.25">
      <c r="A1" s="65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20</v>
      </c>
      <c r="G1" s="1" t="s">
        <v>20</v>
      </c>
    </row>
    <row r="2" spans="1:12" x14ac:dyDescent="0.25">
      <c r="A2" s="66"/>
      <c r="B2" s="1" t="s">
        <v>10</v>
      </c>
      <c r="C2" s="1" t="s">
        <v>11</v>
      </c>
      <c r="D2" s="1" t="s">
        <v>12</v>
      </c>
      <c r="E2" s="1" t="s">
        <v>11</v>
      </c>
      <c r="F2" s="1"/>
      <c r="G2" s="1" t="s">
        <v>22</v>
      </c>
      <c r="I2" s="67" t="s">
        <v>23</v>
      </c>
      <c r="J2" s="67"/>
      <c r="K2" s="67"/>
      <c r="L2" s="67"/>
    </row>
    <row r="3" spans="1:12" x14ac:dyDescent="0.25">
      <c r="A3" s="3">
        <v>1</v>
      </c>
      <c r="B3" s="4">
        <v>4.5</v>
      </c>
      <c r="C3" s="4">
        <v>40</v>
      </c>
      <c r="D3" s="4">
        <v>30</v>
      </c>
      <c r="E3" s="6">
        <v>52.955556000000001</v>
      </c>
      <c r="F3" s="6" t="str">
        <f>IF(OR(E3&gt;45,E3=45),"oui","non")</f>
        <v>oui</v>
      </c>
      <c r="G3" s="56" t="str">
        <f>IF(E3=0,"F",IF(AND(E3&gt;0,E3&lt;5),"E",IF(OR(AND(E3&gt;5,E3&lt;10),E3=5),"D",IF(OR(AND(E3&gt;10,E3&lt;45),E3=10),"C",IF(OR(AND(E3&gt;45,E3&lt;65),E3=45),"B",IF(OR(AND(E3&gt;65,E3&lt;100),E3=65,E3=100),"A"))))))</f>
        <v>B</v>
      </c>
      <c r="I3" s="67"/>
      <c r="J3" s="67"/>
      <c r="K3" s="67"/>
      <c r="L3" s="67"/>
    </row>
    <row r="4" spans="1:12" x14ac:dyDescent="0.25">
      <c r="A4" s="7">
        <v>2</v>
      </c>
      <c r="B4" s="8">
        <v>4.5</v>
      </c>
      <c r="C4" s="8">
        <v>40</v>
      </c>
      <c r="D4" s="8">
        <v>45</v>
      </c>
      <c r="E4" s="10">
        <v>47.874074</v>
      </c>
      <c r="F4" s="6" t="str">
        <f t="shared" ref="F4:F56" si="0">IF(OR(E4&gt;45,E4=45),"oui","non")</f>
        <v>oui</v>
      </c>
      <c r="G4" s="56" t="str">
        <f t="shared" ref="G4:G56" si="1">IF(E4=0,"F",IF(AND(E4&gt;0,E4&lt;5),"E",IF(OR(AND(E4&gt;5,E4&lt;10),E4=5),"D",IF(OR(AND(E4&gt;10,E4&lt;45),E4=10),"C",IF(OR(AND(E4&gt;45,E4&lt;65),E4=45),"B",IF(OR(AND(E4&gt;65,E4&lt;100),E4=65,E4=100),"A"))))))</f>
        <v>B</v>
      </c>
      <c r="I4" s="67"/>
      <c r="J4" s="67"/>
      <c r="K4" s="67"/>
      <c r="L4" s="67"/>
    </row>
    <row r="5" spans="1:12" x14ac:dyDescent="0.25">
      <c r="A5" s="3">
        <v>3</v>
      </c>
      <c r="B5" s="4">
        <v>4.5</v>
      </c>
      <c r="C5" s="4">
        <v>40</v>
      </c>
      <c r="D5" s="4">
        <v>60</v>
      </c>
      <c r="E5" s="6">
        <v>43.8</v>
      </c>
      <c r="F5" s="43" t="str">
        <f t="shared" si="0"/>
        <v>non</v>
      </c>
      <c r="G5" s="58" t="str">
        <f t="shared" si="1"/>
        <v>C</v>
      </c>
      <c r="I5" s="67"/>
      <c r="J5" s="67"/>
      <c r="K5" s="67"/>
      <c r="L5" s="67"/>
    </row>
    <row r="6" spans="1:12" x14ac:dyDescent="0.25">
      <c r="A6" s="7">
        <v>4</v>
      </c>
      <c r="B6" s="8">
        <v>4.5</v>
      </c>
      <c r="C6" s="8">
        <v>45</v>
      </c>
      <c r="D6" s="8">
        <v>30</v>
      </c>
      <c r="E6" s="10">
        <v>56.22963</v>
      </c>
      <c r="F6" s="6" t="str">
        <f t="shared" si="0"/>
        <v>oui</v>
      </c>
      <c r="G6" s="56" t="str">
        <f t="shared" si="1"/>
        <v>B</v>
      </c>
      <c r="I6" s="67"/>
      <c r="J6" s="67"/>
      <c r="K6" s="67"/>
      <c r="L6" s="67"/>
    </row>
    <row r="7" spans="1:12" x14ac:dyDescent="0.25">
      <c r="A7" s="3">
        <v>5</v>
      </c>
      <c r="B7" s="4">
        <v>4.5</v>
      </c>
      <c r="C7" s="4">
        <v>45</v>
      </c>
      <c r="D7" s="4">
        <v>45</v>
      </c>
      <c r="E7" s="6">
        <v>52.044443999999999</v>
      </c>
      <c r="F7" s="6" t="str">
        <f t="shared" si="0"/>
        <v>oui</v>
      </c>
      <c r="G7" s="56" t="str">
        <f t="shared" si="1"/>
        <v>B</v>
      </c>
    </row>
    <row r="8" spans="1:12" x14ac:dyDescent="0.25">
      <c r="A8" s="7">
        <v>6</v>
      </c>
      <c r="B8" s="8">
        <v>4.5</v>
      </c>
      <c r="C8" s="8">
        <v>45</v>
      </c>
      <c r="D8" s="8">
        <v>60</v>
      </c>
      <c r="E8" s="10">
        <v>48.311110999999997</v>
      </c>
      <c r="F8" s="6" t="str">
        <f t="shared" si="0"/>
        <v>oui</v>
      </c>
      <c r="G8" s="56" t="str">
        <f t="shared" si="1"/>
        <v>B</v>
      </c>
    </row>
    <row r="9" spans="1:12" x14ac:dyDescent="0.25">
      <c r="A9" s="3">
        <v>7</v>
      </c>
      <c r="B9" s="4">
        <v>4.5</v>
      </c>
      <c r="C9" s="4">
        <v>50</v>
      </c>
      <c r="D9" s="4">
        <v>30</v>
      </c>
      <c r="E9" s="6">
        <v>60.096296000000002</v>
      </c>
      <c r="F9" s="6" t="str">
        <f t="shared" si="0"/>
        <v>oui</v>
      </c>
      <c r="G9" s="56" t="str">
        <f t="shared" si="1"/>
        <v>B</v>
      </c>
    </row>
    <row r="10" spans="1:12" x14ac:dyDescent="0.25">
      <c r="A10" s="7">
        <v>8</v>
      </c>
      <c r="B10" s="8">
        <v>4.5</v>
      </c>
      <c r="C10" s="8">
        <v>50</v>
      </c>
      <c r="D10" s="8">
        <v>45</v>
      </c>
      <c r="E10" s="10">
        <v>56.133333</v>
      </c>
      <c r="F10" s="6" t="str">
        <f t="shared" si="0"/>
        <v>oui</v>
      </c>
      <c r="G10" s="56" t="str">
        <f t="shared" si="1"/>
        <v>B</v>
      </c>
    </row>
    <row r="11" spans="1:12" x14ac:dyDescent="0.25">
      <c r="A11" s="3">
        <v>9</v>
      </c>
      <c r="B11" s="4">
        <v>4.5</v>
      </c>
      <c r="C11" s="4">
        <v>50</v>
      </c>
      <c r="D11" s="4">
        <v>60</v>
      </c>
      <c r="E11" s="6">
        <v>52.185184999999997</v>
      </c>
      <c r="F11" s="6" t="str">
        <f t="shared" si="0"/>
        <v>oui</v>
      </c>
      <c r="G11" s="56" t="str">
        <f t="shared" si="1"/>
        <v>B</v>
      </c>
    </row>
    <row r="12" spans="1:12" x14ac:dyDescent="0.25">
      <c r="A12" s="7">
        <v>10</v>
      </c>
      <c r="B12" s="8">
        <v>4.5</v>
      </c>
      <c r="C12" s="8">
        <v>55</v>
      </c>
      <c r="D12" s="8">
        <v>30</v>
      </c>
      <c r="E12" s="10">
        <v>64.377778000000006</v>
      </c>
      <c r="F12" s="6" t="str">
        <f t="shared" si="0"/>
        <v>oui</v>
      </c>
      <c r="G12" s="56" t="str">
        <f t="shared" si="1"/>
        <v>B</v>
      </c>
    </row>
    <row r="13" spans="1:12" x14ac:dyDescent="0.25">
      <c r="A13" s="3">
        <v>11</v>
      </c>
      <c r="B13" s="4">
        <v>4.5</v>
      </c>
      <c r="C13" s="4">
        <v>55</v>
      </c>
      <c r="D13" s="4">
        <v>45</v>
      </c>
      <c r="E13" s="6">
        <v>60.607407000000002</v>
      </c>
      <c r="F13" s="6" t="str">
        <f t="shared" si="0"/>
        <v>oui</v>
      </c>
      <c r="G13" s="56" t="str">
        <f t="shared" si="1"/>
        <v>B</v>
      </c>
    </row>
    <row r="14" spans="1:12" x14ac:dyDescent="0.25">
      <c r="A14" s="7">
        <v>12</v>
      </c>
      <c r="B14" s="8">
        <v>4.5</v>
      </c>
      <c r="C14" s="8">
        <v>55</v>
      </c>
      <c r="D14" s="8">
        <v>60</v>
      </c>
      <c r="E14" s="10">
        <v>56.518518999999998</v>
      </c>
      <c r="F14" s="6" t="str">
        <f t="shared" si="0"/>
        <v>oui</v>
      </c>
      <c r="G14" s="56" t="str">
        <f t="shared" si="1"/>
        <v>B</v>
      </c>
    </row>
    <row r="15" spans="1:12" x14ac:dyDescent="0.25">
      <c r="A15" s="3">
        <v>13</v>
      </c>
      <c r="B15" s="4">
        <v>4.5</v>
      </c>
      <c r="C15" s="4">
        <v>60</v>
      </c>
      <c r="D15" s="4">
        <v>30</v>
      </c>
      <c r="E15" s="6">
        <v>66.533332999999999</v>
      </c>
      <c r="F15" s="6" t="str">
        <f t="shared" si="0"/>
        <v>oui</v>
      </c>
      <c r="G15" s="57" t="str">
        <f t="shared" si="1"/>
        <v>A</v>
      </c>
      <c r="H15" t="s">
        <v>31</v>
      </c>
    </row>
    <row r="16" spans="1:12" x14ac:dyDescent="0.25">
      <c r="A16" s="7">
        <v>14</v>
      </c>
      <c r="B16" s="8">
        <v>4.5</v>
      </c>
      <c r="C16" s="8">
        <v>60</v>
      </c>
      <c r="D16" s="8">
        <v>45</v>
      </c>
      <c r="E16" s="10">
        <v>63.133333</v>
      </c>
      <c r="F16" s="6" t="str">
        <f t="shared" si="0"/>
        <v>oui</v>
      </c>
      <c r="G16" s="56" t="str">
        <f t="shared" si="1"/>
        <v>B</v>
      </c>
      <c r="H16" t="s">
        <v>31</v>
      </c>
    </row>
    <row r="17" spans="1:8" x14ac:dyDescent="0.25">
      <c r="A17" s="3">
        <v>15</v>
      </c>
      <c r="B17" s="4">
        <v>4.5</v>
      </c>
      <c r="C17" s="4">
        <v>60</v>
      </c>
      <c r="D17" s="4">
        <v>60</v>
      </c>
      <c r="E17" s="6">
        <v>59.814815000000003</v>
      </c>
      <c r="F17" s="6" t="str">
        <f t="shared" si="0"/>
        <v>oui</v>
      </c>
      <c r="G17" s="56" t="str">
        <f t="shared" si="1"/>
        <v>B</v>
      </c>
    </row>
    <row r="18" spans="1:8" x14ac:dyDescent="0.25">
      <c r="A18" s="7">
        <v>16</v>
      </c>
      <c r="B18" s="8">
        <v>4.5</v>
      </c>
      <c r="C18" s="8">
        <v>65</v>
      </c>
      <c r="D18" s="8">
        <v>30</v>
      </c>
      <c r="E18" s="10">
        <v>67.296295999999998</v>
      </c>
      <c r="F18" s="6" t="str">
        <f t="shared" si="0"/>
        <v>oui</v>
      </c>
      <c r="G18" s="57" t="str">
        <f t="shared" si="1"/>
        <v>A</v>
      </c>
      <c r="H18" t="s">
        <v>31</v>
      </c>
    </row>
    <row r="19" spans="1:8" x14ac:dyDescent="0.25">
      <c r="A19" s="3">
        <v>17</v>
      </c>
      <c r="B19" s="4">
        <v>4.5</v>
      </c>
      <c r="C19" s="4">
        <v>65</v>
      </c>
      <c r="D19" s="4">
        <v>45</v>
      </c>
      <c r="E19" s="6">
        <v>64.133332999999993</v>
      </c>
      <c r="F19" s="6" t="str">
        <f t="shared" si="0"/>
        <v>oui</v>
      </c>
      <c r="G19" s="56" t="str">
        <f t="shared" si="1"/>
        <v>B</v>
      </c>
      <c r="H19" t="s">
        <v>31</v>
      </c>
    </row>
    <row r="20" spans="1:8" x14ac:dyDescent="0.25">
      <c r="A20" s="7">
        <v>18</v>
      </c>
      <c r="B20" s="8">
        <v>4.5</v>
      </c>
      <c r="C20" s="8">
        <v>65</v>
      </c>
      <c r="D20" s="8">
        <v>60</v>
      </c>
      <c r="E20" s="10">
        <v>60.962963000000002</v>
      </c>
      <c r="F20" s="6" t="str">
        <f t="shared" si="0"/>
        <v>oui</v>
      </c>
      <c r="G20" s="56" t="str">
        <f t="shared" si="1"/>
        <v>B</v>
      </c>
      <c r="H20" t="s">
        <v>31</v>
      </c>
    </row>
    <row r="21" spans="1:8" x14ac:dyDescent="0.25">
      <c r="A21" s="3">
        <v>19</v>
      </c>
      <c r="B21" s="11">
        <v>5.5</v>
      </c>
      <c r="C21" s="11">
        <v>40</v>
      </c>
      <c r="D21" s="11">
        <v>30</v>
      </c>
      <c r="E21" s="13">
        <v>42.901235</v>
      </c>
      <c r="F21" s="43" t="str">
        <f t="shared" si="0"/>
        <v>non</v>
      </c>
      <c r="G21" s="58" t="str">
        <f t="shared" si="1"/>
        <v>C</v>
      </c>
    </row>
    <row r="22" spans="1:8" x14ac:dyDescent="0.25">
      <c r="A22" s="7">
        <v>20</v>
      </c>
      <c r="B22" s="14">
        <v>5.5</v>
      </c>
      <c r="C22" s="14">
        <v>40</v>
      </c>
      <c r="D22" s="14">
        <v>45</v>
      </c>
      <c r="E22" s="16">
        <v>38.876542999999998</v>
      </c>
      <c r="F22" s="43" t="str">
        <f t="shared" si="0"/>
        <v>non</v>
      </c>
      <c r="G22" s="58" t="str">
        <f t="shared" si="1"/>
        <v>C</v>
      </c>
    </row>
    <row r="23" spans="1:8" x14ac:dyDescent="0.25">
      <c r="A23" s="3">
        <v>21</v>
      </c>
      <c r="B23" s="11">
        <v>5.5</v>
      </c>
      <c r="C23" s="11">
        <v>40</v>
      </c>
      <c r="D23" s="11">
        <v>60</v>
      </c>
      <c r="E23" s="13">
        <v>35.407406999999999</v>
      </c>
      <c r="F23" s="43" t="str">
        <f t="shared" si="0"/>
        <v>non</v>
      </c>
      <c r="G23" s="58" t="str">
        <f t="shared" si="1"/>
        <v>C</v>
      </c>
    </row>
    <row r="24" spans="1:8" x14ac:dyDescent="0.25">
      <c r="A24" s="7">
        <v>22</v>
      </c>
      <c r="B24" s="14">
        <v>5.5</v>
      </c>
      <c r="C24" s="14">
        <v>45</v>
      </c>
      <c r="D24" s="14">
        <v>30</v>
      </c>
      <c r="E24" s="16">
        <v>46.006172999999997</v>
      </c>
      <c r="F24" s="6" t="str">
        <f t="shared" si="0"/>
        <v>oui</v>
      </c>
      <c r="G24" s="56" t="str">
        <f t="shared" si="1"/>
        <v>B</v>
      </c>
    </row>
    <row r="25" spans="1:8" x14ac:dyDescent="0.25">
      <c r="A25" s="3">
        <v>23</v>
      </c>
      <c r="B25" s="11">
        <v>5.5</v>
      </c>
      <c r="C25" s="11">
        <v>45</v>
      </c>
      <c r="D25" s="11">
        <v>45</v>
      </c>
      <c r="E25" s="13">
        <v>41.925925999999997</v>
      </c>
      <c r="F25" s="43" t="str">
        <f t="shared" si="0"/>
        <v>non</v>
      </c>
      <c r="G25" s="58" t="str">
        <f t="shared" si="1"/>
        <v>C</v>
      </c>
    </row>
    <row r="26" spans="1:8" x14ac:dyDescent="0.25">
      <c r="A26" s="7">
        <v>24</v>
      </c>
      <c r="B26" s="14">
        <v>5.5</v>
      </c>
      <c r="C26" s="14">
        <v>45</v>
      </c>
      <c r="D26" s="14">
        <v>60</v>
      </c>
      <c r="E26" s="16">
        <v>38.345678999999997</v>
      </c>
      <c r="F26" s="43" t="str">
        <f t="shared" si="0"/>
        <v>non</v>
      </c>
      <c r="G26" s="58" t="str">
        <f t="shared" si="1"/>
        <v>C</v>
      </c>
    </row>
    <row r="27" spans="1:8" x14ac:dyDescent="0.25">
      <c r="A27" s="3">
        <v>25</v>
      </c>
      <c r="B27" s="11">
        <v>5.5</v>
      </c>
      <c r="C27" s="11">
        <v>50</v>
      </c>
      <c r="D27" s="11">
        <v>30</v>
      </c>
      <c r="E27" s="13">
        <v>49.728394999999999</v>
      </c>
      <c r="F27" s="6" t="str">
        <f t="shared" si="0"/>
        <v>oui</v>
      </c>
      <c r="G27" s="56" t="str">
        <f t="shared" si="1"/>
        <v>B</v>
      </c>
    </row>
    <row r="28" spans="1:8" x14ac:dyDescent="0.25">
      <c r="A28" s="7">
        <v>26</v>
      </c>
      <c r="B28" s="14">
        <v>5.5</v>
      </c>
      <c r="C28" s="14">
        <v>50</v>
      </c>
      <c r="D28" s="14">
        <v>45</v>
      </c>
      <c r="E28" s="16">
        <v>46.055556000000003</v>
      </c>
      <c r="F28" s="6" t="str">
        <f t="shared" si="0"/>
        <v>oui</v>
      </c>
      <c r="G28" s="56" t="str">
        <f t="shared" si="1"/>
        <v>B</v>
      </c>
    </row>
    <row r="29" spans="1:8" x14ac:dyDescent="0.25">
      <c r="A29" s="3">
        <v>27</v>
      </c>
      <c r="B29" s="11">
        <v>5.5</v>
      </c>
      <c r="C29" s="11">
        <v>50</v>
      </c>
      <c r="D29" s="11">
        <v>60</v>
      </c>
      <c r="E29" s="13">
        <v>42.253086000000003</v>
      </c>
      <c r="F29" s="43" t="str">
        <f t="shared" si="0"/>
        <v>non</v>
      </c>
      <c r="G29" s="58" t="str">
        <f t="shared" si="1"/>
        <v>C</v>
      </c>
    </row>
    <row r="30" spans="1:8" x14ac:dyDescent="0.25">
      <c r="A30" s="7">
        <v>28</v>
      </c>
      <c r="B30" s="14">
        <v>5.5</v>
      </c>
      <c r="C30" s="14">
        <v>55</v>
      </c>
      <c r="D30" s="14">
        <v>30</v>
      </c>
      <c r="E30" s="16">
        <v>53.364198000000002</v>
      </c>
      <c r="F30" s="6" t="str">
        <f t="shared" si="0"/>
        <v>oui</v>
      </c>
      <c r="G30" s="56" t="str">
        <f t="shared" si="1"/>
        <v>B</v>
      </c>
    </row>
    <row r="31" spans="1:8" x14ac:dyDescent="0.25">
      <c r="A31" s="3">
        <v>29</v>
      </c>
      <c r="B31" s="11">
        <v>5.5</v>
      </c>
      <c r="C31" s="11">
        <v>55</v>
      </c>
      <c r="D31" s="11">
        <v>45</v>
      </c>
      <c r="E31" s="13">
        <v>49.623457000000002</v>
      </c>
      <c r="F31" s="6" t="str">
        <f t="shared" si="0"/>
        <v>oui</v>
      </c>
      <c r="G31" s="56" t="str">
        <f t="shared" si="1"/>
        <v>B</v>
      </c>
    </row>
    <row r="32" spans="1:8" x14ac:dyDescent="0.25">
      <c r="A32" s="7">
        <v>30</v>
      </c>
      <c r="B32" s="14">
        <v>5.5</v>
      </c>
      <c r="C32" s="14">
        <v>55</v>
      </c>
      <c r="D32" s="14">
        <v>60</v>
      </c>
      <c r="E32" s="16">
        <v>46.104937999999997</v>
      </c>
      <c r="F32" s="6" t="str">
        <f t="shared" si="0"/>
        <v>oui</v>
      </c>
      <c r="G32" s="56" t="str">
        <f t="shared" si="1"/>
        <v>B</v>
      </c>
    </row>
    <row r="33" spans="1:7" x14ac:dyDescent="0.25">
      <c r="A33" s="3">
        <v>31</v>
      </c>
      <c r="B33" s="11">
        <v>5.5</v>
      </c>
      <c r="C33" s="11">
        <v>60</v>
      </c>
      <c r="D33" s="11">
        <v>30</v>
      </c>
      <c r="E33" s="13">
        <v>56.172840000000001</v>
      </c>
      <c r="F33" s="6" t="str">
        <f t="shared" si="0"/>
        <v>oui</v>
      </c>
      <c r="G33" s="56" t="str">
        <f t="shared" si="1"/>
        <v>B</v>
      </c>
    </row>
    <row r="34" spans="1:7" x14ac:dyDescent="0.25">
      <c r="A34" s="7">
        <v>32</v>
      </c>
      <c r="B34" s="14">
        <v>5.5</v>
      </c>
      <c r="C34" s="14">
        <v>60</v>
      </c>
      <c r="D34" s="14">
        <v>45</v>
      </c>
      <c r="E34" s="16">
        <v>52.555556000000003</v>
      </c>
      <c r="F34" s="6" t="str">
        <f t="shared" si="0"/>
        <v>oui</v>
      </c>
      <c r="G34" s="56" t="str">
        <f t="shared" si="1"/>
        <v>B</v>
      </c>
    </row>
    <row r="35" spans="1:7" x14ac:dyDescent="0.25">
      <c r="A35" s="3">
        <v>33</v>
      </c>
      <c r="B35" s="11">
        <v>5.5</v>
      </c>
      <c r="C35" s="11">
        <v>60</v>
      </c>
      <c r="D35" s="11">
        <v>60</v>
      </c>
      <c r="E35" s="13">
        <v>49.104937999999997</v>
      </c>
      <c r="F35" s="6" t="str">
        <f t="shared" si="0"/>
        <v>oui</v>
      </c>
      <c r="G35" s="56" t="str">
        <f t="shared" si="1"/>
        <v>B</v>
      </c>
    </row>
    <row r="36" spans="1:7" x14ac:dyDescent="0.25">
      <c r="A36" s="7">
        <v>34</v>
      </c>
      <c r="B36" s="14">
        <v>5.5</v>
      </c>
      <c r="C36" s="14">
        <v>65</v>
      </c>
      <c r="D36" s="14">
        <v>30</v>
      </c>
      <c r="E36" s="16">
        <v>57</v>
      </c>
      <c r="F36" s="6" t="str">
        <f t="shared" si="0"/>
        <v>oui</v>
      </c>
      <c r="G36" s="56" t="str">
        <f t="shared" si="1"/>
        <v>B</v>
      </c>
    </row>
    <row r="37" spans="1:7" x14ac:dyDescent="0.25">
      <c r="A37" s="3">
        <v>35</v>
      </c>
      <c r="B37" s="11">
        <v>5.5</v>
      </c>
      <c r="C37" s="11">
        <v>65</v>
      </c>
      <c r="D37" s="11">
        <v>45</v>
      </c>
      <c r="E37" s="13">
        <v>53.234568000000003</v>
      </c>
      <c r="F37" s="6" t="str">
        <f t="shared" si="0"/>
        <v>oui</v>
      </c>
      <c r="G37" s="56" t="str">
        <f t="shared" si="1"/>
        <v>B</v>
      </c>
    </row>
    <row r="38" spans="1:7" x14ac:dyDescent="0.25">
      <c r="A38" s="7">
        <v>36</v>
      </c>
      <c r="B38" s="14">
        <v>5.5</v>
      </c>
      <c r="C38" s="14">
        <v>65</v>
      </c>
      <c r="D38" s="14">
        <v>60</v>
      </c>
      <c r="E38" s="16">
        <v>50.135801999999998</v>
      </c>
      <c r="F38" s="6" t="str">
        <f t="shared" si="0"/>
        <v>oui</v>
      </c>
      <c r="G38" s="56" t="str">
        <f t="shared" si="1"/>
        <v>B</v>
      </c>
    </row>
    <row r="39" spans="1:7" x14ac:dyDescent="0.25">
      <c r="A39" s="3">
        <v>37</v>
      </c>
      <c r="B39" s="17">
        <v>6.5</v>
      </c>
      <c r="C39" s="17">
        <v>40</v>
      </c>
      <c r="D39" s="17">
        <v>30</v>
      </c>
      <c r="E39" s="19">
        <v>35.978836000000001</v>
      </c>
      <c r="F39" s="43" t="str">
        <f t="shared" si="0"/>
        <v>non</v>
      </c>
      <c r="G39" s="58" t="str">
        <f t="shared" si="1"/>
        <v>C</v>
      </c>
    </row>
    <row r="40" spans="1:7" x14ac:dyDescent="0.25">
      <c r="A40" s="7">
        <v>38</v>
      </c>
      <c r="B40" s="20">
        <v>6.5</v>
      </c>
      <c r="C40" s="20">
        <v>40</v>
      </c>
      <c r="D40" s="20">
        <v>45</v>
      </c>
      <c r="E40" s="22">
        <v>32.650793999999998</v>
      </c>
      <c r="F40" s="43" t="str">
        <f t="shared" si="0"/>
        <v>non</v>
      </c>
      <c r="G40" s="58" t="str">
        <f t="shared" si="1"/>
        <v>C</v>
      </c>
    </row>
    <row r="41" spans="1:7" x14ac:dyDescent="0.25">
      <c r="A41" s="3">
        <v>39</v>
      </c>
      <c r="B41" s="17">
        <v>6.5</v>
      </c>
      <c r="C41" s="17">
        <v>40</v>
      </c>
      <c r="D41" s="17">
        <v>60</v>
      </c>
      <c r="E41" s="19">
        <v>29.804233</v>
      </c>
      <c r="F41" s="43" t="str">
        <f t="shared" si="0"/>
        <v>non</v>
      </c>
      <c r="G41" s="58" t="str">
        <f t="shared" si="1"/>
        <v>C</v>
      </c>
    </row>
    <row r="42" spans="1:7" x14ac:dyDescent="0.25">
      <c r="A42" s="7">
        <v>40</v>
      </c>
      <c r="B42" s="20">
        <v>6.5</v>
      </c>
      <c r="C42" s="20">
        <v>45</v>
      </c>
      <c r="D42" s="20">
        <v>30</v>
      </c>
      <c r="E42" s="22">
        <v>38.470899000000003</v>
      </c>
      <c r="F42" s="43" t="str">
        <f t="shared" si="0"/>
        <v>non</v>
      </c>
      <c r="G42" s="58" t="str">
        <f t="shared" si="1"/>
        <v>C</v>
      </c>
    </row>
    <row r="43" spans="1:7" x14ac:dyDescent="0.25">
      <c r="A43" s="3">
        <v>41</v>
      </c>
      <c r="B43" s="17">
        <v>6.5</v>
      </c>
      <c r="C43" s="17">
        <v>45</v>
      </c>
      <c r="D43" s="17">
        <v>45</v>
      </c>
      <c r="E43" s="19">
        <v>35.132275</v>
      </c>
      <c r="F43" s="43" t="str">
        <f t="shared" si="0"/>
        <v>non</v>
      </c>
      <c r="G43" s="58" t="str">
        <f t="shared" si="1"/>
        <v>C</v>
      </c>
    </row>
    <row r="44" spans="1:7" x14ac:dyDescent="0.25">
      <c r="A44" s="7">
        <v>42</v>
      </c>
      <c r="B44" s="20">
        <v>6.5</v>
      </c>
      <c r="C44" s="20">
        <v>45</v>
      </c>
      <c r="D44" s="20">
        <v>60</v>
      </c>
      <c r="E44" s="22">
        <v>32.248677000000001</v>
      </c>
      <c r="F44" s="43" t="str">
        <f t="shared" si="0"/>
        <v>non</v>
      </c>
      <c r="G44" s="58" t="str">
        <f t="shared" si="1"/>
        <v>C</v>
      </c>
    </row>
    <row r="45" spans="1:7" x14ac:dyDescent="0.25">
      <c r="A45" s="3">
        <v>43</v>
      </c>
      <c r="B45" s="17">
        <v>6.5</v>
      </c>
      <c r="C45" s="17">
        <v>50</v>
      </c>
      <c r="D45" s="17">
        <v>30</v>
      </c>
      <c r="E45" s="19">
        <v>41.957672000000002</v>
      </c>
      <c r="F45" s="43" t="str">
        <f t="shared" si="0"/>
        <v>non</v>
      </c>
      <c r="G45" s="58" t="str">
        <f t="shared" si="1"/>
        <v>C</v>
      </c>
    </row>
    <row r="46" spans="1:7" x14ac:dyDescent="0.25">
      <c r="A46" s="7">
        <v>44</v>
      </c>
      <c r="B46" s="20">
        <v>6.5</v>
      </c>
      <c r="C46" s="20">
        <v>50</v>
      </c>
      <c r="D46" s="20">
        <v>45</v>
      </c>
      <c r="E46" s="22">
        <v>38.571429000000002</v>
      </c>
      <c r="F46" s="43" t="str">
        <f t="shared" si="0"/>
        <v>non</v>
      </c>
      <c r="G46" s="58" t="str">
        <f t="shared" si="1"/>
        <v>C</v>
      </c>
    </row>
    <row r="47" spans="1:7" x14ac:dyDescent="0.25">
      <c r="A47" s="3">
        <v>45</v>
      </c>
      <c r="B47" s="17">
        <v>6.5</v>
      </c>
      <c r="C47" s="17">
        <v>50</v>
      </c>
      <c r="D47" s="17">
        <v>60</v>
      </c>
      <c r="E47" s="19">
        <v>35.867725</v>
      </c>
      <c r="F47" s="43" t="str">
        <f t="shared" si="0"/>
        <v>non</v>
      </c>
      <c r="G47" s="58" t="str">
        <f t="shared" si="1"/>
        <v>C</v>
      </c>
    </row>
    <row r="48" spans="1:7" x14ac:dyDescent="0.25">
      <c r="A48" s="7">
        <v>46</v>
      </c>
      <c r="B48" s="20">
        <v>6.5</v>
      </c>
      <c r="C48" s="20">
        <v>55</v>
      </c>
      <c r="D48" s="20">
        <v>30</v>
      </c>
      <c r="E48" s="22">
        <v>44.973545000000001</v>
      </c>
      <c r="F48" s="43" t="str">
        <f t="shared" si="0"/>
        <v>non</v>
      </c>
      <c r="G48" s="58" t="str">
        <f t="shared" si="1"/>
        <v>C</v>
      </c>
    </row>
    <row r="49" spans="1:7" x14ac:dyDescent="0.25">
      <c r="A49" s="3">
        <v>47</v>
      </c>
      <c r="B49" s="17">
        <v>6.5</v>
      </c>
      <c r="C49" s="17">
        <v>55</v>
      </c>
      <c r="D49" s="17">
        <v>45</v>
      </c>
      <c r="E49" s="19">
        <v>41.814815000000003</v>
      </c>
      <c r="F49" s="43" t="str">
        <f t="shared" si="0"/>
        <v>non</v>
      </c>
      <c r="G49" s="58" t="str">
        <f t="shared" si="1"/>
        <v>C</v>
      </c>
    </row>
    <row r="50" spans="1:7" x14ac:dyDescent="0.25">
      <c r="A50" s="7">
        <v>48</v>
      </c>
      <c r="B50" s="20">
        <v>6.5</v>
      </c>
      <c r="C50" s="20">
        <v>55</v>
      </c>
      <c r="D50" s="20">
        <v>60</v>
      </c>
      <c r="E50" s="22">
        <v>38.756613999999999</v>
      </c>
      <c r="F50" s="43" t="str">
        <f t="shared" si="0"/>
        <v>non</v>
      </c>
      <c r="G50" s="58" t="str">
        <f t="shared" si="1"/>
        <v>C</v>
      </c>
    </row>
    <row r="51" spans="1:7" x14ac:dyDescent="0.25">
      <c r="A51" s="3">
        <v>49</v>
      </c>
      <c r="B51" s="17">
        <v>6.5</v>
      </c>
      <c r="C51" s="17">
        <v>60</v>
      </c>
      <c r="D51" s="17">
        <v>30</v>
      </c>
      <c r="E51" s="19">
        <v>47.365079000000001</v>
      </c>
      <c r="F51" s="6" t="str">
        <f t="shared" si="0"/>
        <v>oui</v>
      </c>
      <c r="G51" s="56" t="str">
        <f t="shared" si="1"/>
        <v>B</v>
      </c>
    </row>
    <row r="52" spans="1:7" x14ac:dyDescent="0.25">
      <c r="A52" s="7">
        <v>50</v>
      </c>
      <c r="B52" s="20">
        <v>6.5</v>
      </c>
      <c r="C52" s="20">
        <v>60</v>
      </c>
      <c r="D52" s="20">
        <v>45</v>
      </c>
      <c r="E52" s="22">
        <v>44.211640000000003</v>
      </c>
      <c r="F52" s="43" t="str">
        <f t="shared" si="0"/>
        <v>non</v>
      </c>
      <c r="G52" s="58" t="str">
        <f t="shared" si="1"/>
        <v>C</v>
      </c>
    </row>
    <row r="53" spans="1:7" x14ac:dyDescent="0.25">
      <c r="A53" s="3">
        <v>51</v>
      </c>
      <c r="B53" s="17">
        <v>6.5</v>
      </c>
      <c r="C53" s="17">
        <v>60</v>
      </c>
      <c r="D53" s="17">
        <v>60</v>
      </c>
      <c r="E53" s="19">
        <v>41.629629999999999</v>
      </c>
      <c r="F53" s="43" t="str">
        <f t="shared" si="0"/>
        <v>non</v>
      </c>
      <c r="G53" s="58" t="str">
        <f t="shared" si="1"/>
        <v>C</v>
      </c>
    </row>
    <row r="54" spans="1:7" x14ac:dyDescent="0.25">
      <c r="A54" s="7">
        <v>52</v>
      </c>
      <c r="B54" s="20">
        <v>6.5</v>
      </c>
      <c r="C54" s="20">
        <v>65</v>
      </c>
      <c r="D54" s="20">
        <v>30</v>
      </c>
      <c r="E54" s="22">
        <v>47.878307</v>
      </c>
      <c r="F54" s="6" t="str">
        <f t="shared" si="0"/>
        <v>oui</v>
      </c>
      <c r="G54" s="56" t="str">
        <f t="shared" si="1"/>
        <v>B</v>
      </c>
    </row>
    <row r="55" spans="1:7" x14ac:dyDescent="0.25">
      <c r="A55" s="3">
        <v>53</v>
      </c>
      <c r="B55" s="17">
        <v>6.5</v>
      </c>
      <c r="C55" s="17">
        <v>65</v>
      </c>
      <c r="D55" s="17">
        <v>45</v>
      </c>
      <c r="E55" s="19">
        <v>44.862434</v>
      </c>
      <c r="F55" s="43" t="str">
        <f t="shared" si="0"/>
        <v>non</v>
      </c>
      <c r="G55" s="58" t="str">
        <f t="shared" si="1"/>
        <v>C</v>
      </c>
    </row>
    <row r="56" spans="1:7" x14ac:dyDescent="0.25">
      <c r="A56" s="7">
        <v>54</v>
      </c>
      <c r="B56" s="20">
        <v>6.5</v>
      </c>
      <c r="C56" s="20">
        <v>65</v>
      </c>
      <c r="D56" s="20">
        <v>60</v>
      </c>
      <c r="E56" s="22">
        <v>42.126984</v>
      </c>
      <c r="F56" s="43" t="str">
        <f t="shared" si="0"/>
        <v>non</v>
      </c>
      <c r="G56" s="58" t="str">
        <f t="shared" si="1"/>
        <v>C</v>
      </c>
    </row>
  </sheetData>
  <mergeCells count="2">
    <mergeCell ref="A1:A2"/>
    <mergeCell ref="I2:L6"/>
  </mergeCells>
  <conditionalFormatting sqref="F3:G56">
    <cfRule type="containsText" dxfId="5" priority="1" operator="containsText" text="oui">
      <formula>NOT(ISERROR(SEARCH("oui",F3)))</formula>
    </cfRule>
    <cfRule type="containsText" dxfId="4" priority="2" operator="containsText" text="oui">
      <formula>NOT(ISERROR(SEARCH("oui",F3)))</formula>
    </cfRule>
    <cfRule type="containsText" dxfId="3" priority="3" operator="containsText" text="&quot;ok&quot;">
      <formula>NOT(ISERROR(SEARCH("""ok""",F3)))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20" workbookViewId="0">
      <selection sqref="A1:I56"/>
    </sheetView>
  </sheetViews>
  <sheetFormatPr baseColWidth="10" defaultRowHeight="15" x14ac:dyDescent="0.25"/>
  <cols>
    <col min="7" max="7" width="11.42578125" customWidth="1"/>
    <col min="8" max="8" width="11.42578125" bestFit="1" customWidth="1"/>
    <col min="9" max="9" width="11.42578125" customWidth="1"/>
    <col min="10" max="10" width="12.85546875" bestFit="1" customWidth="1"/>
  </cols>
  <sheetData>
    <row r="1" spans="1:11" x14ac:dyDescent="0.25">
      <c r="A1" s="6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</v>
      </c>
      <c r="G1" s="1" t="s">
        <v>21</v>
      </c>
      <c r="H1" s="1" t="s">
        <v>21</v>
      </c>
      <c r="I1" s="1" t="s">
        <v>21</v>
      </c>
      <c r="J1" s="59"/>
    </row>
    <row r="2" spans="1:11" x14ac:dyDescent="0.25">
      <c r="A2" s="64"/>
      <c r="B2" s="1" t="s">
        <v>10</v>
      </c>
      <c r="C2" s="1" t="s">
        <v>11</v>
      </c>
      <c r="D2" s="1" t="s">
        <v>12</v>
      </c>
      <c r="E2" s="1" t="s">
        <v>13</v>
      </c>
      <c r="F2" s="1" t="s">
        <v>13</v>
      </c>
      <c r="G2" s="1" t="s">
        <v>26</v>
      </c>
      <c r="H2" s="1" t="s">
        <v>27</v>
      </c>
      <c r="I2" s="1" t="s">
        <v>30</v>
      </c>
      <c r="J2" s="59"/>
      <c r="K2" t="s">
        <v>25</v>
      </c>
    </row>
    <row r="3" spans="1:11" x14ac:dyDescent="0.25">
      <c r="A3" s="3">
        <v>1</v>
      </c>
      <c r="B3" s="4">
        <v>4.5</v>
      </c>
      <c r="C3" s="4">
        <v>40</v>
      </c>
      <c r="D3" s="4">
        <v>30</v>
      </c>
      <c r="E3" s="5">
        <v>2.110741</v>
      </c>
      <c r="F3" s="5">
        <v>0.12</v>
      </c>
      <c r="G3" s="44" t="str">
        <f>IF(OR(F3&gt;0.54,F3=0.54),"oui","non")</f>
        <v>non</v>
      </c>
      <c r="H3" s="5" t="str">
        <f>IF(OR(E3&gt;1.8,E3=1.8),"oui","non")</f>
        <v>oui</v>
      </c>
      <c r="I3" s="44" t="str">
        <f>IF(AND(G3="oui",H3="oui"),"oui","non")</f>
        <v>non</v>
      </c>
      <c r="J3" s="60"/>
    </row>
    <row r="4" spans="1:11" x14ac:dyDescent="0.25">
      <c r="A4" s="42">
        <v>2</v>
      </c>
      <c r="B4" s="8">
        <v>4.5</v>
      </c>
      <c r="C4" s="8">
        <v>40</v>
      </c>
      <c r="D4" s="8">
        <v>45</v>
      </c>
      <c r="E4" s="9">
        <v>1.798074</v>
      </c>
      <c r="F4" s="9">
        <v>0.09</v>
      </c>
      <c r="G4" s="44" t="str">
        <f t="shared" ref="G4:G56" si="0">IF(OR(F4&gt;0.54,F4=0.54),"oui","non")</f>
        <v>non</v>
      </c>
      <c r="H4" s="44" t="str">
        <f t="shared" ref="H4:H56" si="1">IF(OR(E4&gt;1.8,E4=1.8),"oui","non")</f>
        <v>non</v>
      </c>
      <c r="I4" s="44" t="str">
        <f t="shared" ref="I4:I56" si="2">IF(AND(G4="oui",H4="oui"),"oui","non")</f>
        <v>non</v>
      </c>
      <c r="J4" s="60"/>
    </row>
    <row r="5" spans="1:11" x14ac:dyDescent="0.25">
      <c r="A5" s="3">
        <v>3</v>
      </c>
      <c r="B5" s="4">
        <v>4.5</v>
      </c>
      <c r="C5" s="4">
        <v>40</v>
      </c>
      <c r="D5" s="4">
        <v>60</v>
      </c>
      <c r="E5" s="5">
        <v>1.581852</v>
      </c>
      <c r="F5" s="5">
        <v>0.06</v>
      </c>
      <c r="G5" s="44" t="str">
        <f t="shared" si="0"/>
        <v>non</v>
      </c>
      <c r="H5" s="44" t="str">
        <f t="shared" si="1"/>
        <v>non</v>
      </c>
      <c r="I5" s="44" t="str">
        <f t="shared" si="2"/>
        <v>non</v>
      </c>
      <c r="J5" s="60"/>
    </row>
    <row r="6" spans="1:11" x14ac:dyDescent="0.25">
      <c r="A6" s="42">
        <v>4</v>
      </c>
      <c r="B6" s="8">
        <v>4.5</v>
      </c>
      <c r="C6" s="8">
        <v>45</v>
      </c>
      <c r="D6" s="8">
        <v>30</v>
      </c>
      <c r="E6" s="9">
        <v>2.3552590000000002</v>
      </c>
      <c r="F6" s="9">
        <v>0.12</v>
      </c>
      <c r="G6" s="44" t="str">
        <f t="shared" si="0"/>
        <v>non</v>
      </c>
      <c r="H6" s="5" t="str">
        <f t="shared" si="1"/>
        <v>oui</v>
      </c>
      <c r="I6" s="44" t="str">
        <f t="shared" si="2"/>
        <v>non</v>
      </c>
      <c r="J6" s="60"/>
    </row>
    <row r="7" spans="1:11" x14ac:dyDescent="0.25">
      <c r="A7" s="3">
        <v>5</v>
      </c>
      <c r="B7" s="4">
        <v>4.5</v>
      </c>
      <c r="C7" s="4">
        <v>45</v>
      </c>
      <c r="D7" s="4">
        <v>45</v>
      </c>
      <c r="E7" s="5">
        <v>2.0157039999999999</v>
      </c>
      <c r="F7" s="5">
        <v>0.1</v>
      </c>
      <c r="G7" s="44" t="str">
        <f t="shared" si="0"/>
        <v>non</v>
      </c>
      <c r="H7" s="5" t="str">
        <f t="shared" si="1"/>
        <v>oui</v>
      </c>
      <c r="I7" s="44" t="str">
        <f t="shared" si="2"/>
        <v>non</v>
      </c>
      <c r="J7" s="60"/>
    </row>
    <row r="8" spans="1:11" x14ac:dyDescent="0.25">
      <c r="A8" s="42">
        <v>6</v>
      </c>
      <c r="B8" s="8">
        <v>4.5</v>
      </c>
      <c r="C8" s="8">
        <v>45</v>
      </c>
      <c r="D8" s="8">
        <v>60</v>
      </c>
      <c r="E8" s="9">
        <v>1.802074</v>
      </c>
      <c r="F8" s="9">
        <v>0.08</v>
      </c>
      <c r="G8" s="44" t="str">
        <f t="shared" si="0"/>
        <v>non</v>
      </c>
      <c r="H8" s="5" t="str">
        <f t="shared" si="1"/>
        <v>oui</v>
      </c>
      <c r="I8" s="44" t="str">
        <f t="shared" si="2"/>
        <v>non</v>
      </c>
      <c r="J8" s="60"/>
    </row>
    <row r="9" spans="1:11" x14ac:dyDescent="0.25">
      <c r="A9" s="3">
        <v>7</v>
      </c>
      <c r="B9" s="4">
        <v>4.5</v>
      </c>
      <c r="C9" s="4">
        <v>50</v>
      </c>
      <c r="D9" s="4">
        <v>30</v>
      </c>
      <c r="E9" s="5">
        <v>2.669111</v>
      </c>
      <c r="F9" s="5">
        <v>0.19</v>
      </c>
      <c r="G9" s="44" t="str">
        <f t="shared" si="0"/>
        <v>non</v>
      </c>
      <c r="H9" s="5" t="str">
        <f t="shared" si="1"/>
        <v>oui</v>
      </c>
      <c r="I9" s="44" t="str">
        <f t="shared" si="2"/>
        <v>non</v>
      </c>
      <c r="J9" s="60"/>
    </row>
    <row r="10" spans="1:11" x14ac:dyDescent="0.25">
      <c r="A10" s="42">
        <v>8</v>
      </c>
      <c r="B10" s="8">
        <v>4.5</v>
      </c>
      <c r="C10" s="8">
        <v>50</v>
      </c>
      <c r="D10" s="8">
        <v>45</v>
      </c>
      <c r="E10" s="9">
        <v>2.2945929999999999</v>
      </c>
      <c r="F10" s="9">
        <v>0.11</v>
      </c>
      <c r="G10" s="44" t="str">
        <f t="shared" si="0"/>
        <v>non</v>
      </c>
      <c r="H10" s="5" t="str">
        <f t="shared" si="1"/>
        <v>oui</v>
      </c>
      <c r="I10" s="44" t="str">
        <f t="shared" si="2"/>
        <v>non</v>
      </c>
      <c r="J10" s="60"/>
    </row>
    <row r="11" spans="1:11" x14ac:dyDescent="0.25">
      <c r="A11" s="3">
        <v>9</v>
      </c>
      <c r="B11" s="4">
        <v>4.5</v>
      </c>
      <c r="C11" s="4">
        <v>50</v>
      </c>
      <c r="D11" s="4">
        <v>60</v>
      </c>
      <c r="E11" s="5">
        <v>2.037407</v>
      </c>
      <c r="F11" s="5">
        <v>0.09</v>
      </c>
      <c r="G11" s="44" t="str">
        <f t="shared" si="0"/>
        <v>non</v>
      </c>
      <c r="H11" s="5" t="str">
        <f t="shared" si="1"/>
        <v>oui</v>
      </c>
      <c r="I11" s="44" t="str">
        <f t="shared" si="2"/>
        <v>non</v>
      </c>
      <c r="J11" s="60"/>
    </row>
    <row r="12" spans="1:11" x14ac:dyDescent="0.25">
      <c r="A12" s="42">
        <v>10</v>
      </c>
      <c r="B12" s="8">
        <v>4.5</v>
      </c>
      <c r="C12" s="8">
        <v>55</v>
      </c>
      <c r="D12" s="8">
        <v>30</v>
      </c>
      <c r="E12" s="9">
        <v>2.9229630000000002</v>
      </c>
      <c r="F12" s="9">
        <v>0.52</v>
      </c>
      <c r="G12" s="44" t="str">
        <f t="shared" si="0"/>
        <v>non</v>
      </c>
      <c r="H12" s="5" t="str">
        <f t="shared" si="1"/>
        <v>oui</v>
      </c>
      <c r="I12" s="44" t="str">
        <f t="shared" si="2"/>
        <v>non</v>
      </c>
      <c r="J12" s="60"/>
    </row>
    <row r="13" spans="1:11" x14ac:dyDescent="0.25">
      <c r="A13" s="3">
        <v>11</v>
      </c>
      <c r="B13" s="4">
        <v>4.5</v>
      </c>
      <c r="C13" s="4">
        <v>55</v>
      </c>
      <c r="D13" s="4">
        <v>45</v>
      </c>
      <c r="E13" s="5">
        <v>2.5365929999999999</v>
      </c>
      <c r="F13" s="5">
        <v>0.44</v>
      </c>
      <c r="G13" s="44" t="str">
        <f t="shared" si="0"/>
        <v>non</v>
      </c>
      <c r="H13" s="5" t="str">
        <f t="shared" si="1"/>
        <v>oui</v>
      </c>
      <c r="I13" s="44" t="str">
        <f t="shared" si="2"/>
        <v>non</v>
      </c>
      <c r="J13" s="60"/>
    </row>
    <row r="14" spans="1:11" x14ac:dyDescent="0.25">
      <c r="A14" s="42">
        <v>12</v>
      </c>
      <c r="B14" s="8">
        <v>4.5</v>
      </c>
      <c r="C14" s="8">
        <v>55</v>
      </c>
      <c r="D14" s="8">
        <v>60</v>
      </c>
      <c r="E14" s="9">
        <v>2.2242959999999998</v>
      </c>
      <c r="F14" s="9">
        <v>0.27</v>
      </c>
      <c r="G14" s="44" t="str">
        <f t="shared" si="0"/>
        <v>non</v>
      </c>
      <c r="H14" s="5" t="str">
        <f t="shared" si="1"/>
        <v>oui</v>
      </c>
      <c r="I14" s="44" t="str">
        <f t="shared" si="2"/>
        <v>non</v>
      </c>
      <c r="J14" s="60"/>
    </row>
    <row r="15" spans="1:11" x14ac:dyDescent="0.25">
      <c r="A15" s="3">
        <v>13</v>
      </c>
      <c r="B15" s="4">
        <v>4.5</v>
      </c>
      <c r="C15" s="4">
        <v>60</v>
      </c>
      <c r="D15" s="4">
        <v>30</v>
      </c>
      <c r="E15" s="5">
        <v>3.1783700000000001</v>
      </c>
      <c r="F15" s="5">
        <v>0.61</v>
      </c>
      <c r="G15" s="44" t="str">
        <f t="shared" si="0"/>
        <v>oui</v>
      </c>
      <c r="H15" s="5" t="str">
        <f t="shared" si="1"/>
        <v>oui</v>
      </c>
      <c r="I15" s="5" t="str">
        <f t="shared" si="2"/>
        <v>oui</v>
      </c>
      <c r="J15" s="60"/>
    </row>
    <row r="16" spans="1:11" x14ac:dyDescent="0.25">
      <c r="A16" s="42">
        <v>14</v>
      </c>
      <c r="B16" s="8">
        <v>4.5</v>
      </c>
      <c r="C16" s="8">
        <v>60</v>
      </c>
      <c r="D16" s="8">
        <v>45</v>
      </c>
      <c r="E16" s="9">
        <v>2.7135560000000001</v>
      </c>
      <c r="F16" s="9">
        <v>0.6</v>
      </c>
      <c r="G16" s="44" t="str">
        <f t="shared" si="0"/>
        <v>oui</v>
      </c>
      <c r="H16" s="5" t="str">
        <f t="shared" si="1"/>
        <v>oui</v>
      </c>
      <c r="I16" s="5" t="str">
        <f t="shared" si="2"/>
        <v>oui</v>
      </c>
      <c r="J16" s="60"/>
    </row>
    <row r="17" spans="1:11" x14ac:dyDescent="0.25">
      <c r="A17" s="3">
        <v>15</v>
      </c>
      <c r="B17" s="4">
        <v>4.5</v>
      </c>
      <c r="C17" s="4">
        <v>60</v>
      </c>
      <c r="D17" s="4">
        <v>60</v>
      </c>
      <c r="E17" s="5">
        <v>2.4055559999999998</v>
      </c>
      <c r="F17" s="5">
        <v>0.52</v>
      </c>
      <c r="G17" s="44" t="str">
        <f t="shared" si="0"/>
        <v>non</v>
      </c>
      <c r="H17" s="5" t="str">
        <f t="shared" si="1"/>
        <v>oui</v>
      </c>
      <c r="I17" s="44" t="str">
        <f t="shared" si="2"/>
        <v>non</v>
      </c>
      <c r="J17" s="60"/>
    </row>
    <row r="18" spans="1:11" x14ac:dyDescent="0.25">
      <c r="A18" s="42">
        <v>16</v>
      </c>
      <c r="B18" s="8">
        <v>4.5</v>
      </c>
      <c r="C18" s="8">
        <v>65</v>
      </c>
      <c r="D18" s="8">
        <v>30</v>
      </c>
      <c r="E18" s="9">
        <v>3.2714810000000001</v>
      </c>
      <c r="F18" s="9">
        <v>0.68</v>
      </c>
      <c r="G18" s="44" t="str">
        <f t="shared" si="0"/>
        <v>oui</v>
      </c>
      <c r="H18" s="5" t="str">
        <f t="shared" si="1"/>
        <v>oui</v>
      </c>
      <c r="I18" s="5" t="str">
        <f t="shared" si="2"/>
        <v>oui</v>
      </c>
      <c r="J18" s="60"/>
    </row>
    <row r="19" spans="1:11" x14ac:dyDescent="0.25">
      <c r="A19" s="3">
        <v>17</v>
      </c>
      <c r="B19" s="4">
        <v>4.5</v>
      </c>
      <c r="C19" s="4">
        <v>65</v>
      </c>
      <c r="D19" s="4">
        <v>45</v>
      </c>
      <c r="E19" s="5">
        <v>2.8036300000000001</v>
      </c>
      <c r="F19" s="5">
        <v>0.61</v>
      </c>
      <c r="G19" s="44" t="str">
        <f t="shared" si="0"/>
        <v>oui</v>
      </c>
      <c r="H19" s="5" t="str">
        <f t="shared" si="1"/>
        <v>oui</v>
      </c>
      <c r="I19" s="5" t="str">
        <f t="shared" si="2"/>
        <v>oui</v>
      </c>
      <c r="J19" s="60"/>
      <c r="K19" t="s">
        <v>24</v>
      </c>
    </row>
    <row r="20" spans="1:11" x14ac:dyDescent="0.25">
      <c r="A20" s="42">
        <v>18</v>
      </c>
      <c r="B20" s="8">
        <v>4.5</v>
      </c>
      <c r="C20" s="8">
        <v>65</v>
      </c>
      <c r="D20" s="8">
        <v>60</v>
      </c>
      <c r="E20" s="9">
        <v>2.4765190000000001</v>
      </c>
      <c r="F20" s="9">
        <v>0.56000000000000005</v>
      </c>
      <c r="G20" s="44" t="str">
        <f t="shared" si="0"/>
        <v>oui</v>
      </c>
      <c r="H20" s="5" t="str">
        <f t="shared" si="1"/>
        <v>oui</v>
      </c>
      <c r="I20" s="5" t="str">
        <f t="shared" si="2"/>
        <v>oui</v>
      </c>
      <c r="J20" s="60"/>
      <c r="K20" t="s">
        <v>29</v>
      </c>
    </row>
    <row r="21" spans="1:11" x14ac:dyDescent="0.25">
      <c r="A21" s="3">
        <v>19</v>
      </c>
      <c r="B21" s="11">
        <v>5.5</v>
      </c>
      <c r="C21" s="11">
        <v>40</v>
      </c>
      <c r="D21" s="11">
        <v>30</v>
      </c>
      <c r="E21" s="12">
        <v>1.734321</v>
      </c>
      <c r="F21" s="12">
        <v>0.11</v>
      </c>
      <c r="G21" s="44" t="str">
        <f t="shared" si="0"/>
        <v>non</v>
      </c>
      <c r="H21" s="44" t="str">
        <f t="shared" si="1"/>
        <v>non</v>
      </c>
      <c r="I21" s="44" t="str">
        <f t="shared" si="2"/>
        <v>non</v>
      </c>
      <c r="J21" s="60"/>
    </row>
    <row r="22" spans="1:11" x14ac:dyDescent="0.25">
      <c r="A22" s="42">
        <v>20</v>
      </c>
      <c r="B22" s="14">
        <v>5.5</v>
      </c>
      <c r="C22" s="14">
        <v>40</v>
      </c>
      <c r="D22" s="14">
        <v>45</v>
      </c>
      <c r="E22" s="15">
        <v>1.5124070000000001</v>
      </c>
      <c r="F22" s="15">
        <v>7.0000000000000007E-2</v>
      </c>
      <c r="G22" s="44" t="str">
        <f t="shared" si="0"/>
        <v>non</v>
      </c>
      <c r="H22" s="44" t="str">
        <f t="shared" si="1"/>
        <v>non</v>
      </c>
      <c r="I22" s="44" t="str">
        <f t="shared" si="2"/>
        <v>non</v>
      </c>
      <c r="J22" s="60"/>
    </row>
    <row r="23" spans="1:11" x14ac:dyDescent="0.25">
      <c r="A23" s="3">
        <v>21</v>
      </c>
      <c r="B23" s="11">
        <v>5.5</v>
      </c>
      <c r="C23" s="11">
        <v>40</v>
      </c>
      <c r="D23" s="11">
        <v>60</v>
      </c>
      <c r="E23" s="12">
        <v>1.3433330000000001</v>
      </c>
      <c r="F23" s="12">
        <v>7.0000000000000007E-2</v>
      </c>
      <c r="G23" s="44" t="str">
        <f t="shared" si="0"/>
        <v>non</v>
      </c>
      <c r="H23" s="44" t="str">
        <f t="shared" si="1"/>
        <v>non</v>
      </c>
      <c r="I23" s="44" t="str">
        <f t="shared" si="2"/>
        <v>non</v>
      </c>
      <c r="J23" s="60"/>
    </row>
    <row r="24" spans="1:11" x14ac:dyDescent="0.25">
      <c r="A24" s="42">
        <v>22</v>
      </c>
      <c r="B24" s="14">
        <v>5.5</v>
      </c>
      <c r="C24" s="14">
        <v>45</v>
      </c>
      <c r="D24" s="14">
        <v>30</v>
      </c>
      <c r="E24" s="15">
        <v>1.947716</v>
      </c>
      <c r="F24" s="15">
        <v>0.12</v>
      </c>
      <c r="G24" s="44" t="str">
        <f t="shared" si="0"/>
        <v>non</v>
      </c>
      <c r="H24" s="5" t="str">
        <f t="shared" si="1"/>
        <v>oui</v>
      </c>
      <c r="I24" s="44" t="str">
        <f t="shared" si="2"/>
        <v>non</v>
      </c>
      <c r="J24" s="60"/>
    </row>
    <row r="25" spans="1:11" x14ac:dyDescent="0.25">
      <c r="A25" s="3">
        <v>23</v>
      </c>
      <c r="B25" s="11">
        <v>5.5</v>
      </c>
      <c r="C25" s="11">
        <v>45</v>
      </c>
      <c r="D25" s="11">
        <v>45</v>
      </c>
      <c r="E25" s="12">
        <v>1.690617</v>
      </c>
      <c r="F25" s="12">
        <v>0.09</v>
      </c>
      <c r="G25" s="44" t="str">
        <f t="shared" si="0"/>
        <v>non</v>
      </c>
      <c r="H25" s="44" t="str">
        <f t="shared" si="1"/>
        <v>non</v>
      </c>
      <c r="I25" s="44" t="str">
        <f t="shared" si="2"/>
        <v>non</v>
      </c>
      <c r="J25" s="60"/>
    </row>
    <row r="26" spans="1:11" x14ac:dyDescent="0.25">
      <c r="A26" s="42">
        <v>24</v>
      </c>
      <c r="B26" s="14">
        <v>5.5</v>
      </c>
      <c r="C26" s="14">
        <v>45</v>
      </c>
      <c r="D26" s="14">
        <v>60</v>
      </c>
      <c r="E26" s="15">
        <v>1.482963</v>
      </c>
      <c r="F26" s="15">
        <v>7.0000000000000007E-2</v>
      </c>
      <c r="G26" s="44" t="str">
        <f t="shared" si="0"/>
        <v>non</v>
      </c>
      <c r="H26" s="44" t="str">
        <f t="shared" si="1"/>
        <v>non</v>
      </c>
      <c r="I26" s="44" t="str">
        <f t="shared" si="2"/>
        <v>non</v>
      </c>
      <c r="J26" s="60"/>
    </row>
    <row r="27" spans="1:11" x14ac:dyDescent="0.25">
      <c r="A27" s="3">
        <v>25</v>
      </c>
      <c r="B27" s="11">
        <v>5.5</v>
      </c>
      <c r="C27" s="11">
        <v>50</v>
      </c>
      <c r="D27" s="11">
        <v>30</v>
      </c>
      <c r="E27" s="12">
        <v>2.2180249999999999</v>
      </c>
      <c r="F27" s="12">
        <v>0.2</v>
      </c>
      <c r="G27" s="44" t="str">
        <f t="shared" si="0"/>
        <v>non</v>
      </c>
      <c r="H27" s="5" t="str">
        <f t="shared" si="1"/>
        <v>oui</v>
      </c>
      <c r="I27" s="44" t="str">
        <f t="shared" si="2"/>
        <v>non</v>
      </c>
      <c r="J27" s="60"/>
    </row>
    <row r="28" spans="1:11" x14ac:dyDescent="0.25">
      <c r="A28" s="42">
        <v>26</v>
      </c>
      <c r="B28" s="14">
        <v>5.5</v>
      </c>
      <c r="C28" s="14">
        <v>50</v>
      </c>
      <c r="D28" s="14">
        <v>45</v>
      </c>
      <c r="E28" s="15">
        <v>1.9217900000000001</v>
      </c>
      <c r="F28" s="15">
        <v>0.12</v>
      </c>
      <c r="G28" s="44" t="str">
        <f t="shared" si="0"/>
        <v>non</v>
      </c>
      <c r="H28" s="5" t="str">
        <f t="shared" si="1"/>
        <v>oui</v>
      </c>
      <c r="I28" s="44" t="str">
        <f t="shared" si="2"/>
        <v>non</v>
      </c>
      <c r="J28" s="60"/>
    </row>
    <row r="29" spans="1:11" x14ac:dyDescent="0.25">
      <c r="A29" s="3">
        <v>27</v>
      </c>
      <c r="B29" s="11">
        <v>5.5</v>
      </c>
      <c r="C29" s="11">
        <v>50</v>
      </c>
      <c r="D29" s="11">
        <v>60</v>
      </c>
      <c r="E29" s="12">
        <v>1.694815</v>
      </c>
      <c r="F29" s="12">
        <v>0.11</v>
      </c>
      <c r="G29" s="44" t="str">
        <f t="shared" si="0"/>
        <v>non</v>
      </c>
      <c r="H29" s="44" t="str">
        <f t="shared" si="1"/>
        <v>non</v>
      </c>
      <c r="I29" s="44" t="str">
        <f t="shared" si="2"/>
        <v>non</v>
      </c>
      <c r="J29" s="60"/>
    </row>
    <row r="30" spans="1:11" x14ac:dyDescent="0.25">
      <c r="A30" s="42">
        <v>28</v>
      </c>
      <c r="B30" s="14">
        <v>5.5</v>
      </c>
      <c r="C30" s="14">
        <v>55</v>
      </c>
      <c r="D30" s="14">
        <v>30</v>
      </c>
      <c r="E30" s="15">
        <v>2.4525929999999998</v>
      </c>
      <c r="F30" s="15">
        <v>0.37</v>
      </c>
      <c r="G30" s="44" t="str">
        <f t="shared" si="0"/>
        <v>non</v>
      </c>
      <c r="H30" s="5" t="str">
        <f t="shared" si="1"/>
        <v>oui</v>
      </c>
      <c r="I30" s="44" t="str">
        <f t="shared" si="2"/>
        <v>non</v>
      </c>
      <c r="J30" s="60"/>
    </row>
    <row r="31" spans="1:11" x14ac:dyDescent="0.25">
      <c r="A31" s="3">
        <v>29</v>
      </c>
      <c r="B31" s="11">
        <v>5.5</v>
      </c>
      <c r="C31" s="11">
        <v>55</v>
      </c>
      <c r="D31" s="11">
        <v>45</v>
      </c>
      <c r="E31" s="12">
        <v>2.1148150000000001</v>
      </c>
      <c r="F31" s="12">
        <v>0.32</v>
      </c>
      <c r="G31" s="44" t="str">
        <f t="shared" si="0"/>
        <v>non</v>
      </c>
      <c r="H31" s="5" t="str">
        <f t="shared" si="1"/>
        <v>oui</v>
      </c>
      <c r="I31" s="44" t="str">
        <f t="shared" si="2"/>
        <v>non</v>
      </c>
      <c r="J31" s="60"/>
    </row>
    <row r="32" spans="1:11" x14ac:dyDescent="0.25">
      <c r="A32" s="42">
        <v>30</v>
      </c>
      <c r="B32" s="14">
        <v>5.5</v>
      </c>
      <c r="C32" s="14">
        <v>55</v>
      </c>
      <c r="D32" s="14">
        <v>60</v>
      </c>
      <c r="E32" s="15">
        <v>1.862222</v>
      </c>
      <c r="F32" s="15">
        <v>0.27</v>
      </c>
      <c r="G32" s="44" t="str">
        <f t="shared" si="0"/>
        <v>non</v>
      </c>
      <c r="H32" s="5" t="str">
        <f t="shared" si="1"/>
        <v>oui</v>
      </c>
      <c r="I32" s="44" t="str">
        <f t="shared" si="2"/>
        <v>non</v>
      </c>
      <c r="J32" s="60"/>
    </row>
    <row r="33" spans="1:10" x14ac:dyDescent="0.25">
      <c r="A33" s="3">
        <v>31</v>
      </c>
      <c r="B33" s="11">
        <v>5.5</v>
      </c>
      <c r="C33" s="11">
        <v>60</v>
      </c>
      <c r="D33" s="11">
        <v>30</v>
      </c>
      <c r="E33" s="12">
        <v>2.6348150000000001</v>
      </c>
      <c r="F33" s="12">
        <v>0.34</v>
      </c>
      <c r="G33" s="44" t="str">
        <f t="shared" si="0"/>
        <v>non</v>
      </c>
      <c r="H33" s="5" t="str">
        <f t="shared" si="1"/>
        <v>oui</v>
      </c>
      <c r="I33" s="44" t="str">
        <f t="shared" si="2"/>
        <v>non</v>
      </c>
      <c r="J33" s="60"/>
    </row>
    <row r="34" spans="1:10" x14ac:dyDescent="0.25">
      <c r="A34" s="42">
        <v>32</v>
      </c>
      <c r="B34" s="14">
        <v>5.5</v>
      </c>
      <c r="C34" s="14">
        <v>60</v>
      </c>
      <c r="D34" s="14">
        <v>45</v>
      </c>
      <c r="E34" s="15">
        <v>2.2632099999999999</v>
      </c>
      <c r="F34" s="15">
        <v>0.39</v>
      </c>
      <c r="G34" s="44" t="str">
        <f t="shared" si="0"/>
        <v>non</v>
      </c>
      <c r="H34" s="5" t="str">
        <f t="shared" si="1"/>
        <v>oui</v>
      </c>
      <c r="I34" s="44" t="str">
        <f t="shared" si="2"/>
        <v>non</v>
      </c>
      <c r="J34" s="60"/>
    </row>
    <row r="35" spans="1:10" x14ac:dyDescent="0.25">
      <c r="A35" s="3">
        <v>33</v>
      </c>
      <c r="B35" s="11">
        <v>5.5</v>
      </c>
      <c r="C35" s="11">
        <v>60</v>
      </c>
      <c r="D35" s="11">
        <v>60</v>
      </c>
      <c r="E35" s="12">
        <v>2.0225309999999999</v>
      </c>
      <c r="F35" s="12">
        <v>0.35</v>
      </c>
      <c r="G35" s="44" t="str">
        <f t="shared" si="0"/>
        <v>non</v>
      </c>
      <c r="H35" s="5" t="str">
        <f t="shared" si="1"/>
        <v>oui</v>
      </c>
      <c r="I35" s="44" t="str">
        <f t="shared" si="2"/>
        <v>non</v>
      </c>
      <c r="J35" s="60"/>
    </row>
    <row r="36" spans="1:10" x14ac:dyDescent="0.25">
      <c r="A36" s="42">
        <v>34</v>
      </c>
      <c r="B36" s="14">
        <v>5.5</v>
      </c>
      <c r="C36" s="14">
        <v>65</v>
      </c>
      <c r="D36" s="14">
        <v>30</v>
      </c>
      <c r="E36" s="15">
        <v>2.70642</v>
      </c>
      <c r="F36" s="15">
        <v>0.4</v>
      </c>
      <c r="G36" s="44" t="str">
        <f t="shared" si="0"/>
        <v>non</v>
      </c>
      <c r="H36" s="5" t="str">
        <f t="shared" si="1"/>
        <v>oui</v>
      </c>
      <c r="I36" s="44" t="str">
        <f t="shared" si="2"/>
        <v>non</v>
      </c>
      <c r="J36" s="60"/>
    </row>
    <row r="37" spans="1:10" x14ac:dyDescent="0.25">
      <c r="A37" s="3">
        <v>35</v>
      </c>
      <c r="B37" s="11">
        <v>5.5</v>
      </c>
      <c r="C37" s="11">
        <v>65</v>
      </c>
      <c r="D37" s="11">
        <v>45</v>
      </c>
      <c r="E37" s="12">
        <v>2.3171599999999999</v>
      </c>
      <c r="F37" s="12">
        <v>0.36</v>
      </c>
      <c r="G37" s="44" t="str">
        <f t="shared" si="0"/>
        <v>non</v>
      </c>
      <c r="H37" s="5" t="str">
        <f t="shared" si="1"/>
        <v>oui</v>
      </c>
      <c r="I37" s="44" t="str">
        <f t="shared" si="2"/>
        <v>non</v>
      </c>
      <c r="J37" s="60"/>
    </row>
    <row r="38" spans="1:10" x14ac:dyDescent="0.25">
      <c r="A38" s="42">
        <v>36</v>
      </c>
      <c r="B38" s="14">
        <v>5.5</v>
      </c>
      <c r="C38" s="14">
        <v>65</v>
      </c>
      <c r="D38" s="14">
        <v>60</v>
      </c>
      <c r="E38" s="15">
        <v>2.0699999999999998</v>
      </c>
      <c r="F38" s="15">
        <v>0.35</v>
      </c>
      <c r="G38" s="44" t="str">
        <f t="shared" si="0"/>
        <v>non</v>
      </c>
      <c r="H38" s="5" t="str">
        <f t="shared" si="1"/>
        <v>oui</v>
      </c>
      <c r="I38" s="44" t="str">
        <f t="shared" si="2"/>
        <v>non</v>
      </c>
      <c r="J38" s="60"/>
    </row>
    <row r="39" spans="1:10" x14ac:dyDescent="0.25">
      <c r="A39" s="3">
        <v>37</v>
      </c>
      <c r="B39" s="17">
        <v>6.5</v>
      </c>
      <c r="C39" s="17">
        <v>40</v>
      </c>
      <c r="D39" s="17">
        <v>30</v>
      </c>
      <c r="E39" s="18">
        <v>1.4904759999999999</v>
      </c>
      <c r="F39" s="18">
        <v>0.12</v>
      </c>
      <c r="G39" s="44" t="str">
        <f t="shared" si="0"/>
        <v>non</v>
      </c>
      <c r="H39" s="44" t="str">
        <f t="shared" si="1"/>
        <v>non</v>
      </c>
      <c r="I39" s="44" t="str">
        <f t="shared" si="2"/>
        <v>non</v>
      </c>
      <c r="J39" s="60"/>
    </row>
    <row r="40" spans="1:10" x14ac:dyDescent="0.25">
      <c r="A40" s="42">
        <v>38</v>
      </c>
      <c r="B40" s="20">
        <v>6.5</v>
      </c>
      <c r="C40" s="20">
        <v>40</v>
      </c>
      <c r="D40" s="20">
        <v>45</v>
      </c>
      <c r="E40" s="21">
        <v>1.292063</v>
      </c>
      <c r="F40" s="21">
        <v>0.08</v>
      </c>
      <c r="G40" s="44" t="str">
        <f t="shared" si="0"/>
        <v>non</v>
      </c>
      <c r="H40" s="44" t="str">
        <f t="shared" si="1"/>
        <v>non</v>
      </c>
      <c r="I40" s="44" t="str">
        <f t="shared" si="2"/>
        <v>non</v>
      </c>
      <c r="J40" s="60"/>
    </row>
    <row r="41" spans="1:10" x14ac:dyDescent="0.25">
      <c r="A41" s="3">
        <v>39</v>
      </c>
      <c r="B41" s="17">
        <v>6.5</v>
      </c>
      <c r="C41" s="17">
        <v>40</v>
      </c>
      <c r="D41" s="17">
        <v>60</v>
      </c>
      <c r="E41" s="18">
        <v>1.141958</v>
      </c>
      <c r="F41" s="18">
        <v>0.06</v>
      </c>
      <c r="G41" s="44" t="str">
        <f t="shared" si="0"/>
        <v>non</v>
      </c>
      <c r="H41" s="44" t="str">
        <f t="shared" si="1"/>
        <v>non</v>
      </c>
      <c r="I41" s="44" t="str">
        <f t="shared" si="2"/>
        <v>non</v>
      </c>
      <c r="J41" s="60"/>
    </row>
    <row r="42" spans="1:10" x14ac:dyDescent="0.25">
      <c r="A42" s="42">
        <v>40</v>
      </c>
      <c r="B42" s="20">
        <v>6.5</v>
      </c>
      <c r="C42" s="20">
        <v>45</v>
      </c>
      <c r="D42" s="20">
        <v>30</v>
      </c>
      <c r="E42" s="21">
        <v>1.667249</v>
      </c>
      <c r="F42" s="21">
        <v>0.11</v>
      </c>
      <c r="G42" s="44" t="str">
        <f t="shared" si="0"/>
        <v>non</v>
      </c>
      <c r="H42" s="44" t="str">
        <f t="shared" si="1"/>
        <v>non</v>
      </c>
      <c r="I42" s="44" t="str">
        <f t="shared" si="2"/>
        <v>non</v>
      </c>
      <c r="J42" s="60"/>
    </row>
    <row r="43" spans="1:10" x14ac:dyDescent="0.25">
      <c r="A43" s="3">
        <v>41</v>
      </c>
      <c r="B43" s="17">
        <v>6.5</v>
      </c>
      <c r="C43" s="17">
        <v>45</v>
      </c>
      <c r="D43" s="17">
        <v>45</v>
      </c>
      <c r="E43" s="18">
        <v>1.4444440000000001</v>
      </c>
      <c r="F43" s="18">
        <v>0.1</v>
      </c>
      <c r="G43" s="44" t="str">
        <f t="shared" si="0"/>
        <v>non</v>
      </c>
      <c r="H43" s="44" t="str">
        <f t="shared" si="1"/>
        <v>non</v>
      </c>
      <c r="I43" s="44" t="str">
        <f t="shared" si="2"/>
        <v>non</v>
      </c>
      <c r="J43" s="60"/>
    </row>
    <row r="44" spans="1:10" x14ac:dyDescent="0.25">
      <c r="A44" s="42">
        <v>42</v>
      </c>
      <c r="B44" s="20">
        <v>6.5</v>
      </c>
      <c r="C44" s="20">
        <v>45</v>
      </c>
      <c r="D44" s="20">
        <v>60</v>
      </c>
      <c r="E44" s="21">
        <v>1.28037</v>
      </c>
      <c r="F44" s="21">
        <v>0.06</v>
      </c>
      <c r="G44" s="44" t="str">
        <f t="shared" si="0"/>
        <v>non</v>
      </c>
      <c r="H44" s="44" t="str">
        <f t="shared" si="1"/>
        <v>non</v>
      </c>
      <c r="I44" s="44" t="str">
        <f t="shared" si="2"/>
        <v>non</v>
      </c>
      <c r="J44" s="60"/>
    </row>
    <row r="45" spans="1:10" x14ac:dyDescent="0.25">
      <c r="A45" s="3">
        <v>43</v>
      </c>
      <c r="B45" s="17">
        <v>6.5</v>
      </c>
      <c r="C45" s="17">
        <v>50</v>
      </c>
      <c r="D45" s="17">
        <v>30</v>
      </c>
      <c r="E45" s="18">
        <v>1.9013230000000001</v>
      </c>
      <c r="F45" s="18">
        <v>0.18</v>
      </c>
      <c r="G45" s="44" t="str">
        <f t="shared" si="0"/>
        <v>non</v>
      </c>
      <c r="H45" s="5" t="str">
        <f t="shared" si="1"/>
        <v>oui</v>
      </c>
      <c r="I45" s="44" t="str">
        <f t="shared" si="2"/>
        <v>non</v>
      </c>
      <c r="J45" s="60"/>
    </row>
    <row r="46" spans="1:10" x14ac:dyDescent="0.25">
      <c r="A46" s="42">
        <v>44</v>
      </c>
      <c r="B46" s="20">
        <v>6.5</v>
      </c>
      <c r="C46" s="20">
        <v>50</v>
      </c>
      <c r="D46" s="20">
        <v>45</v>
      </c>
      <c r="E46" s="21">
        <v>1.6424339999999999</v>
      </c>
      <c r="F46" s="21">
        <v>0.12</v>
      </c>
      <c r="G46" s="44" t="str">
        <f t="shared" si="0"/>
        <v>non</v>
      </c>
      <c r="H46" s="44" t="str">
        <f t="shared" si="1"/>
        <v>non</v>
      </c>
      <c r="I46" s="44" t="str">
        <f t="shared" si="2"/>
        <v>non</v>
      </c>
      <c r="J46" s="60"/>
    </row>
    <row r="47" spans="1:10" x14ac:dyDescent="0.25">
      <c r="A47" s="3">
        <v>45</v>
      </c>
      <c r="B47" s="17">
        <v>6.5</v>
      </c>
      <c r="C47" s="17">
        <v>50</v>
      </c>
      <c r="D47" s="17">
        <v>60</v>
      </c>
      <c r="E47" s="18">
        <v>1.4555560000000001</v>
      </c>
      <c r="F47" s="18">
        <v>0.08</v>
      </c>
      <c r="G47" s="44" t="str">
        <f t="shared" si="0"/>
        <v>non</v>
      </c>
      <c r="H47" s="44" t="str">
        <f t="shared" si="1"/>
        <v>non</v>
      </c>
      <c r="I47" s="44" t="str">
        <f t="shared" si="2"/>
        <v>non</v>
      </c>
      <c r="J47" s="60"/>
    </row>
    <row r="48" spans="1:10" x14ac:dyDescent="0.25">
      <c r="A48" s="42">
        <v>46</v>
      </c>
      <c r="B48" s="20">
        <v>6.5</v>
      </c>
      <c r="C48" s="20">
        <v>55</v>
      </c>
      <c r="D48" s="20">
        <v>30</v>
      </c>
      <c r="E48" s="21">
        <v>2.1019580000000002</v>
      </c>
      <c r="F48" s="21">
        <v>0.21</v>
      </c>
      <c r="G48" s="44" t="str">
        <f t="shared" si="0"/>
        <v>non</v>
      </c>
      <c r="H48" s="5" t="str">
        <f t="shared" si="1"/>
        <v>oui</v>
      </c>
      <c r="I48" s="44" t="str">
        <f t="shared" si="2"/>
        <v>non</v>
      </c>
      <c r="J48" s="60"/>
    </row>
    <row r="49" spans="1:11" x14ac:dyDescent="0.25">
      <c r="A49" s="3">
        <v>47</v>
      </c>
      <c r="B49" s="17">
        <v>6.5</v>
      </c>
      <c r="C49" s="17">
        <v>55</v>
      </c>
      <c r="D49" s="17">
        <v>45</v>
      </c>
      <c r="E49" s="18">
        <v>1.809947</v>
      </c>
      <c r="F49" s="18">
        <v>0.22</v>
      </c>
      <c r="G49" s="44" t="str">
        <f t="shared" si="0"/>
        <v>non</v>
      </c>
      <c r="H49" s="5" t="str">
        <f t="shared" si="1"/>
        <v>oui</v>
      </c>
      <c r="I49" s="44" t="str">
        <f t="shared" si="2"/>
        <v>non</v>
      </c>
      <c r="J49" s="60"/>
    </row>
    <row r="50" spans="1:11" x14ac:dyDescent="0.25">
      <c r="A50" s="42">
        <v>48</v>
      </c>
      <c r="B50" s="20">
        <v>6.5</v>
      </c>
      <c r="C50" s="20">
        <v>55</v>
      </c>
      <c r="D50" s="20">
        <v>60</v>
      </c>
      <c r="E50" s="21">
        <v>1.6093649999999999</v>
      </c>
      <c r="F50" s="21">
        <v>0.16</v>
      </c>
      <c r="G50" s="44" t="str">
        <f t="shared" si="0"/>
        <v>non</v>
      </c>
      <c r="H50" s="44" t="str">
        <f t="shared" si="1"/>
        <v>non</v>
      </c>
      <c r="I50" s="44" t="str">
        <f t="shared" si="2"/>
        <v>non</v>
      </c>
      <c r="J50" s="60"/>
    </row>
    <row r="51" spans="1:11" x14ac:dyDescent="0.25">
      <c r="A51" s="3">
        <v>49</v>
      </c>
      <c r="B51" s="17">
        <v>6.5</v>
      </c>
      <c r="C51" s="17">
        <v>60</v>
      </c>
      <c r="D51" s="17">
        <v>30</v>
      </c>
      <c r="E51" s="18">
        <v>2.2611110000000001</v>
      </c>
      <c r="F51" s="18">
        <v>0.21</v>
      </c>
      <c r="G51" s="44" t="str">
        <f t="shared" si="0"/>
        <v>non</v>
      </c>
      <c r="H51" s="5" t="str">
        <f t="shared" si="1"/>
        <v>oui</v>
      </c>
      <c r="I51" s="44" t="str">
        <f t="shared" si="2"/>
        <v>non</v>
      </c>
      <c r="J51" s="60"/>
    </row>
    <row r="52" spans="1:11" x14ac:dyDescent="0.25">
      <c r="A52" s="42">
        <v>50</v>
      </c>
      <c r="B52" s="20">
        <v>6.5</v>
      </c>
      <c r="C52" s="20">
        <v>60</v>
      </c>
      <c r="D52" s="20">
        <v>45</v>
      </c>
      <c r="E52" s="21">
        <v>1.950159</v>
      </c>
      <c r="F52" s="21">
        <v>0.19</v>
      </c>
      <c r="G52" s="44" t="str">
        <f t="shared" si="0"/>
        <v>non</v>
      </c>
      <c r="H52" s="5" t="str">
        <f t="shared" si="1"/>
        <v>oui</v>
      </c>
      <c r="I52" s="44" t="str">
        <f t="shared" si="2"/>
        <v>non</v>
      </c>
      <c r="J52" s="60"/>
    </row>
    <row r="53" spans="1:11" x14ac:dyDescent="0.25">
      <c r="A53" s="3">
        <v>51</v>
      </c>
      <c r="B53" s="17">
        <v>6.5</v>
      </c>
      <c r="C53" s="17">
        <v>60</v>
      </c>
      <c r="D53" s="17">
        <v>60</v>
      </c>
      <c r="E53" s="18">
        <v>1.73254</v>
      </c>
      <c r="F53" s="18">
        <v>0.19</v>
      </c>
      <c r="G53" s="44" t="str">
        <f t="shared" si="0"/>
        <v>non</v>
      </c>
      <c r="H53" s="44" t="str">
        <f t="shared" si="1"/>
        <v>non</v>
      </c>
      <c r="I53" s="44" t="str">
        <f t="shared" si="2"/>
        <v>non</v>
      </c>
      <c r="J53" s="60"/>
    </row>
    <row r="54" spans="1:11" x14ac:dyDescent="0.25">
      <c r="A54" s="42">
        <v>52</v>
      </c>
      <c r="B54" s="20">
        <v>6.5</v>
      </c>
      <c r="C54" s="20">
        <v>65</v>
      </c>
      <c r="D54" s="20">
        <v>30</v>
      </c>
      <c r="E54" s="21">
        <v>2.3274599999999999</v>
      </c>
      <c r="F54" s="21">
        <v>0.27</v>
      </c>
      <c r="G54" s="44" t="str">
        <f t="shared" si="0"/>
        <v>non</v>
      </c>
      <c r="H54" s="5" t="str">
        <f t="shared" si="1"/>
        <v>oui</v>
      </c>
      <c r="I54" s="44" t="str">
        <f t="shared" si="2"/>
        <v>non</v>
      </c>
      <c r="J54" s="60"/>
    </row>
    <row r="55" spans="1:11" x14ac:dyDescent="0.25">
      <c r="A55" s="3">
        <v>53</v>
      </c>
      <c r="B55" s="17">
        <v>6.5</v>
      </c>
      <c r="C55" s="17">
        <v>65</v>
      </c>
      <c r="D55" s="17">
        <v>45</v>
      </c>
      <c r="E55" s="18">
        <v>2.006243</v>
      </c>
      <c r="F55" s="18">
        <v>0.23</v>
      </c>
      <c r="G55" s="44" t="str">
        <f t="shared" si="0"/>
        <v>non</v>
      </c>
      <c r="H55" s="5" t="str">
        <f t="shared" si="1"/>
        <v>oui</v>
      </c>
      <c r="I55" s="44" t="str">
        <f t="shared" si="2"/>
        <v>non</v>
      </c>
      <c r="J55" s="60"/>
    </row>
    <row r="56" spans="1:11" x14ac:dyDescent="0.25">
      <c r="A56" s="42">
        <v>54</v>
      </c>
      <c r="B56" s="20">
        <v>6.5</v>
      </c>
      <c r="C56" s="20">
        <v>65</v>
      </c>
      <c r="D56" s="20">
        <v>60</v>
      </c>
      <c r="E56" s="21">
        <v>1.7590479999999999</v>
      </c>
      <c r="F56" s="21">
        <v>0.25</v>
      </c>
      <c r="G56" s="44" t="str">
        <f t="shared" si="0"/>
        <v>non</v>
      </c>
      <c r="H56" s="44" t="str">
        <f t="shared" si="1"/>
        <v>non</v>
      </c>
      <c r="I56" s="44" t="str">
        <f t="shared" si="2"/>
        <v>non</v>
      </c>
      <c r="J56" s="60"/>
    </row>
    <row r="58" spans="1:11" x14ac:dyDescent="0.25">
      <c r="C58" s="39"/>
      <c r="D58" s="39"/>
      <c r="E58" s="39"/>
      <c r="F58" s="39"/>
      <c r="G58" s="39"/>
      <c r="H58" s="39"/>
      <c r="I58" s="39"/>
      <c r="J58" s="39"/>
      <c r="K58" s="39"/>
    </row>
    <row r="59" spans="1:11" x14ac:dyDescent="0.25">
      <c r="C59" s="39"/>
      <c r="D59" s="39"/>
      <c r="E59" s="39"/>
      <c r="F59" s="39"/>
      <c r="G59" s="39"/>
      <c r="H59" s="39"/>
      <c r="I59" s="39"/>
      <c r="J59" s="39"/>
      <c r="K59" s="39"/>
    </row>
    <row r="60" spans="1:11" x14ac:dyDescent="0.25">
      <c r="C60" s="61"/>
      <c r="D60" s="39"/>
      <c r="E60" s="39"/>
      <c r="F60" s="39"/>
      <c r="G60" s="39"/>
      <c r="H60" s="39"/>
      <c r="I60" s="39"/>
      <c r="J60" s="39"/>
      <c r="K60" s="39"/>
    </row>
    <row r="61" spans="1:11" x14ac:dyDescent="0.25">
      <c r="C61" s="39"/>
      <c r="D61" s="39"/>
      <c r="E61" s="39"/>
      <c r="F61" s="39"/>
      <c r="G61" s="62"/>
      <c r="H61" s="39"/>
      <c r="I61" s="39"/>
      <c r="J61" s="39"/>
      <c r="K61" s="63"/>
    </row>
    <row r="62" spans="1:11" x14ac:dyDescent="0.25">
      <c r="C62" s="39"/>
      <c r="D62" s="39"/>
      <c r="E62" s="39"/>
      <c r="F62" s="39"/>
      <c r="G62" s="62"/>
      <c r="H62" s="39"/>
      <c r="I62" s="39"/>
      <c r="J62" s="39"/>
      <c r="K62" s="39"/>
    </row>
    <row r="63" spans="1:11" x14ac:dyDescent="0.25">
      <c r="C63" s="39"/>
      <c r="D63" s="39"/>
      <c r="E63" s="39"/>
      <c r="F63" s="39"/>
      <c r="G63" s="62"/>
      <c r="H63" s="39"/>
      <c r="I63" s="39"/>
      <c r="J63" s="39"/>
      <c r="K63" s="39"/>
    </row>
    <row r="64" spans="1:11" x14ac:dyDescent="0.25">
      <c r="C64" s="39"/>
      <c r="D64" s="39"/>
      <c r="E64" s="39"/>
      <c r="F64" s="39"/>
      <c r="G64" s="39"/>
      <c r="H64" s="39"/>
      <c r="I64" s="39"/>
      <c r="J64" s="39"/>
      <c r="K64" s="39"/>
    </row>
    <row r="65" spans="3:11" x14ac:dyDescent="0.25">
      <c r="C65" s="39"/>
      <c r="D65" s="39"/>
      <c r="E65" s="39"/>
      <c r="F65" s="39"/>
      <c r="G65" s="39"/>
      <c r="H65" s="39"/>
      <c r="I65" s="39"/>
      <c r="J65" s="39"/>
      <c r="K65" s="39"/>
    </row>
    <row r="66" spans="3:11" x14ac:dyDescent="0.25">
      <c r="C66" s="39"/>
      <c r="D66" s="39"/>
      <c r="E66" s="39"/>
      <c r="F66" s="39"/>
      <c r="G66" s="39"/>
      <c r="H66" s="39"/>
      <c r="I66" s="39"/>
      <c r="J66" s="39"/>
      <c r="K66" s="39"/>
    </row>
    <row r="67" spans="3:11" x14ac:dyDescent="0.25">
      <c r="C67" s="39"/>
      <c r="D67" s="39"/>
      <c r="E67" s="39"/>
      <c r="F67" s="39"/>
      <c r="G67" s="39"/>
      <c r="H67" s="39"/>
      <c r="I67" s="39"/>
      <c r="J67" s="39"/>
      <c r="K67" s="39"/>
    </row>
    <row r="68" spans="3:11" x14ac:dyDescent="0.25">
      <c r="C68" s="39"/>
      <c r="D68" s="39"/>
      <c r="E68" s="39"/>
      <c r="F68" s="39"/>
      <c r="G68" s="39"/>
      <c r="H68" s="39"/>
      <c r="I68" s="39"/>
      <c r="J68" s="39"/>
      <c r="K68" s="39"/>
    </row>
    <row r="69" spans="3:11" x14ac:dyDescent="0.25">
      <c r="C69" s="39"/>
      <c r="D69" s="39"/>
      <c r="E69" s="39"/>
      <c r="F69" s="39"/>
      <c r="G69" s="39"/>
      <c r="H69" s="39"/>
      <c r="I69" s="39"/>
      <c r="J69" s="39"/>
      <c r="K69" s="39"/>
    </row>
  </sheetData>
  <mergeCells count="1">
    <mergeCell ref="A1:A2"/>
  </mergeCells>
  <conditionalFormatting sqref="G3:I56">
    <cfRule type="containsText" dxfId="2" priority="3" operator="containsText" text="oui">
      <formula>NOT(ISERROR(SEARCH("oui",G3)))</formula>
    </cfRule>
  </conditionalFormatting>
  <conditionalFormatting sqref="K61:K63">
    <cfRule type="containsText" dxfId="1" priority="2" operator="containsText" text="non">
      <formula>NOT(ISERROR(SEARCH("non",K61)))</formula>
    </cfRule>
  </conditionalFormatting>
  <conditionalFormatting sqref="J3:J56">
    <cfRule type="cellIs" dxfId="0" priority="1" operator="greaterThan">
      <formula>80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FLJ</vt:lpstr>
      <vt:lpstr>ALJ</vt:lpstr>
      <vt:lpstr>HQE</vt:lpstr>
      <vt:lpstr>BREEAM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Léna D'ANTONI</dc:creator>
  <cp:lastModifiedBy>Léna D'ANTONI</cp:lastModifiedBy>
  <cp:lastPrinted>2020-07-29T13:00:19Z</cp:lastPrinted>
  <dcterms:created xsi:type="dcterms:W3CDTF">2020-07-23T12:36:53Z</dcterms:created>
  <dcterms:modified xsi:type="dcterms:W3CDTF">2020-07-31T10:12:39Z</dcterms:modified>
</cp:coreProperties>
</file>