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Support\Support Data\survival\"/>
    </mc:Choice>
  </mc:AlternateContent>
  <xr:revisionPtr revIDLastSave="0" documentId="13_ncr:1_{6191F838-B554-4062-89D5-197CD54A1493}" xr6:coauthVersionLast="47" xr6:coauthVersionMax="47" xr10:uidLastSave="{00000000-0000-0000-0000-000000000000}"/>
  <bookViews>
    <workbookView xWindow="-120" yWindow="-120" windowWidth="29040" windowHeight="15840" activeTab="2" xr2:uid="{CEB37473-6591-494F-9B0C-E97D5E01BB77}"/>
  </bookViews>
  <sheets>
    <sheet name="Sheet1" sheetId="1" r:id="rId1"/>
    <sheet name="mortality" sheetId="2" r:id="rId2"/>
    <sheet name="Survival" sheetId="3" r:id="rId3"/>
    <sheet name="S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D49" i="4"/>
  <c r="D48" i="4"/>
  <c r="D47" i="4"/>
  <c r="D46" i="4"/>
  <c r="D44" i="4"/>
  <c r="D43" i="4"/>
  <c r="D42" i="4"/>
  <c r="D41" i="4"/>
  <c r="D39" i="4"/>
  <c r="D40" i="4" s="1"/>
  <c r="D38" i="4"/>
  <c r="D37" i="4"/>
  <c r="D36" i="4"/>
  <c r="D35" i="4"/>
  <c r="D34" i="4"/>
  <c r="D32" i="4"/>
  <c r="D31" i="4"/>
  <c r="D30" i="4"/>
  <c r="D29" i="4"/>
  <c r="D28" i="4"/>
  <c r="D26" i="4"/>
  <c r="D25" i="4"/>
  <c r="D24" i="4"/>
  <c r="D23" i="4"/>
  <c r="D22" i="4"/>
  <c r="D20" i="4"/>
  <c r="D19" i="4"/>
  <c r="D18" i="4"/>
  <c r="D17" i="4"/>
  <c r="D16" i="4"/>
  <c r="D14" i="4"/>
  <c r="F18" i="2"/>
  <c r="E43" i="3" s="1"/>
  <c r="F10" i="2"/>
  <c r="F9" i="2"/>
  <c r="D44" i="3" s="1"/>
  <c r="F6" i="2"/>
  <c r="F5" i="2"/>
  <c r="F4" i="2"/>
  <c r="Y47" i="1"/>
  <c r="Y42" i="1"/>
  <c r="Y43" i="1"/>
  <c r="Y44" i="1"/>
  <c r="F40" i="2" s="1"/>
  <c r="Y41" i="1"/>
  <c r="Y36" i="1"/>
  <c r="Y37" i="1"/>
  <c r="Y38" i="1"/>
  <c r="Y39" i="1"/>
  <c r="Y35" i="1"/>
  <c r="Y31" i="1"/>
  <c r="Y32" i="1"/>
  <c r="F28" i="2" s="1"/>
  <c r="Y33" i="1"/>
  <c r="F29" i="2" s="1"/>
  <c r="F43" i="3" s="1"/>
  <c r="Y30" i="1"/>
  <c r="Y28" i="1"/>
  <c r="F24" i="2" s="1"/>
  <c r="E49" i="3" s="1"/>
  <c r="Y24" i="1"/>
  <c r="Y22" i="1"/>
  <c r="Y21" i="1"/>
  <c r="Y20" i="1"/>
  <c r="Y19" i="1"/>
  <c r="Y14" i="1"/>
  <c r="D46" i="3" s="1"/>
  <c r="Y15" i="1"/>
  <c r="F11" i="2" s="1"/>
  <c r="D47" i="3" s="1"/>
  <c r="Y16" i="1"/>
  <c r="Y17" i="1"/>
  <c r="Y13" i="1"/>
  <c r="Y11" i="1"/>
  <c r="Y10" i="1"/>
  <c r="Y9" i="1"/>
  <c r="Y8" i="1"/>
  <c r="AA16" i="1"/>
  <c r="F7" i="2"/>
  <c r="D43" i="3" s="1"/>
  <c r="D41" i="3"/>
  <c r="K16" i="2"/>
  <c r="C20" i="2" s="1"/>
  <c r="E31" i="3"/>
  <c r="C22" i="2"/>
  <c r="C18" i="2"/>
  <c r="E33" i="3"/>
  <c r="E32" i="3"/>
  <c r="E34" i="3"/>
  <c r="E45" i="3"/>
  <c r="G45" i="3"/>
  <c r="G46" i="3"/>
  <c r="G47" i="3"/>
  <c r="G48" i="3"/>
  <c r="G49" i="3"/>
  <c r="G44" i="3"/>
  <c r="G32" i="3"/>
  <c r="V39" i="1"/>
  <c r="F35" i="2" s="1"/>
  <c r="F49" i="3" s="1"/>
  <c r="V41" i="1"/>
  <c r="F32" i="2"/>
  <c r="E31" i="2"/>
  <c r="F32" i="3" s="1"/>
  <c r="E23" i="2"/>
  <c r="E24" i="2"/>
  <c r="E37" i="3" s="1"/>
  <c r="E22" i="2"/>
  <c r="E21" i="2"/>
  <c r="E20" i="2"/>
  <c r="F20" i="2"/>
  <c r="E48" i="3"/>
  <c r="E47" i="3"/>
  <c r="E46" i="3"/>
  <c r="E44" i="3"/>
  <c r="F31" i="2"/>
  <c r="F44" i="3" s="1"/>
  <c r="Y25" i="1"/>
  <c r="C31" i="2"/>
  <c r="F20" i="3" s="1"/>
  <c r="F17" i="3"/>
  <c r="E17" i="3"/>
  <c r="E16" i="3"/>
  <c r="F16" i="3"/>
  <c r="F15" i="3"/>
  <c r="E15" i="3"/>
  <c r="C17" i="2"/>
  <c r="C19" i="2"/>
  <c r="F8" i="2"/>
  <c r="C26" i="2"/>
  <c r="F14" i="3" s="1"/>
  <c r="C15" i="2"/>
  <c r="D11" i="2"/>
  <c r="L56" i="2"/>
  <c r="K56" i="2"/>
  <c r="V26" i="1"/>
  <c r="E35" i="3"/>
  <c r="L16" i="2"/>
  <c r="A38" i="2"/>
  <c r="B38" i="2"/>
  <c r="C38" i="2"/>
  <c r="G16" i="3" s="1"/>
  <c r="D38" i="2"/>
  <c r="A39" i="2"/>
  <c r="B39" i="2"/>
  <c r="C39" i="2"/>
  <c r="G17" i="3" s="1"/>
  <c r="D39" i="2"/>
  <c r="A40" i="2"/>
  <c r="B40" i="2"/>
  <c r="C40" i="2"/>
  <c r="G18" i="3" s="1"/>
  <c r="D40" i="2"/>
  <c r="A41" i="2"/>
  <c r="B41" i="2"/>
  <c r="C41" i="2"/>
  <c r="G19" i="3" s="1"/>
  <c r="D41" i="2"/>
  <c r="F41" i="2"/>
  <c r="A42" i="2"/>
  <c r="B42" i="2"/>
  <c r="C42" i="2"/>
  <c r="G20" i="3" s="1"/>
  <c r="A43" i="2"/>
  <c r="B43" i="2"/>
  <c r="C43" i="2"/>
  <c r="G22" i="3" s="1"/>
  <c r="D47" i="2"/>
  <c r="E47" i="2"/>
  <c r="F47" i="2"/>
  <c r="A44" i="2"/>
  <c r="B44" i="2"/>
  <c r="C44" i="2"/>
  <c r="G23" i="3" s="1"/>
  <c r="D48" i="2"/>
  <c r="E48" i="2"/>
  <c r="F48" i="2"/>
  <c r="A45" i="2"/>
  <c r="B45" i="2"/>
  <c r="C45" i="2"/>
  <c r="G24" i="3" s="1"/>
  <c r="A46" i="2"/>
  <c r="B46" i="2"/>
  <c r="C46" i="2"/>
  <c r="G25" i="3" s="1"/>
  <c r="D46" i="2"/>
  <c r="A34" i="2"/>
  <c r="B34" i="2"/>
  <c r="C34" i="2"/>
  <c r="F24" i="3" s="1"/>
  <c r="D34" i="2"/>
  <c r="F36" i="3"/>
  <c r="F34" i="2"/>
  <c r="F48" i="3" s="1"/>
  <c r="A35" i="2"/>
  <c r="B35" i="2"/>
  <c r="C35" i="2"/>
  <c r="F25" i="3" s="1"/>
  <c r="D35" i="2"/>
  <c r="F37" i="3"/>
  <c r="A36" i="2"/>
  <c r="A37" i="2"/>
  <c r="B37" i="2"/>
  <c r="C37" i="2"/>
  <c r="G14" i="3" s="1"/>
  <c r="D37" i="2"/>
  <c r="G26" i="3"/>
  <c r="A19" i="2"/>
  <c r="B19" i="2"/>
  <c r="E19" i="3"/>
  <c r="D19" i="2"/>
  <c r="F19" i="2"/>
  <c r="A20" i="2"/>
  <c r="B20" i="2"/>
  <c r="D20" i="2"/>
  <c r="A21" i="2"/>
  <c r="B21" i="2"/>
  <c r="C21" i="2"/>
  <c r="E22" i="3" s="1"/>
  <c r="D21" i="2"/>
  <c r="F21" i="2"/>
  <c r="A22" i="2"/>
  <c r="B22" i="2"/>
  <c r="E23" i="3"/>
  <c r="D22" i="2"/>
  <c r="F22" i="2"/>
  <c r="A23" i="2"/>
  <c r="B23" i="2"/>
  <c r="C23" i="2"/>
  <c r="E24" i="3" s="1"/>
  <c r="D23" i="2"/>
  <c r="E36" i="3"/>
  <c r="F23" i="2"/>
  <c r="A24" i="2"/>
  <c r="B24" i="2"/>
  <c r="C24" i="2"/>
  <c r="E25" i="3" s="1"/>
  <c r="D24" i="2"/>
  <c r="A25" i="2"/>
  <c r="A26" i="2"/>
  <c r="B26" i="2"/>
  <c r="D26" i="2"/>
  <c r="F26" i="3"/>
  <c r="A27" i="2"/>
  <c r="B27" i="2"/>
  <c r="C27" i="2"/>
  <c r="D27" i="2"/>
  <c r="F29" i="3"/>
  <c r="F28" i="3" s="1"/>
  <c r="A28" i="2"/>
  <c r="B28" i="2"/>
  <c r="C28" i="2"/>
  <c r="D28" i="2"/>
  <c r="F30" i="3"/>
  <c r="A29" i="2"/>
  <c r="B29" i="2"/>
  <c r="C29" i="2"/>
  <c r="F18" i="3" s="1"/>
  <c r="D29" i="2"/>
  <c r="F31" i="3"/>
  <c r="A30" i="2"/>
  <c r="B30" i="2"/>
  <c r="C30" i="2"/>
  <c r="F19" i="3" s="1"/>
  <c r="D30" i="2"/>
  <c r="F30" i="2"/>
  <c r="A31" i="2"/>
  <c r="B31" i="2"/>
  <c r="D31" i="2"/>
  <c r="A32" i="2"/>
  <c r="B32" i="2"/>
  <c r="C32" i="2"/>
  <c r="F22" i="3" s="1"/>
  <c r="D32" i="2"/>
  <c r="F34" i="3"/>
  <c r="A33" i="2"/>
  <c r="B33" i="2"/>
  <c r="C33" i="2"/>
  <c r="F23" i="3" s="1"/>
  <c r="D33" i="2"/>
  <c r="F35" i="3"/>
  <c r="F33" i="2"/>
  <c r="F47" i="3" s="1"/>
  <c r="A3" i="2"/>
  <c r="A4" i="2"/>
  <c r="B4" i="2"/>
  <c r="C4" i="2"/>
  <c r="D14" i="3" s="1"/>
  <c r="D4" i="2"/>
  <c r="D26" i="3"/>
  <c r="D38" i="3"/>
  <c r="A5" i="2"/>
  <c r="B5" i="2"/>
  <c r="C5" i="2"/>
  <c r="D16" i="3" s="1"/>
  <c r="D5" i="2"/>
  <c r="D29" i="3"/>
  <c r="D28" i="3" s="1"/>
  <c r="A6" i="2"/>
  <c r="B6" i="2"/>
  <c r="C6" i="2"/>
  <c r="D17" i="3" s="1"/>
  <c r="D6" i="2"/>
  <c r="D30" i="3"/>
  <c r="D42" i="3"/>
  <c r="A7" i="2"/>
  <c r="B7" i="2"/>
  <c r="C7" i="2"/>
  <c r="D18" i="3" s="1"/>
  <c r="D7" i="2"/>
  <c r="D31" i="3"/>
  <c r="A8" i="2"/>
  <c r="B8" i="2"/>
  <c r="C8" i="2"/>
  <c r="D19" i="3" s="1"/>
  <c r="D8" i="2"/>
  <c r="A9" i="2"/>
  <c r="B9" i="2"/>
  <c r="C9" i="2"/>
  <c r="D20" i="3" s="1"/>
  <c r="D9" i="2"/>
  <c r="D32" i="3"/>
  <c r="A10" i="2"/>
  <c r="B10" i="2"/>
  <c r="C10" i="2"/>
  <c r="D22" i="3" s="1"/>
  <c r="D10" i="2"/>
  <c r="D34" i="3"/>
  <c r="A11" i="2"/>
  <c r="B11" i="2"/>
  <c r="C11" i="2"/>
  <c r="D23" i="3" s="1"/>
  <c r="D35" i="3"/>
  <c r="A12" i="2"/>
  <c r="B12" i="2"/>
  <c r="C12" i="2"/>
  <c r="D24" i="3" s="1"/>
  <c r="D12" i="2"/>
  <c r="D36" i="3"/>
  <c r="F12" i="2"/>
  <c r="D48" i="3" s="1"/>
  <c r="A13" i="2"/>
  <c r="B13" i="2"/>
  <c r="C13" i="2"/>
  <c r="D25" i="3" s="1"/>
  <c r="D13" i="2"/>
  <c r="D37" i="3"/>
  <c r="F13" i="2"/>
  <c r="D49" i="3" s="1"/>
  <c r="A14" i="2"/>
  <c r="A15" i="2"/>
  <c r="B15" i="2"/>
  <c r="D15" i="2"/>
  <c r="E26" i="3"/>
  <c r="A16" i="2"/>
  <c r="B16" i="2"/>
  <c r="C16" i="2"/>
  <c r="D16" i="2"/>
  <c r="E29" i="3"/>
  <c r="E28" i="3" s="1"/>
  <c r="F16" i="2"/>
  <c r="E41" i="3" s="1"/>
  <c r="A17" i="2"/>
  <c r="B17" i="2"/>
  <c r="D17" i="2"/>
  <c r="E30" i="3"/>
  <c r="F17" i="2"/>
  <c r="E42" i="3" s="1"/>
  <c r="A18" i="2"/>
  <c r="B18" i="2"/>
  <c r="E18" i="3"/>
  <c r="D18" i="2"/>
  <c r="B2" i="2"/>
  <c r="C2" i="2"/>
  <c r="D2" i="2"/>
  <c r="E2" i="2"/>
  <c r="F2" i="2"/>
  <c r="Z39" i="1"/>
  <c r="AA39" i="1"/>
  <c r="W39" i="1"/>
  <c r="X39" i="1"/>
  <c r="Z35" i="1"/>
  <c r="AA35" i="1"/>
  <c r="Z36" i="1"/>
  <c r="AA36" i="1"/>
  <c r="W35" i="1"/>
  <c r="X35" i="1"/>
  <c r="W36" i="1"/>
  <c r="X36" i="1"/>
  <c r="Z30" i="1"/>
  <c r="V30" i="1"/>
  <c r="X30" i="1"/>
  <c r="W30" i="1"/>
  <c r="AA26" i="1"/>
  <c r="Z26" i="1"/>
  <c r="Y26" i="1"/>
  <c r="X26" i="1"/>
  <c r="W26" i="1"/>
  <c r="AA24" i="1"/>
  <c r="Z24" i="1"/>
  <c r="X24" i="1"/>
  <c r="W24" i="1"/>
  <c r="AA13" i="1"/>
  <c r="Z13" i="1"/>
  <c r="Z14" i="1"/>
  <c r="AA14" i="1"/>
  <c r="V14" i="1"/>
  <c r="V13" i="1"/>
  <c r="W13" i="1"/>
  <c r="X13" i="1"/>
  <c r="W14" i="1"/>
  <c r="X14" i="1"/>
  <c r="V42" i="1"/>
  <c r="Z42" i="1" s="1"/>
  <c r="W42" i="1"/>
  <c r="W41" i="1"/>
  <c r="X41" i="1"/>
  <c r="X42" i="1"/>
  <c r="AB8" i="1"/>
  <c r="Z44" i="1"/>
  <c r="AA44" i="1"/>
  <c r="Z43" i="1"/>
  <c r="Z41" i="1" s="1"/>
  <c r="AA43" i="1"/>
  <c r="AA42" i="1" s="1"/>
  <c r="F37" i="2"/>
  <c r="G38" i="3" s="1"/>
  <c r="Z32" i="1"/>
  <c r="AA32" i="1"/>
  <c r="Z33" i="1"/>
  <c r="AA33" i="1"/>
  <c r="Z31" i="1"/>
  <c r="AA31" i="1"/>
  <c r="AA30" i="1" s="1"/>
  <c r="Z20" i="1"/>
  <c r="AA20" i="1"/>
  <c r="Z21" i="1"/>
  <c r="AA21" i="1"/>
  <c r="Z22" i="1"/>
  <c r="AA22" i="1"/>
  <c r="Z19" i="1"/>
  <c r="AA19" i="1"/>
  <c r="F15" i="2"/>
  <c r="E38" i="3" s="1"/>
  <c r="AA47" i="1"/>
  <c r="Z47" i="1"/>
  <c r="Z38" i="1"/>
  <c r="AA38" i="1"/>
  <c r="Z37" i="1"/>
  <c r="AA37" i="1"/>
  <c r="Y27" i="1"/>
  <c r="Z27" i="1"/>
  <c r="AA27" i="1"/>
  <c r="Z28" i="1"/>
  <c r="AA28" i="1"/>
  <c r="Z25" i="1"/>
  <c r="AA25" i="1"/>
  <c r="Z16" i="1"/>
  <c r="Z17" i="1"/>
  <c r="AA17" i="1"/>
  <c r="Z15" i="1"/>
  <c r="AA15" i="1"/>
  <c r="Z9" i="1"/>
  <c r="AA9" i="1"/>
  <c r="Z10" i="1"/>
  <c r="AA10" i="1"/>
  <c r="Z11" i="1"/>
  <c r="AA11" i="1"/>
  <c r="Z8" i="1"/>
  <c r="AA8" i="1"/>
  <c r="F26" i="2" l="1"/>
  <c r="F38" i="3" s="1"/>
  <c r="F39" i="3" s="1"/>
  <c r="F40" i="3" s="1"/>
  <c r="F27" i="2"/>
  <c r="F41" i="3" s="1"/>
  <c r="AA41" i="1"/>
  <c r="F38" i="2"/>
  <c r="G39" i="3" s="1"/>
  <c r="F39" i="2"/>
  <c r="E20" i="3"/>
  <c r="E21" i="3"/>
  <c r="F21" i="3"/>
  <c r="F46" i="3"/>
  <c r="F45" i="3"/>
  <c r="E39" i="3"/>
  <c r="E40" i="3" s="1"/>
  <c r="D39" i="3"/>
  <c r="D40" i="3" s="1"/>
  <c r="G36" i="3"/>
  <c r="G35" i="3"/>
  <c r="G37" i="3"/>
  <c r="G31" i="3"/>
  <c r="G43" i="3"/>
  <c r="G34" i="3" l="1"/>
</calcChain>
</file>

<file path=xl/sharedStrings.xml><?xml version="1.0" encoding="utf-8"?>
<sst xmlns="http://schemas.openxmlformats.org/spreadsheetml/2006/main" count="2661" uniqueCount="62">
  <si>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</si>
  <si>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</si>
  <si>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</si>
  <si>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</si>
  <si>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</si>
  <si>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</si>
  <si>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</si>
  <si>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</si>
  <si>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</si>
  <si>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</si>
  <si>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</si>
  <si>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</si>
  <si>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</si>
  <si>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</si>
  <si>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</si>
  <si>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</si>
  <si>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</si>
  <si>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</si>
  <si>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</si>
  <si>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</si>
  <si>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45-54</t>
  </si>
  <si>
    <t>55-64</t>
  </si>
  <si>
    <t>65-74</t>
  </si>
  <si>
    <t>75-99</t>
  </si>
  <si>
    <t>All ages</t>
  </si>
  <si>
    <t>Age-standardised</t>
  </si>
  <si>
    <t>Stage 2</t>
  </si>
  <si>
    <t>Stage 3</t>
  </si>
  <si>
    <t>Stage 4</t>
  </si>
  <si>
    <t>Unstageable</t>
  </si>
  <si>
    <t>:</t>
  </si>
  <si>
    <t>Unknown/missing</t>
  </si>
  <si>
    <t>All stages combined</t>
  </si>
  <si>
    <t>15-54</t>
  </si>
  <si>
    <t>5-years</t>
  </si>
  <si>
    <t>Women</t>
  </si>
  <si>
    <t>Persons</t>
  </si>
  <si>
    <t xml:space="preserve">Table 5. One-year and five-year net survival (%) by stage, with 95% confidence intervals (CI), for adults (aged 15 to 99 years) </t>
  </si>
  <si>
    <t>diagnosed between 2013 and 2017: England, 29 common cancers, by age, sex, and stage at diagnosis</t>
  </si>
  <si>
    <t>1-year survival</t>
  </si>
  <si>
    <t>5-year survival</t>
  </si>
  <si>
    <t>All ages, women</t>
  </si>
  <si>
    <t>All ages, men</t>
  </si>
  <si>
    <t>Survival ratio 5 to 10 years for females and males</t>
  </si>
  <si>
    <t>females</t>
  </si>
  <si>
    <t>males</t>
  </si>
  <si>
    <t>10-year survival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</si>
  <si>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</si>
  <si>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Ratio 5/1 year</t>
  </si>
  <si>
    <t>S1</t>
  </si>
  <si>
    <t>sex</t>
  </si>
  <si>
    <t>S2</t>
  </si>
  <si>
    <t>S3</t>
  </si>
  <si>
    <t>S4</t>
  </si>
  <si>
    <t>age</t>
  </si>
  <si>
    <t>year.surv</t>
  </si>
  <si>
    <t>Counts</t>
  </si>
  <si>
    <t>Weighted calculation</t>
  </si>
  <si>
    <t>Females</t>
  </si>
  <si>
    <t>Males</t>
  </si>
  <si>
    <t>1year</t>
  </si>
  <si>
    <t>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</si>
</sst>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0" xfId="1" applyFont="1" applyFill="1" applyAlignment="1">
      <alignment horizontal="left" vertical="center" wrapText="1"/>
    </xf>
    <xf numFmtId="3" fontId="1" fillId="2" borderId="0" xfId="1" applyNumberFormat="1" applyFont="1" applyFill="1" applyAlignment="1">
      <alignment horizontal="center" vertical="center" wrapText="1"/>
    </xf>
    <xf numFmtId="164" fontId="1" fillId="2" borderId="0" xfId="1" applyNumberFormat="1" applyFont="1" applyFill="1" applyAlignment="1">
      <alignment horizontal="center" vertical="center" wrapText="1"/>
    </xf>
    <xf numFmtId="0" fontId="5" fillId="0" borderId="0" xfId="0" applyFont="1"/>
    <xf numFmtId="0" fontId="1" fillId="2" borderId="0" xfId="0" applyFont="1" applyFill="1" applyBorder="1" applyAlignment="1">
      <alignment wrapText="1"/>
    </xf>
    <xf numFmtId="164" fontId="0" fillId="0" borderId="0" xfId="0" applyNumberFormat="1"/>
    <xf numFmtId="0" fontId="2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43" fontId="0" fillId="0" borderId="0" xfId="2" applyFont="1"/>
    <xf numFmtId="2" fontId="2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1" fillId="2" borderId="0" xfId="1" applyFont="1" applyFill="1" applyAlignment="1">
      <alignment horizontal="left" vertical="center" wrapText="1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/>
  </cellXfs>
  <cellStyles count="3">
    <cellStyle name="Comma" xfId="2" builtinId="3"/>
    <cellStyle name="Normal" xfId="0" builtinId="0"/>
    <cellStyle name="Normal 2" xfId="1" xr:uid="{C0A21C1A-3C0C-4B61-9649-3F1ECAC36B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0557-BB4B-40BD-B462-28670AE2DA58}">
  <dimension ref="A1:AI288"/>
  <sheetViews>
    <sheetView topLeftCell="L1" workbookViewId="0">
      <selection activeCell="Y48" sqref="Y48"/>
    </sheetView>
  </sheetViews>
  <sheetFormatPr defaultRowHeight="15" x14ac:dyDescent="0.25"/>
  <cols>
    <col min="4" max="4" width="13" customWidth="1"/>
    <col min="5" max="5" width="14.140625" customWidth="1"/>
    <col min="18" max="19" width="14" bestFit="1" customWidth="1"/>
  </cols>
  <sheetData>
    <row r="1" spans="1:35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24" t="s">
        <v>37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35" ht="46.5" customHeight="1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>
        <v>102</v>
      </c>
      <c r="J2" s="6">
        <v>97.2</v>
      </c>
      <c r="K2" s="6">
        <v>93.9</v>
      </c>
      <c r="L2" s="6">
        <v>100.5</v>
      </c>
      <c r="N2" s="24" t="s">
        <v>38</v>
      </c>
      <c r="O2" s="24"/>
      <c r="P2" s="24"/>
      <c r="Q2" s="24"/>
      <c r="R2" s="24"/>
      <c r="S2" s="24"/>
      <c r="T2" s="7"/>
      <c r="U2" s="7"/>
      <c r="V2" s="8"/>
      <c r="W2" s="9"/>
      <c r="X2" s="9"/>
      <c r="Y2" s="9"/>
    </row>
    <row r="3" spans="1:35" x14ac:dyDescent="0.25">
      <c r="A3" s="4" t="s">
        <v>12</v>
      </c>
      <c r="B3" s="4" t="s">
        <v>13</v>
      </c>
      <c r="C3" s="4" t="s">
        <v>20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5">
        <v>500</v>
      </c>
      <c r="J3" s="6">
        <v>97.9</v>
      </c>
      <c r="K3" s="6">
        <v>96.6</v>
      </c>
      <c r="L3" s="6">
        <v>99.3</v>
      </c>
    </row>
    <row r="4" spans="1:35" x14ac:dyDescent="0.25">
      <c r="A4" s="4" t="s">
        <v>12</v>
      </c>
      <c r="B4" s="4" t="s">
        <v>13</v>
      </c>
      <c r="C4" s="4" t="s">
        <v>21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5">
        <v>1682</v>
      </c>
      <c r="J4" s="6">
        <v>98</v>
      </c>
      <c r="K4" s="6">
        <v>97.2</v>
      </c>
      <c r="L4" s="6">
        <v>98.8</v>
      </c>
    </row>
    <row r="5" spans="1:35" x14ac:dyDescent="0.25">
      <c r="A5" s="4" t="s">
        <v>12</v>
      </c>
      <c r="B5" s="4" t="s">
        <v>13</v>
      </c>
      <c r="C5" s="4" t="s">
        <v>22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5">
        <v>4145</v>
      </c>
      <c r="J5" s="6">
        <v>96.5</v>
      </c>
      <c r="K5" s="6">
        <v>95.8</v>
      </c>
      <c r="L5" s="6">
        <v>97.2</v>
      </c>
      <c r="AD5" t="s">
        <v>43</v>
      </c>
    </row>
    <row r="6" spans="1:35" ht="39.75" thickBot="1" x14ac:dyDescent="0.3">
      <c r="A6" s="4" t="s">
        <v>12</v>
      </c>
      <c r="B6" s="4" t="s">
        <v>13</v>
      </c>
      <c r="C6" s="4" t="s">
        <v>23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5">
        <v>6734</v>
      </c>
      <c r="J6" s="6">
        <v>92.7</v>
      </c>
      <c r="K6" s="6">
        <v>91.8</v>
      </c>
      <c r="L6" s="6">
        <v>93.6</v>
      </c>
      <c r="Q6" s="1" t="s">
        <v>2</v>
      </c>
      <c r="R6" s="1" t="s">
        <v>39</v>
      </c>
      <c r="S6" s="1" t="s">
        <v>10</v>
      </c>
      <c r="T6" s="1" t="s">
        <v>11</v>
      </c>
      <c r="U6" s="1" t="s">
        <v>2</v>
      </c>
      <c r="V6" s="1" t="s">
        <v>40</v>
      </c>
      <c r="W6" s="1" t="s">
        <v>10</v>
      </c>
      <c r="X6" s="1" t="s">
        <v>11</v>
      </c>
      <c r="Y6" s="1" t="s">
        <v>46</v>
      </c>
      <c r="Z6" s="1" t="s">
        <v>10</v>
      </c>
      <c r="AA6" s="1" t="s">
        <v>11</v>
      </c>
      <c r="AB6" s="11" t="s">
        <v>48</v>
      </c>
      <c r="AD6" s="11" t="s">
        <v>44</v>
      </c>
      <c r="AE6">
        <v>0.934579439252337</v>
      </c>
    </row>
    <row r="7" spans="1:35" x14ac:dyDescent="0.25">
      <c r="A7" s="4" t="s">
        <v>12</v>
      </c>
      <c r="B7" s="4" t="s">
        <v>13</v>
      </c>
      <c r="C7" s="4" t="s">
        <v>24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19</v>
      </c>
      <c r="I7" s="5">
        <v>13163</v>
      </c>
      <c r="J7" s="6">
        <v>94.8</v>
      </c>
      <c r="K7" s="6">
        <v>94.3</v>
      </c>
      <c r="L7" s="6">
        <v>95.3</v>
      </c>
      <c r="O7" s="4"/>
      <c r="P7" s="4" t="s">
        <v>16</v>
      </c>
      <c r="AD7" s="10" t="s">
        <v>45</v>
      </c>
      <c r="AE7">
        <v>0.86096256684492001</v>
      </c>
    </row>
    <row r="8" spans="1:35" x14ac:dyDescent="0.25">
      <c r="A8" s="4" t="s">
        <v>12</v>
      </c>
      <c r="B8" s="4" t="s">
        <v>13</v>
      </c>
      <c r="C8" s="4" t="s">
        <v>24</v>
      </c>
      <c r="D8" s="4" t="s">
        <v>25</v>
      </c>
      <c r="E8" s="4" t="s">
        <v>16</v>
      </c>
      <c r="F8" s="4" t="s">
        <v>17</v>
      </c>
      <c r="G8" s="4" t="s">
        <v>18</v>
      </c>
      <c r="H8" s="4" t="s">
        <v>19</v>
      </c>
      <c r="I8" s="5">
        <v>13163</v>
      </c>
      <c r="J8" s="6">
        <v>95.9</v>
      </c>
      <c r="K8" s="6">
        <v>95.5</v>
      </c>
      <c r="L8" s="6">
        <v>96.4</v>
      </c>
      <c r="O8" s="4"/>
      <c r="P8" s="4" t="s">
        <v>13</v>
      </c>
      <c r="Q8" s="4" t="s">
        <v>14</v>
      </c>
      <c r="R8" s="6">
        <v>97.2</v>
      </c>
      <c r="S8" s="6">
        <v>93.9</v>
      </c>
      <c r="T8" s="6">
        <v>100.5</v>
      </c>
      <c r="U8" s="4" t="s">
        <v>33</v>
      </c>
      <c r="V8" s="6">
        <v>84.7</v>
      </c>
      <c r="W8" s="6">
        <v>80.3</v>
      </c>
      <c r="X8" s="6">
        <v>89.1</v>
      </c>
      <c r="Y8" s="12">
        <f>V8*$AE$7</f>
        <v>72.923529411764733</v>
      </c>
      <c r="Z8" s="12">
        <f t="shared" ref="Z8:AA8" si="0">W8*$AE$7</f>
        <v>69.135294117647078</v>
      </c>
      <c r="AA8" s="12">
        <f t="shared" si="0"/>
        <v>76.711764705882374</v>
      </c>
      <c r="AB8">
        <f>V8/R8</f>
        <v>0.87139917695473257</v>
      </c>
    </row>
    <row r="9" spans="1:35" ht="18" x14ac:dyDescent="0.25">
      <c r="A9" s="4" t="s">
        <v>12</v>
      </c>
      <c r="B9" s="4" t="s">
        <v>13</v>
      </c>
      <c r="C9" s="4" t="s">
        <v>14</v>
      </c>
      <c r="D9" s="4" t="s">
        <v>15</v>
      </c>
      <c r="E9" s="4" t="s">
        <v>26</v>
      </c>
      <c r="F9" s="4" t="s">
        <v>17</v>
      </c>
      <c r="G9" s="4" t="s">
        <v>18</v>
      </c>
      <c r="H9" s="4" t="s">
        <v>19</v>
      </c>
      <c r="I9" s="5">
        <v>35</v>
      </c>
      <c r="J9" s="6">
        <v>80.099999999999994</v>
      </c>
      <c r="K9" s="6">
        <v>67</v>
      </c>
      <c r="L9" s="6">
        <v>93.2</v>
      </c>
      <c r="O9" s="4"/>
      <c r="P9" s="4"/>
      <c r="Q9" s="4" t="s">
        <v>20</v>
      </c>
      <c r="R9" s="6">
        <v>97.9</v>
      </c>
      <c r="S9" s="6">
        <v>96.6</v>
      </c>
      <c r="T9" s="6">
        <v>99.3</v>
      </c>
      <c r="U9" s="4" t="s">
        <v>21</v>
      </c>
      <c r="V9" s="6">
        <v>87.6</v>
      </c>
      <c r="W9" s="6">
        <v>85</v>
      </c>
      <c r="X9" s="6">
        <v>90.2</v>
      </c>
      <c r="Y9" s="12">
        <f>V9*$AE$7</f>
        <v>75.420320855614989</v>
      </c>
      <c r="Z9" s="12">
        <f t="shared" ref="Z9:Z11" si="1">W9*$AE$7</f>
        <v>73.181818181818201</v>
      </c>
      <c r="AA9" s="12">
        <f t="shared" ref="AA9:AA11" si="2">X9*$AE$7</f>
        <v>77.658823529411791</v>
      </c>
      <c r="AH9" s="14" t="s">
        <v>47</v>
      </c>
    </row>
    <row r="10" spans="1:35" x14ac:dyDescent="0.25">
      <c r="A10" s="4" t="s">
        <v>12</v>
      </c>
      <c r="B10" s="4" t="s">
        <v>13</v>
      </c>
      <c r="C10" s="4" t="s">
        <v>20</v>
      </c>
      <c r="D10" s="4" t="s">
        <v>15</v>
      </c>
      <c r="E10" s="4" t="s">
        <v>26</v>
      </c>
      <c r="F10" s="4" t="s">
        <v>17</v>
      </c>
      <c r="G10" s="4" t="s">
        <v>18</v>
      </c>
      <c r="H10" s="4" t="s">
        <v>19</v>
      </c>
      <c r="I10" s="5">
        <v>261</v>
      </c>
      <c r="J10" s="6">
        <v>85</v>
      </c>
      <c r="K10" s="6">
        <v>80.599999999999994</v>
      </c>
      <c r="L10" s="6">
        <v>89.4</v>
      </c>
      <c r="O10" s="4"/>
      <c r="P10" s="4"/>
      <c r="Q10" s="4" t="s">
        <v>21</v>
      </c>
      <c r="R10" s="6">
        <v>98</v>
      </c>
      <c r="S10" s="6">
        <v>97.2</v>
      </c>
      <c r="T10" s="6">
        <v>98.8</v>
      </c>
      <c r="U10" s="4" t="s">
        <v>22</v>
      </c>
      <c r="V10" s="6">
        <v>81.2</v>
      </c>
      <c r="W10" s="6">
        <v>79.099999999999994</v>
      </c>
      <c r="X10" s="6">
        <v>83.4</v>
      </c>
      <c r="Y10" s="12">
        <f>V10*$AE$7</f>
        <v>69.910160427807511</v>
      </c>
      <c r="Z10" s="12">
        <f t="shared" si="1"/>
        <v>68.102139037433162</v>
      </c>
      <c r="AA10" s="12">
        <f t="shared" si="2"/>
        <v>71.804278074866332</v>
      </c>
    </row>
    <row r="11" spans="1:35" x14ac:dyDescent="0.25">
      <c r="A11" s="4" t="s">
        <v>12</v>
      </c>
      <c r="B11" s="4" t="s">
        <v>13</v>
      </c>
      <c r="C11" s="4" t="s">
        <v>21</v>
      </c>
      <c r="D11" s="4" t="s">
        <v>15</v>
      </c>
      <c r="E11" s="4" t="s">
        <v>26</v>
      </c>
      <c r="F11" s="4" t="s">
        <v>17</v>
      </c>
      <c r="G11" s="4" t="s">
        <v>18</v>
      </c>
      <c r="H11" s="4" t="s">
        <v>19</v>
      </c>
      <c r="I11" s="5">
        <v>830</v>
      </c>
      <c r="J11" s="6">
        <v>85.6</v>
      </c>
      <c r="K11" s="6">
        <v>83.2</v>
      </c>
      <c r="L11" s="6">
        <v>88.1</v>
      </c>
      <c r="O11" s="4"/>
      <c r="P11" s="4"/>
      <c r="Q11" s="4" t="s">
        <v>22</v>
      </c>
      <c r="R11" s="6">
        <v>96.5</v>
      </c>
      <c r="S11" s="6">
        <v>95.8</v>
      </c>
      <c r="T11" s="6">
        <v>97.2</v>
      </c>
      <c r="U11" s="4" t="s">
        <v>23</v>
      </c>
      <c r="V11" s="6">
        <v>69.7</v>
      </c>
      <c r="W11" s="6">
        <v>66.5</v>
      </c>
      <c r="X11" s="6">
        <v>72.900000000000006</v>
      </c>
      <c r="Y11" s="12">
        <f>V11*$AE$7</f>
        <v>60.009090909090929</v>
      </c>
      <c r="Z11" s="12">
        <f t="shared" si="1"/>
        <v>57.254010695187183</v>
      </c>
      <c r="AA11" s="12">
        <f t="shared" si="2"/>
        <v>62.764171122994675</v>
      </c>
      <c r="AC11" s="25"/>
      <c r="AD11" s="25"/>
      <c r="AE11" s="25"/>
      <c r="AF11" s="25"/>
      <c r="AG11" s="25"/>
      <c r="AI11" s="15"/>
    </row>
    <row r="12" spans="1:35" x14ac:dyDescent="0.25">
      <c r="A12" s="4" t="s">
        <v>12</v>
      </c>
      <c r="B12" s="4" t="s">
        <v>13</v>
      </c>
      <c r="C12" s="4" t="s">
        <v>22</v>
      </c>
      <c r="D12" s="4" t="s">
        <v>15</v>
      </c>
      <c r="E12" s="4" t="s">
        <v>26</v>
      </c>
      <c r="F12" s="4" t="s">
        <v>17</v>
      </c>
      <c r="G12" s="4" t="s">
        <v>18</v>
      </c>
      <c r="H12" s="4" t="s">
        <v>19</v>
      </c>
      <c r="I12" s="5">
        <v>2110</v>
      </c>
      <c r="J12" s="6">
        <v>80.617919921875</v>
      </c>
      <c r="K12" s="6">
        <v>78.8</v>
      </c>
      <c r="L12" s="6">
        <v>82.4</v>
      </c>
      <c r="O12" s="4"/>
      <c r="P12" s="4"/>
      <c r="Q12" s="4" t="s">
        <v>23</v>
      </c>
      <c r="R12" s="6">
        <v>92.7</v>
      </c>
      <c r="S12" s="6">
        <v>91.8</v>
      </c>
      <c r="T12" s="6">
        <v>93.6</v>
      </c>
      <c r="AC12" s="25"/>
      <c r="AD12" s="26"/>
      <c r="AE12" s="25"/>
      <c r="AF12" s="25"/>
      <c r="AG12" s="25"/>
      <c r="AI12" s="12"/>
    </row>
    <row r="13" spans="1:35" x14ac:dyDescent="0.25">
      <c r="A13" s="4" t="s">
        <v>12</v>
      </c>
      <c r="B13" s="4" t="s">
        <v>13</v>
      </c>
      <c r="C13" s="4" t="s">
        <v>23</v>
      </c>
      <c r="D13" s="4" t="s">
        <v>15</v>
      </c>
      <c r="E13" s="4" t="s">
        <v>26</v>
      </c>
      <c r="F13" s="4" t="s">
        <v>17</v>
      </c>
      <c r="G13" s="4" t="s">
        <v>18</v>
      </c>
      <c r="H13" s="4" t="s">
        <v>19</v>
      </c>
      <c r="I13" s="5">
        <v>4012</v>
      </c>
      <c r="J13" s="6">
        <v>64.3</v>
      </c>
      <c r="K13" s="6">
        <v>62.7</v>
      </c>
      <c r="L13" s="6">
        <v>66</v>
      </c>
      <c r="O13" s="4"/>
      <c r="P13" s="4" t="s">
        <v>35</v>
      </c>
      <c r="Q13" s="4" t="s">
        <v>14</v>
      </c>
      <c r="R13" s="6">
        <v>92.3</v>
      </c>
      <c r="S13" s="6">
        <v>82.3</v>
      </c>
      <c r="T13" s="6">
        <v>102.4</v>
      </c>
      <c r="U13" s="4" t="s">
        <v>14</v>
      </c>
      <c r="V13" s="6">
        <f>V15*R$13/R$15</f>
        <v>81.635480572597132</v>
      </c>
      <c r="W13" s="6">
        <f t="shared" ref="W13:X13" si="3">W15*S$13/S$15</f>
        <v>69.907995846313597</v>
      </c>
      <c r="X13" s="6">
        <f t="shared" si="3"/>
        <v>93.952515090543258</v>
      </c>
      <c r="Y13" s="12">
        <f>V13*$AE$6</f>
        <v>76.294841656632883</v>
      </c>
      <c r="Z13" s="12">
        <f t="shared" ref="Z13" si="4">Z15*S$13/S$15</f>
        <v>65.334575557302472</v>
      </c>
      <c r="AA13" s="12">
        <f>AA15*T$13/T$15</f>
        <v>87.806088869666652</v>
      </c>
      <c r="AC13" s="25"/>
      <c r="AD13" s="27"/>
      <c r="AE13" s="25"/>
      <c r="AF13" s="25"/>
      <c r="AG13" s="25"/>
      <c r="AI13" s="12"/>
    </row>
    <row r="14" spans="1:35" x14ac:dyDescent="0.25">
      <c r="A14" s="4" t="s">
        <v>12</v>
      </c>
      <c r="B14" s="4" t="s">
        <v>13</v>
      </c>
      <c r="C14" s="4" t="s">
        <v>24</v>
      </c>
      <c r="D14" s="4" t="s">
        <v>15</v>
      </c>
      <c r="E14" s="4" t="s">
        <v>26</v>
      </c>
      <c r="F14" s="4" t="s">
        <v>17</v>
      </c>
      <c r="G14" s="4" t="s">
        <v>18</v>
      </c>
      <c r="H14" s="4" t="s">
        <v>19</v>
      </c>
      <c r="I14" s="5">
        <v>7248</v>
      </c>
      <c r="J14" s="6">
        <v>72.316162109375</v>
      </c>
      <c r="K14" s="6">
        <v>71.189453125</v>
      </c>
      <c r="L14" s="6">
        <v>73.44287109375</v>
      </c>
      <c r="O14" s="4"/>
      <c r="P14" s="4"/>
      <c r="Q14" s="4" t="s">
        <v>20</v>
      </c>
      <c r="R14" s="6">
        <v>97.6</v>
      </c>
      <c r="S14" s="6">
        <v>94.7</v>
      </c>
      <c r="T14" s="6">
        <v>100.4</v>
      </c>
      <c r="U14" s="4" t="s">
        <v>20</v>
      </c>
      <c r="V14" s="6">
        <f>V15*R$14/R$15</f>
        <v>86.323108384458081</v>
      </c>
      <c r="W14" s="6">
        <f t="shared" ref="W14:X14" si="5">W15*S$14/S$15</f>
        <v>80.440913811007277</v>
      </c>
      <c r="X14" s="6">
        <f t="shared" si="5"/>
        <v>92.117505030181093</v>
      </c>
      <c r="Y14" s="12">
        <f t="shared" ref="Y14:Y17" si="6">V14*$AE$6</f>
        <v>80.675802228465542</v>
      </c>
      <c r="Z14">
        <f t="shared" ref="Z14:AA14" si="7">Z15*S$14/S$15</f>
        <v>75.178424122436738</v>
      </c>
      <c r="AA14">
        <f t="shared" si="7"/>
        <v>86.091126196430977</v>
      </c>
      <c r="AC14" s="25"/>
      <c r="AD14" s="27"/>
      <c r="AE14" s="28"/>
      <c r="AF14" s="25"/>
      <c r="AG14" s="25"/>
      <c r="AI14" s="12"/>
    </row>
    <row r="15" spans="1:35" x14ac:dyDescent="0.25">
      <c r="A15" s="4" t="s">
        <v>12</v>
      </c>
      <c r="B15" s="4" t="s">
        <v>13</v>
      </c>
      <c r="C15" s="4" t="s">
        <v>24</v>
      </c>
      <c r="D15" s="4" t="s">
        <v>25</v>
      </c>
      <c r="E15" s="4" t="s">
        <v>26</v>
      </c>
      <c r="F15" s="4" t="s">
        <v>17</v>
      </c>
      <c r="G15" s="4" t="s">
        <v>18</v>
      </c>
      <c r="H15" s="4" t="s">
        <v>19</v>
      </c>
      <c r="I15" s="5">
        <v>7248</v>
      </c>
      <c r="J15" s="6">
        <v>77</v>
      </c>
      <c r="K15" s="6">
        <v>75.7</v>
      </c>
      <c r="L15" s="6">
        <v>78.400000000000006</v>
      </c>
      <c r="O15" s="4"/>
      <c r="P15" s="4"/>
      <c r="Q15" s="4" t="s">
        <v>21</v>
      </c>
      <c r="R15" s="6">
        <v>97.8</v>
      </c>
      <c r="S15" s="6">
        <v>96.3</v>
      </c>
      <c r="T15" s="6">
        <v>99.4</v>
      </c>
      <c r="U15" s="4" t="s">
        <v>21</v>
      </c>
      <c r="V15" s="6">
        <v>86.5</v>
      </c>
      <c r="W15" s="6">
        <v>81.8</v>
      </c>
      <c r="X15" s="6">
        <v>91.2</v>
      </c>
      <c r="Y15" s="12">
        <f t="shared" si="6"/>
        <v>80.841121495327144</v>
      </c>
      <c r="Z15" s="12">
        <f t="shared" ref="Z15:AA15" si="8">W15*$AE$6</f>
        <v>76.448598130841162</v>
      </c>
      <c r="AA15" s="12">
        <f t="shared" si="8"/>
        <v>85.23364485981314</v>
      </c>
      <c r="AC15" s="25"/>
      <c r="AD15" s="27"/>
      <c r="AE15" s="25"/>
      <c r="AF15" s="25"/>
      <c r="AG15" s="25"/>
    </row>
    <row r="16" spans="1:35" x14ac:dyDescent="0.25">
      <c r="A16" s="4" t="s">
        <v>12</v>
      </c>
      <c r="B16" s="4" t="s">
        <v>13</v>
      </c>
      <c r="C16" s="4" t="s">
        <v>14</v>
      </c>
      <c r="D16" s="4" t="s">
        <v>15</v>
      </c>
      <c r="E16" s="4" t="s">
        <v>27</v>
      </c>
      <c r="F16" s="4" t="s">
        <v>17</v>
      </c>
      <c r="G16" s="4" t="s">
        <v>18</v>
      </c>
      <c r="H16" s="4" t="s">
        <v>19</v>
      </c>
      <c r="I16" s="5">
        <v>21</v>
      </c>
      <c r="J16" s="6">
        <v>81.099999999999994</v>
      </c>
      <c r="K16" s="6">
        <v>64.7</v>
      </c>
      <c r="L16" s="6">
        <v>97.5</v>
      </c>
      <c r="O16" s="4"/>
      <c r="P16" s="4"/>
      <c r="Q16" s="4" t="s">
        <v>22</v>
      </c>
      <c r="R16" s="6">
        <v>94.7</v>
      </c>
      <c r="S16" s="6">
        <v>93.2</v>
      </c>
      <c r="T16" s="6">
        <v>96.2</v>
      </c>
      <c r="U16" s="4" t="s">
        <v>22</v>
      </c>
      <c r="V16" s="6">
        <v>81</v>
      </c>
      <c r="W16" s="6">
        <v>77.2</v>
      </c>
      <c r="X16" s="6">
        <v>84.7</v>
      </c>
      <c r="Y16" s="12">
        <f t="shared" si="6"/>
        <v>75.700934579439291</v>
      </c>
      <c r="Z16" s="12">
        <f>W16*$AE$6</f>
        <v>72.149532710280425</v>
      </c>
      <c r="AA16" s="12">
        <f>X16*$AE$6</f>
        <v>79.158878504672941</v>
      </c>
      <c r="AC16" s="25"/>
      <c r="AD16" s="27"/>
      <c r="AE16" s="25"/>
      <c r="AF16" s="25"/>
      <c r="AG16" s="25"/>
    </row>
    <row r="17" spans="1:33" x14ac:dyDescent="0.25">
      <c r="A17" s="4" t="s">
        <v>12</v>
      </c>
      <c r="B17" s="4" t="s">
        <v>13</v>
      </c>
      <c r="C17" s="4" t="s">
        <v>20</v>
      </c>
      <c r="D17" s="4" t="s">
        <v>15</v>
      </c>
      <c r="E17" s="4" t="s">
        <v>27</v>
      </c>
      <c r="F17" s="4" t="s">
        <v>17</v>
      </c>
      <c r="G17" s="4" t="s">
        <v>18</v>
      </c>
      <c r="H17" s="4" t="s">
        <v>19</v>
      </c>
      <c r="I17" s="5">
        <v>77</v>
      </c>
      <c r="J17" s="6">
        <v>83.4</v>
      </c>
      <c r="K17" s="6">
        <v>75.099999999999994</v>
      </c>
      <c r="L17" s="6">
        <v>91.7</v>
      </c>
      <c r="O17" s="4"/>
      <c r="P17" s="4"/>
      <c r="Q17" s="4" t="s">
        <v>23</v>
      </c>
      <c r="R17" s="6">
        <v>86.5</v>
      </c>
      <c r="S17" s="6">
        <v>84.6</v>
      </c>
      <c r="T17" s="6">
        <v>88.3</v>
      </c>
      <c r="U17" s="4" t="s">
        <v>23</v>
      </c>
      <c r="V17" s="6">
        <v>67.599999999999994</v>
      </c>
      <c r="W17" s="6">
        <v>62.9</v>
      </c>
      <c r="X17" s="6">
        <v>72.400000000000006</v>
      </c>
      <c r="Y17" s="12">
        <f t="shared" si="6"/>
        <v>63.177570093457973</v>
      </c>
      <c r="Z17" s="12">
        <f t="shared" ref="Z17" si="9">W17*$AE$6</f>
        <v>58.785046728971999</v>
      </c>
      <c r="AA17" s="12">
        <f t="shared" ref="AA16:AA17" si="10">X17*$AE$6</f>
        <v>67.663551401869199</v>
      </c>
      <c r="AC17" s="25"/>
      <c r="AD17" s="27"/>
      <c r="AE17" s="25"/>
      <c r="AF17" s="25"/>
      <c r="AG17" s="25"/>
    </row>
    <row r="18" spans="1:33" x14ac:dyDescent="0.25">
      <c r="A18" s="4" t="s">
        <v>12</v>
      </c>
      <c r="B18" s="4" t="s">
        <v>13</v>
      </c>
      <c r="C18" s="4" t="s">
        <v>21</v>
      </c>
      <c r="D18" s="4" t="s">
        <v>15</v>
      </c>
      <c r="E18" s="4" t="s">
        <v>27</v>
      </c>
      <c r="F18" s="4" t="s">
        <v>17</v>
      </c>
      <c r="G18" s="4" t="s">
        <v>18</v>
      </c>
      <c r="H18" s="4" t="s">
        <v>19</v>
      </c>
      <c r="I18" s="5">
        <v>214</v>
      </c>
      <c r="J18" s="6">
        <v>78.2</v>
      </c>
      <c r="K18" s="6">
        <v>72.5</v>
      </c>
      <c r="L18" s="6">
        <v>83.8</v>
      </c>
      <c r="O18" s="4"/>
      <c r="P18" s="4" t="s">
        <v>26</v>
      </c>
      <c r="AC18" s="25"/>
      <c r="AD18" s="27"/>
      <c r="AE18" s="28"/>
      <c r="AF18" s="25"/>
      <c r="AG18" s="25"/>
    </row>
    <row r="19" spans="1:33" x14ac:dyDescent="0.25">
      <c r="A19" s="4" t="s">
        <v>12</v>
      </c>
      <c r="B19" s="4" t="s">
        <v>13</v>
      </c>
      <c r="C19" s="4" t="s">
        <v>22</v>
      </c>
      <c r="D19" s="4" t="s">
        <v>15</v>
      </c>
      <c r="E19" s="4" t="s">
        <v>27</v>
      </c>
      <c r="F19" s="4" t="s">
        <v>17</v>
      </c>
      <c r="G19" s="4" t="s">
        <v>18</v>
      </c>
      <c r="H19" s="4" t="s">
        <v>19</v>
      </c>
      <c r="I19" s="5">
        <v>592</v>
      </c>
      <c r="J19" s="6">
        <v>75.5</v>
      </c>
      <c r="K19" s="6">
        <v>71.900000000000006</v>
      </c>
      <c r="L19" s="6">
        <v>79.099999999999994</v>
      </c>
      <c r="O19" s="4"/>
      <c r="P19" s="4" t="s">
        <v>13</v>
      </c>
      <c r="Q19" s="4" t="s">
        <v>14</v>
      </c>
      <c r="R19" s="6">
        <v>80.099999999999994</v>
      </c>
      <c r="S19" s="6">
        <v>67</v>
      </c>
      <c r="T19" s="6">
        <v>93.2</v>
      </c>
      <c r="U19" s="4" t="s">
        <v>33</v>
      </c>
      <c r="V19" s="6">
        <v>57.9</v>
      </c>
      <c r="W19" s="6">
        <v>50.5859375</v>
      </c>
      <c r="X19" s="6">
        <v>65.2</v>
      </c>
      <c r="Y19" s="12">
        <f>V19*$AE$7</f>
        <v>49.849732620320864</v>
      </c>
      <c r="Z19" s="12">
        <f t="shared" ref="Z19:AA19" si="11">W19*$AE$7</f>
        <v>43.552598596256693</v>
      </c>
      <c r="AA19" s="12">
        <f t="shared" si="11"/>
        <v>56.13475935828879</v>
      </c>
      <c r="AC19" s="25"/>
      <c r="AD19" s="27"/>
      <c r="AE19" s="25"/>
      <c r="AF19" s="25"/>
      <c r="AG19" s="25"/>
    </row>
    <row r="20" spans="1:33" x14ac:dyDescent="0.25">
      <c r="A20" s="4" t="s">
        <v>12</v>
      </c>
      <c r="B20" s="4" t="s">
        <v>13</v>
      </c>
      <c r="C20" s="4" t="s">
        <v>23</v>
      </c>
      <c r="D20" s="4" t="s">
        <v>15</v>
      </c>
      <c r="E20" s="4" t="s">
        <v>27</v>
      </c>
      <c r="F20" s="4" t="s">
        <v>17</v>
      </c>
      <c r="G20" s="4" t="s">
        <v>18</v>
      </c>
      <c r="H20" s="4" t="s">
        <v>19</v>
      </c>
      <c r="I20" s="5">
        <v>841</v>
      </c>
      <c r="J20" s="6">
        <v>59.8</v>
      </c>
      <c r="K20" s="6">
        <v>56.1</v>
      </c>
      <c r="L20" s="6">
        <v>63.4</v>
      </c>
      <c r="O20" s="4"/>
      <c r="P20" s="4"/>
      <c r="Q20" s="4" t="s">
        <v>20</v>
      </c>
      <c r="R20" s="6">
        <v>85</v>
      </c>
      <c r="S20" s="6">
        <v>80.599999999999994</v>
      </c>
      <c r="T20" s="6">
        <v>89.4</v>
      </c>
      <c r="U20" s="4" t="s">
        <v>21</v>
      </c>
      <c r="V20" s="6">
        <v>54.7</v>
      </c>
      <c r="W20" s="6">
        <v>50.2972412109375</v>
      </c>
      <c r="X20" s="6">
        <v>59.2</v>
      </c>
      <c r="Y20" s="12">
        <f>V20*$AE$7</f>
        <v>47.094652406417126</v>
      </c>
      <c r="Z20" s="12">
        <f t="shared" ref="Z20:Z22" si="12">W20*$AE$7</f>
        <v>43.304041898186846</v>
      </c>
      <c r="AA20" s="12">
        <f t="shared" ref="AA20:AA22" si="13">X20*$AE$7</f>
        <v>50.968983957219265</v>
      </c>
      <c r="AC20" s="25"/>
      <c r="AD20" s="27"/>
      <c r="AE20" s="25"/>
      <c r="AF20" s="25"/>
      <c r="AG20" s="25"/>
    </row>
    <row r="21" spans="1:33" x14ac:dyDescent="0.25">
      <c r="A21" s="4" t="s">
        <v>12</v>
      </c>
      <c r="B21" s="4" t="s">
        <v>13</v>
      </c>
      <c r="C21" s="4" t="s">
        <v>24</v>
      </c>
      <c r="D21" s="4" t="s">
        <v>15</v>
      </c>
      <c r="E21" s="4" t="s">
        <v>27</v>
      </c>
      <c r="F21" s="4" t="s">
        <v>17</v>
      </c>
      <c r="G21" s="4" t="s">
        <v>18</v>
      </c>
      <c r="H21" s="4" t="s">
        <v>19</v>
      </c>
      <c r="I21" s="5">
        <v>1745</v>
      </c>
      <c r="J21" s="6">
        <v>68.599999999999994</v>
      </c>
      <c r="K21" s="6">
        <v>66.3</v>
      </c>
      <c r="L21" s="6">
        <v>71</v>
      </c>
      <c r="O21" s="4"/>
      <c r="P21" s="4"/>
      <c r="Q21" s="4" t="s">
        <v>21</v>
      </c>
      <c r="R21" s="6">
        <v>85.6</v>
      </c>
      <c r="S21" s="6">
        <v>83.2</v>
      </c>
      <c r="T21" s="6">
        <v>88.1</v>
      </c>
      <c r="U21" s="4" t="s">
        <v>22</v>
      </c>
      <c r="V21" s="6">
        <v>53.9866943359375</v>
      </c>
      <c r="W21" s="6">
        <v>50.9</v>
      </c>
      <c r="X21" s="6">
        <v>57.1</v>
      </c>
      <c r="Y21" s="12">
        <f>V21*$AE$7</f>
        <v>46.480522930940857</v>
      </c>
      <c r="Z21" s="12">
        <f t="shared" si="12"/>
        <v>43.822994652406429</v>
      </c>
      <c r="AA21" s="12">
        <f t="shared" si="13"/>
        <v>49.160962566844937</v>
      </c>
      <c r="AC21" s="25"/>
      <c r="AD21" s="27"/>
      <c r="AE21" s="25"/>
      <c r="AF21" s="25"/>
      <c r="AG21" s="25"/>
    </row>
    <row r="22" spans="1:33" x14ac:dyDescent="0.25">
      <c r="A22" s="4" t="s">
        <v>12</v>
      </c>
      <c r="B22" s="4" t="s">
        <v>13</v>
      </c>
      <c r="C22" s="4" t="s">
        <v>24</v>
      </c>
      <c r="D22" s="4" t="s">
        <v>25</v>
      </c>
      <c r="E22" s="4" t="s">
        <v>27</v>
      </c>
      <c r="F22" s="4" t="s">
        <v>17</v>
      </c>
      <c r="G22" s="4" t="s">
        <v>18</v>
      </c>
      <c r="H22" s="4" t="s">
        <v>19</v>
      </c>
      <c r="I22" s="5">
        <v>1745</v>
      </c>
      <c r="J22" s="6">
        <v>72.322509765625</v>
      </c>
      <c r="K22" s="6">
        <v>69.900000000000006</v>
      </c>
      <c r="L22" s="6">
        <v>74.8</v>
      </c>
      <c r="O22" s="4"/>
      <c r="P22" s="4"/>
      <c r="Q22" s="4" t="s">
        <v>22</v>
      </c>
      <c r="R22" s="6">
        <v>80.617919921875</v>
      </c>
      <c r="S22" s="6">
        <v>78.8</v>
      </c>
      <c r="T22" s="6">
        <v>82.4</v>
      </c>
      <c r="U22" s="4" t="s">
        <v>23</v>
      </c>
      <c r="V22" s="6">
        <v>34</v>
      </c>
      <c r="W22" s="6">
        <v>31.1</v>
      </c>
      <c r="X22" s="6">
        <v>36.9</v>
      </c>
      <c r="Y22" s="12">
        <f>V22*$AE$7</f>
        <v>29.27272727272728</v>
      </c>
      <c r="Z22" s="12">
        <f t="shared" si="12"/>
        <v>26.775935828877014</v>
      </c>
      <c r="AA22" s="12">
        <f t="shared" si="13"/>
        <v>31.769518716577547</v>
      </c>
      <c r="AC22" s="25"/>
      <c r="AD22" s="27"/>
      <c r="AE22" s="25"/>
      <c r="AF22" s="25"/>
      <c r="AG22" s="25"/>
    </row>
    <row r="23" spans="1:33" x14ac:dyDescent="0.25">
      <c r="A23" s="4" t="s">
        <v>12</v>
      </c>
      <c r="B23" s="4" t="s">
        <v>13</v>
      </c>
      <c r="C23" s="4" t="s">
        <v>14</v>
      </c>
      <c r="D23" s="4" t="s">
        <v>15</v>
      </c>
      <c r="E23" s="4" t="s">
        <v>28</v>
      </c>
      <c r="F23" s="4" t="s">
        <v>17</v>
      </c>
      <c r="G23" s="4" t="s">
        <v>18</v>
      </c>
      <c r="H23" s="4" t="s">
        <v>19</v>
      </c>
      <c r="I23" s="5">
        <v>47</v>
      </c>
      <c r="J23" s="6">
        <v>47.9</v>
      </c>
      <c r="K23" s="6">
        <v>33.700000000000003</v>
      </c>
      <c r="L23" s="6">
        <v>62.1</v>
      </c>
      <c r="O23" s="4"/>
      <c r="P23" s="4"/>
      <c r="Q23" s="4" t="s">
        <v>23</v>
      </c>
      <c r="R23" s="6">
        <v>64.3</v>
      </c>
      <c r="S23" s="6">
        <v>62.7</v>
      </c>
      <c r="T23" s="6">
        <v>66</v>
      </c>
      <c r="Y23" s="12"/>
      <c r="Z23" s="12"/>
      <c r="AA23" s="12"/>
      <c r="AC23" s="25"/>
      <c r="AD23" s="27"/>
      <c r="AE23" s="25"/>
      <c r="AF23" s="25"/>
      <c r="AG23" s="25"/>
    </row>
    <row r="24" spans="1:33" x14ac:dyDescent="0.25">
      <c r="A24" s="4" t="s">
        <v>12</v>
      </c>
      <c r="B24" s="4" t="s">
        <v>13</v>
      </c>
      <c r="C24" s="4" t="s">
        <v>20</v>
      </c>
      <c r="D24" s="4" t="s">
        <v>15</v>
      </c>
      <c r="E24" s="4" t="s">
        <v>28</v>
      </c>
      <c r="F24" s="4" t="s">
        <v>17</v>
      </c>
      <c r="G24" s="4" t="s">
        <v>18</v>
      </c>
      <c r="H24" s="4" t="s">
        <v>19</v>
      </c>
      <c r="I24" s="5">
        <v>181</v>
      </c>
      <c r="J24" s="6">
        <v>44.9</v>
      </c>
      <c r="K24" s="6">
        <v>37.595703125</v>
      </c>
      <c r="L24" s="6">
        <v>52.1</v>
      </c>
      <c r="O24" s="4"/>
      <c r="P24" s="4" t="s">
        <v>35</v>
      </c>
      <c r="Q24" s="4" t="s">
        <v>14</v>
      </c>
      <c r="R24" s="6">
        <v>52.2</v>
      </c>
      <c r="S24" s="6">
        <v>32.4</v>
      </c>
      <c r="T24" s="6">
        <v>72</v>
      </c>
      <c r="U24" s="4" t="s">
        <v>14</v>
      </c>
      <c r="V24" s="6">
        <v>52.343017578125</v>
      </c>
      <c r="W24" s="6">
        <f>W$25*S$24/S$25</f>
        <v>18.926732673267324</v>
      </c>
      <c r="X24" s="6">
        <f>X$25*T$24/T$25</f>
        <v>52.933797909407666</v>
      </c>
      <c r="Y24" s="12">
        <f>V24*$AE$6</f>
        <v>48.918708016939284</v>
      </c>
      <c r="Z24" s="12">
        <f t="shared" ref="Z24" si="14">Z$25*S$24/S$25</f>
        <v>17.688535208661062</v>
      </c>
      <c r="AA24" s="12">
        <f>AA$25*T$24/T$25</f>
        <v>49.470839167670739</v>
      </c>
      <c r="AC24" s="25"/>
      <c r="AD24" s="25"/>
      <c r="AE24" s="25"/>
      <c r="AF24" s="25"/>
      <c r="AG24" s="25"/>
    </row>
    <row r="25" spans="1:33" x14ac:dyDescent="0.25">
      <c r="A25" s="4" t="s">
        <v>12</v>
      </c>
      <c r="B25" s="4" t="s">
        <v>13</v>
      </c>
      <c r="C25" s="4" t="s">
        <v>21</v>
      </c>
      <c r="D25" s="4" t="s">
        <v>15</v>
      </c>
      <c r="E25" s="4" t="s">
        <v>28</v>
      </c>
      <c r="F25" s="4" t="s">
        <v>17</v>
      </c>
      <c r="G25" s="4" t="s">
        <v>18</v>
      </c>
      <c r="H25" s="4" t="s">
        <v>19</v>
      </c>
      <c r="I25" s="5">
        <v>539</v>
      </c>
      <c r="J25" s="6">
        <v>42.3</v>
      </c>
      <c r="K25" s="6">
        <v>38.1</v>
      </c>
      <c r="L25" s="6">
        <v>46.5</v>
      </c>
      <c r="O25" s="4"/>
      <c r="P25" s="4"/>
      <c r="Q25" s="4" t="s">
        <v>20</v>
      </c>
      <c r="R25" s="6">
        <v>78.400000000000006</v>
      </c>
      <c r="S25" s="6">
        <v>70.7</v>
      </c>
      <c r="T25" s="6">
        <v>86.1</v>
      </c>
      <c r="U25" s="4" t="s">
        <v>20</v>
      </c>
      <c r="V25" s="6">
        <v>52.343017578125</v>
      </c>
      <c r="W25" s="6">
        <v>41.3</v>
      </c>
      <c r="X25" s="6">
        <v>63.3</v>
      </c>
      <c r="Y25" s="12">
        <f>V25*$AE$6</f>
        <v>48.918708016939284</v>
      </c>
      <c r="Z25" s="12">
        <f t="shared" ref="Z25:AA25" si="15">W25*$AE$6</f>
        <v>38.598130841121517</v>
      </c>
      <c r="AA25" s="12">
        <f t="shared" si="15"/>
        <v>59.158878504672927</v>
      </c>
    </row>
    <row r="26" spans="1:33" x14ac:dyDescent="0.25">
      <c r="A26" s="4" t="s">
        <v>12</v>
      </c>
      <c r="B26" s="4" t="s">
        <v>13</v>
      </c>
      <c r="C26" s="4" t="s">
        <v>22</v>
      </c>
      <c r="D26" s="4" t="s">
        <v>15</v>
      </c>
      <c r="E26" s="4" t="s">
        <v>28</v>
      </c>
      <c r="F26" s="4" t="s">
        <v>17</v>
      </c>
      <c r="G26" s="4" t="s">
        <v>18</v>
      </c>
      <c r="H26" s="4" t="s">
        <v>19</v>
      </c>
      <c r="I26" s="5">
        <v>1388</v>
      </c>
      <c r="J26" s="6">
        <v>43</v>
      </c>
      <c r="K26" s="6">
        <v>40.4</v>
      </c>
      <c r="L26" s="6">
        <v>45.7</v>
      </c>
      <c r="O26" s="4"/>
      <c r="P26" s="4"/>
      <c r="Q26" s="4" t="s">
        <v>21</v>
      </c>
      <c r="R26" s="6">
        <v>78.2</v>
      </c>
      <c r="S26" s="6">
        <v>73</v>
      </c>
      <c r="T26" s="6">
        <v>83.3</v>
      </c>
      <c r="U26" s="4" t="s">
        <v>21</v>
      </c>
      <c r="V26" s="6">
        <f>V$27*R$26/R$27</f>
        <v>48.255647382920117</v>
      </c>
      <c r="W26" s="6">
        <f t="shared" ref="W26" si="16">W$27*S$26/S$27</f>
        <v>42.407514450867055</v>
      </c>
      <c r="X26" s="6">
        <f>X$27*T$26/T$27</f>
        <v>54.326086956521728</v>
      </c>
      <c r="Y26" s="12">
        <f>Y$27*R$26/R$27</f>
        <v>45.098735871887975</v>
      </c>
      <c r="Z26" s="12">
        <f t="shared" ref="Z26" si="17">Z$27*S$26/S$27</f>
        <v>39.633191075576704</v>
      </c>
      <c r="AA26" s="12">
        <f>AA$27*T$26/T$27</f>
        <v>50.772043884599782</v>
      </c>
    </row>
    <row r="27" spans="1:33" x14ac:dyDescent="0.25">
      <c r="A27" s="4" t="s">
        <v>12</v>
      </c>
      <c r="B27" s="4" t="s">
        <v>13</v>
      </c>
      <c r="C27" s="4" t="s">
        <v>23</v>
      </c>
      <c r="D27" s="4" t="s">
        <v>15</v>
      </c>
      <c r="E27" s="4" t="s">
        <v>28</v>
      </c>
      <c r="F27" s="4" t="s">
        <v>17</v>
      </c>
      <c r="G27" s="4" t="s">
        <v>18</v>
      </c>
      <c r="H27" s="4" t="s">
        <v>19</v>
      </c>
      <c r="I27" s="5">
        <v>2132</v>
      </c>
      <c r="J27" s="6">
        <v>28.3</v>
      </c>
      <c r="K27" s="6">
        <v>26.3</v>
      </c>
      <c r="L27" s="6">
        <v>30.3</v>
      </c>
      <c r="O27" s="4"/>
      <c r="P27" s="4"/>
      <c r="Q27" s="4" t="s">
        <v>22</v>
      </c>
      <c r="R27" s="6">
        <v>72.599999999999994</v>
      </c>
      <c r="S27" s="6">
        <v>69.2</v>
      </c>
      <c r="T27" s="6">
        <v>75.900000000000006</v>
      </c>
      <c r="U27" s="4" t="s">
        <v>22</v>
      </c>
      <c r="V27" s="6">
        <v>44.8</v>
      </c>
      <c r="W27" s="6">
        <v>40.200000000000003</v>
      </c>
      <c r="X27" s="6">
        <v>49.5</v>
      </c>
      <c r="Y27" s="12">
        <f t="shared" ref="Y27:Y28" si="18">V27*$AE$6</f>
        <v>41.869158878504692</v>
      </c>
      <c r="Z27" s="12">
        <f t="shared" ref="Z27:Z28" si="19">W27*$AE$6</f>
        <v>37.570093457943948</v>
      </c>
      <c r="AA27" s="12">
        <f t="shared" ref="AA27:AA28" si="20">X27*$AE$6</f>
        <v>46.26168224299068</v>
      </c>
    </row>
    <row r="28" spans="1:33" x14ac:dyDescent="0.25">
      <c r="A28" s="4" t="s">
        <v>12</v>
      </c>
      <c r="B28" s="4" t="s">
        <v>13</v>
      </c>
      <c r="C28" s="4" t="s">
        <v>24</v>
      </c>
      <c r="D28" s="4" t="s">
        <v>15</v>
      </c>
      <c r="E28" s="4" t="s">
        <v>28</v>
      </c>
      <c r="F28" s="4" t="s">
        <v>17</v>
      </c>
      <c r="G28" s="4" t="s">
        <v>18</v>
      </c>
      <c r="H28" s="4" t="s">
        <v>19</v>
      </c>
      <c r="I28" s="5">
        <v>4287</v>
      </c>
      <c r="J28" s="6">
        <v>35.799999999999997</v>
      </c>
      <c r="K28" s="6">
        <v>34.299999999999997</v>
      </c>
      <c r="L28" s="6">
        <v>37.200000000000003</v>
      </c>
      <c r="O28" s="4"/>
      <c r="P28" s="4"/>
      <c r="Q28" s="4" t="s">
        <v>23</v>
      </c>
      <c r="R28" s="6">
        <v>55.5</v>
      </c>
      <c r="S28" s="6">
        <v>53</v>
      </c>
      <c r="T28" s="6">
        <v>58</v>
      </c>
      <c r="U28" s="4" t="s">
        <v>23</v>
      </c>
      <c r="V28" s="6">
        <v>27.3</v>
      </c>
      <c r="W28" s="6">
        <v>23.5</v>
      </c>
      <c r="X28" s="6">
        <v>31</v>
      </c>
      <c r="Y28" s="12">
        <f>V28*$AE$6</f>
        <v>25.514018691588802</v>
      </c>
      <c r="Z28" s="12">
        <f t="shared" si="19"/>
        <v>21.962616822429919</v>
      </c>
      <c r="AA28" s="12">
        <f t="shared" si="20"/>
        <v>28.971962616822445</v>
      </c>
    </row>
    <row r="29" spans="1:33" x14ac:dyDescent="0.25">
      <c r="A29" s="4" t="s">
        <v>12</v>
      </c>
      <c r="B29" s="4" t="s">
        <v>13</v>
      </c>
      <c r="C29" s="4" t="s">
        <v>24</v>
      </c>
      <c r="D29" s="4" t="s">
        <v>25</v>
      </c>
      <c r="E29" s="4" t="s">
        <v>28</v>
      </c>
      <c r="F29" s="4" t="s">
        <v>17</v>
      </c>
      <c r="G29" s="4" t="s">
        <v>18</v>
      </c>
      <c r="H29" s="4" t="s">
        <v>19</v>
      </c>
      <c r="I29" s="5">
        <v>4287</v>
      </c>
      <c r="J29" s="6">
        <v>38.5</v>
      </c>
      <c r="K29" s="6">
        <v>36.700000000000003</v>
      </c>
      <c r="L29" s="6">
        <v>40.200000000000003</v>
      </c>
      <c r="O29" s="4"/>
      <c r="P29" s="4" t="s">
        <v>27</v>
      </c>
      <c r="Y29" s="12"/>
      <c r="Z29" s="12"/>
      <c r="AA29" s="12"/>
    </row>
    <row r="30" spans="1:33" x14ac:dyDescent="0.25">
      <c r="A30" s="4" t="s">
        <v>12</v>
      </c>
      <c r="B30" s="4" t="s">
        <v>13</v>
      </c>
      <c r="C30" s="4" t="s">
        <v>14</v>
      </c>
      <c r="D30" s="4" t="s">
        <v>15</v>
      </c>
      <c r="E30" s="4" t="s">
        <v>29</v>
      </c>
      <c r="F30" s="4" t="s">
        <v>17</v>
      </c>
      <c r="G30" s="4" t="s">
        <v>18</v>
      </c>
      <c r="H30" s="4" t="s">
        <v>19</v>
      </c>
      <c r="I30" s="5">
        <v>4</v>
      </c>
      <c r="J30" s="6" t="s">
        <v>30</v>
      </c>
      <c r="K30" s="6" t="s">
        <v>30</v>
      </c>
      <c r="L30" s="6" t="s">
        <v>30</v>
      </c>
      <c r="O30" s="4"/>
      <c r="P30" s="4" t="s">
        <v>13</v>
      </c>
      <c r="Q30" s="4" t="s">
        <v>14</v>
      </c>
      <c r="R30" s="6">
        <v>81.099999999999994</v>
      </c>
      <c r="S30" s="6">
        <v>64.7</v>
      </c>
      <c r="T30" s="6">
        <v>97.5</v>
      </c>
      <c r="U30" s="4" t="s">
        <v>33</v>
      </c>
      <c r="V30" s="6">
        <f>V$31*R$30/R$31</f>
        <v>50.079736211031168</v>
      </c>
      <c r="W30" s="6">
        <f t="shared" ref="W30" si="21">W$31*S$30/S$31</f>
        <v>37.131424766977368</v>
      </c>
      <c r="X30" s="6">
        <f>X$31*T$30/T$31</f>
        <v>63.6886586695747</v>
      </c>
      <c r="Y30" s="12">
        <f>V30*$AE$7</f>
        <v>43.116778235165881</v>
      </c>
      <c r="Z30" s="12">
        <f t="shared" ref="Z30" si="22">Z$31*S$30/S$31</f>
        <v>31.96876677798587</v>
      </c>
      <c r="AA30" s="12">
        <f>AA$31*T$30/T$31</f>
        <v>54.833551047067004</v>
      </c>
    </row>
    <row r="31" spans="1:33" x14ac:dyDescent="0.25">
      <c r="A31" s="4" t="s">
        <v>12</v>
      </c>
      <c r="B31" s="4" t="s">
        <v>13</v>
      </c>
      <c r="C31" s="4" t="s">
        <v>20</v>
      </c>
      <c r="D31" s="4" t="s">
        <v>15</v>
      </c>
      <c r="E31" s="4" t="s">
        <v>29</v>
      </c>
      <c r="F31" s="4" t="s">
        <v>17</v>
      </c>
      <c r="G31" s="4" t="s">
        <v>18</v>
      </c>
      <c r="H31" s="4" t="s">
        <v>19</v>
      </c>
      <c r="I31" s="5">
        <v>6</v>
      </c>
      <c r="J31" s="6" t="s">
        <v>30</v>
      </c>
      <c r="K31" s="6" t="s">
        <v>30</v>
      </c>
      <c r="L31" s="6" t="s">
        <v>30</v>
      </c>
      <c r="O31" s="4"/>
      <c r="P31" s="4"/>
      <c r="Q31" s="4" t="s">
        <v>20</v>
      </c>
      <c r="R31" s="6">
        <v>83.4</v>
      </c>
      <c r="S31" s="6">
        <v>75.099999999999994</v>
      </c>
      <c r="T31" s="6">
        <v>91.7</v>
      </c>
      <c r="U31" s="4" t="s">
        <v>21</v>
      </c>
      <c r="V31" s="6">
        <v>51.5</v>
      </c>
      <c r="W31" s="6">
        <v>43.1</v>
      </c>
      <c r="X31" s="6">
        <v>59.9</v>
      </c>
      <c r="Y31" s="12">
        <f t="shared" ref="Y31:Y33" si="23">V31*$AE$7</f>
        <v>44.33957219251338</v>
      </c>
      <c r="Z31" s="12">
        <f t="shared" ref="Z31:AA31" si="24">W31*$AE$7</f>
        <v>37.107486631016052</v>
      </c>
      <c r="AA31" s="12">
        <f t="shared" si="24"/>
        <v>51.571657754010708</v>
      </c>
    </row>
    <row r="32" spans="1:33" x14ac:dyDescent="0.25">
      <c r="A32" s="4" t="s">
        <v>12</v>
      </c>
      <c r="B32" s="4" t="s">
        <v>13</v>
      </c>
      <c r="C32" s="4" t="s">
        <v>21</v>
      </c>
      <c r="D32" s="4" t="s">
        <v>15</v>
      </c>
      <c r="E32" s="4" t="s">
        <v>29</v>
      </c>
      <c r="F32" s="4" t="s">
        <v>17</v>
      </c>
      <c r="G32" s="4" t="s">
        <v>18</v>
      </c>
      <c r="H32" s="4" t="s">
        <v>19</v>
      </c>
      <c r="I32" s="5">
        <v>5</v>
      </c>
      <c r="J32" s="6" t="s">
        <v>30</v>
      </c>
      <c r="K32" s="6" t="s">
        <v>30</v>
      </c>
      <c r="L32" s="6" t="s">
        <v>30</v>
      </c>
      <c r="O32" s="4"/>
      <c r="P32" s="4"/>
      <c r="Q32" s="4" t="s">
        <v>21</v>
      </c>
      <c r="R32" s="6">
        <v>78.2</v>
      </c>
      <c r="S32" s="6">
        <v>72.5</v>
      </c>
      <c r="T32" s="6">
        <v>83.8</v>
      </c>
      <c r="U32" s="4" t="s">
        <v>22</v>
      </c>
      <c r="V32" s="6">
        <v>48</v>
      </c>
      <c r="W32" s="6">
        <v>42.4</v>
      </c>
      <c r="X32" s="6">
        <v>53.7</v>
      </c>
      <c r="Y32" s="12">
        <f t="shared" si="23"/>
        <v>41.326203208556159</v>
      </c>
      <c r="Z32" s="12">
        <f t="shared" ref="Z32:Z33" si="25">W32*$AE$7</f>
        <v>36.504812834224609</v>
      </c>
      <c r="AA32" s="12">
        <f t="shared" ref="AA32:AA33" si="26">X32*$AE$7</f>
        <v>46.233689839572207</v>
      </c>
    </row>
    <row r="33" spans="1:27" x14ac:dyDescent="0.25">
      <c r="A33" s="4" t="s">
        <v>12</v>
      </c>
      <c r="B33" s="4" t="s">
        <v>13</v>
      </c>
      <c r="C33" s="4" t="s">
        <v>22</v>
      </c>
      <c r="D33" s="4" t="s">
        <v>15</v>
      </c>
      <c r="E33" s="4" t="s">
        <v>29</v>
      </c>
      <c r="F33" s="4" t="s">
        <v>17</v>
      </c>
      <c r="G33" s="4" t="s">
        <v>18</v>
      </c>
      <c r="H33" s="4" t="s">
        <v>19</v>
      </c>
      <c r="I33" s="5">
        <v>24</v>
      </c>
      <c r="J33" s="6">
        <v>63.6</v>
      </c>
      <c r="K33" s="6">
        <v>44.4</v>
      </c>
      <c r="L33" s="6">
        <v>82.8</v>
      </c>
      <c r="O33" s="4"/>
      <c r="P33" s="4"/>
      <c r="Q33" s="4" t="s">
        <v>22</v>
      </c>
      <c r="R33" s="6">
        <v>75.5</v>
      </c>
      <c r="S33" s="6">
        <v>71.900000000000006</v>
      </c>
      <c r="T33" s="6">
        <v>79.099999999999994</v>
      </c>
      <c r="U33" s="4" t="s">
        <v>23</v>
      </c>
      <c r="V33" s="6">
        <v>31.8</v>
      </c>
      <c r="W33" s="6">
        <v>26.5</v>
      </c>
      <c r="X33" s="6">
        <v>37.1</v>
      </c>
      <c r="Y33" s="12">
        <f t="shared" si="23"/>
        <v>27.378609625668457</v>
      </c>
      <c r="Z33" s="12">
        <f t="shared" si="25"/>
        <v>22.815508021390379</v>
      </c>
      <c r="AA33" s="12">
        <f t="shared" si="26"/>
        <v>31.941711229946534</v>
      </c>
    </row>
    <row r="34" spans="1:27" x14ac:dyDescent="0.25">
      <c r="A34" s="4" t="s">
        <v>12</v>
      </c>
      <c r="B34" s="4" t="s">
        <v>13</v>
      </c>
      <c r="C34" s="4" t="s">
        <v>23</v>
      </c>
      <c r="D34" s="4" t="s">
        <v>15</v>
      </c>
      <c r="E34" s="4" t="s">
        <v>29</v>
      </c>
      <c r="F34" s="4" t="s">
        <v>17</v>
      </c>
      <c r="G34" s="4" t="s">
        <v>18</v>
      </c>
      <c r="H34" s="4" t="s">
        <v>19</v>
      </c>
      <c r="I34" s="5">
        <v>32</v>
      </c>
      <c r="J34" s="6">
        <v>47.1</v>
      </c>
      <c r="K34" s="6">
        <v>29</v>
      </c>
      <c r="L34" s="6">
        <v>65.2</v>
      </c>
      <c r="O34" s="4"/>
      <c r="P34" s="4"/>
      <c r="Q34" s="4" t="s">
        <v>23</v>
      </c>
      <c r="R34" s="6">
        <v>59.8</v>
      </c>
      <c r="S34" s="6">
        <v>56.1</v>
      </c>
      <c r="T34" s="6">
        <v>63.4</v>
      </c>
      <c r="Y34" s="12"/>
      <c r="Z34" s="12"/>
      <c r="AA34" s="12"/>
    </row>
    <row r="35" spans="1:27" x14ac:dyDescent="0.25">
      <c r="A35" s="4" t="s">
        <v>12</v>
      </c>
      <c r="B35" s="4" t="s">
        <v>13</v>
      </c>
      <c r="C35" s="4" t="s">
        <v>24</v>
      </c>
      <c r="D35" s="4" t="s">
        <v>15</v>
      </c>
      <c r="E35" s="4" t="s">
        <v>29</v>
      </c>
      <c r="F35" s="4" t="s">
        <v>17</v>
      </c>
      <c r="G35" s="4" t="s">
        <v>18</v>
      </c>
      <c r="H35" s="4" t="s">
        <v>19</v>
      </c>
      <c r="I35" s="5">
        <v>71</v>
      </c>
      <c r="J35" s="6">
        <v>59.7</v>
      </c>
      <c r="K35" s="6">
        <v>47.8</v>
      </c>
      <c r="L35" s="6">
        <v>71.5</v>
      </c>
      <c r="O35" s="4"/>
      <c r="P35" s="4" t="s">
        <v>35</v>
      </c>
      <c r="Q35" s="4" t="s">
        <v>14</v>
      </c>
      <c r="R35" s="6">
        <v>75.099999999999994</v>
      </c>
      <c r="S35" s="6">
        <v>54.6</v>
      </c>
      <c r="T35" s="6">
        <v>95.5</v>
      </c>
      <c r="U35" s="4" t="s">
        <v>14</v>
      </c>
      <c r="V35" s="6">
        <v>43</v>
      </c>
      <c r="W35" s="6">
        <f t="shared" ref="W35:X35" si="27">W$37*S$35/S$37</f>
        <v>28.483777528711371</v>
      </c>
      <c r="X35" s="6">
        <f t="shared" si="27"/>
        <v>57.32252358490566</v>
      </c>
      <c r="Y35" s="12">
        <f>V35*$AE$6</f>
        <v>40.186915887850489</v>
      </c>
      <c r="Z35" s="12">
        <f t="shared" ref="Z35:AA35" si="28">Z$37*S$35/S$37</f>
        <v>26.620352830571392</v>
      </c>
      <c r="AA35" s="12">
        <f t="shared" si="28"/>
        <v>53.57245194851</v>
      </c>
    </row>
    <row r="36" spans="1:27" x14ac:dyDescent="0.25">
      <c r="A36" s="4" t="s">
        <v>12</v>
      </c>
      <c r="B36" s="4" t="s">
        <v>13</v>
      </c>
      <c r="C36" s="4" t="s">
        <v>24</v>
      </c>
      <c r="D36" s="4" t="s">
        <v>25</v>
      </c>
      <c r="E36" s="4" t="s">
        <v>29</v>
      </c>
      <c r="F36" s="4" t="s">
        <v>17</v>
      </c>
      <c r="G36" s="4" t="s">
        <v>18</v>
      </c>
      <c r="H36" s="4" t="s">
        <v>19</v>
      </c>
      <c r="I36" s="5">
        <v>71</v>
      </c>
      <c r="J36" s="6" t="s">
        <v>30</v>
      </c>
      <c r="K36" s="6" t="s">
        <v>30</v>
      </c>
      <c r="L36" s="6" t="s">
        <v>30</v>
      </c>
      <c r="O36" s="4"/>
      <c r="P36" s="4"/>
      <c r="Q36" s="4" t="s">
        <v>20</v>
      </c>
      <c r="R36" s="6">
        <v>72.400000000000006</v>
      </c>
      <c r="S36" s="6">
        <v>60.6</v>
      </c>
      <c r="T36" s="6">
        <v>84.3</v>
      </c>
      <c r="U36" s="4" t="s">
        <v>20</v>
      </c>
      <c r="V36" s="6">
        <v>43</v>
      </c>
      <c r="W36" s="6">
        <f t="shared" ref="W36:X36" si="29">W$37*S$36/S$37</f>
        <v>31.613862971426908</v>
      </c>
      <c r="X36" s="6">
        <f t="shared" si="29"/>
        <v>50.599882075471697</v>
      </c>
      <c r="Y36" s="12">
        <f t="shared" ref="Y36:Y39" si="30">V36*$AE$6</f>
        <v>40.186915887850489</v>
      </c>
      <c r="Z36" s="12">
        <f t="shared" ref="Z36:AA36" si="31">Z$37*S$36/S$37</f>
        <v>29.545666328436379</v>
      </c>
      <c r="AA36" s="12">
        <f t="shared" si="31"/>
        <v>47.289609416328716</v>
      </c>
    </row>
    <row r="37" spans="1:27" x14ac:dyDescent="0.25">
      <c r="A37" s="4" t="s">
        <v>12</v>
      </c>
      <c r="B37" s="4" t="s">
        <v>13</v>
      </c>
      <c r="C37" s="4" t="s">
        <v>14</v>
      </c>
      <c r="D37" s="4" t="s">
        <v>15</v>
      </c>
      <c r="E37" s="4" t="s">
        <v>31</v>
      </c>
      <c r="F37" s="4" t="s">
        <v>17</v>
      </c>
      <c r="G37" s="4" t="s">
        <v>18</v>
      </c>
      <c r="H37" s="4" t="s">
        <v>19</v>
      </c>
      <c r="I37" s="5">
        <v>30</v>
      </c>
      <c r="J37" s="6">
        <v>96.7</v>
      </c>
      <c r="K37" s="6">
        <v>90.4</v>
      </c>
      <c r="L37" s="6">
        <v>103</v>
      </c>
      <c r="O37" s="4"/>
      <c r="P37" s="4"/>
      <c r="Q37" s="4" t="s">
        <v>21</v>
      </c>
      <c r="R37" s="6">
        <v>76</v>
      </c>
      <c r="S37" s="6">
        <v>67.0908203125</v>
      </c>
      <c r="T37" s="6">
        <v>84.8</v>
      </c>
      <c r="U37" s="4" t="s">
        <v>21</v>
      </c>
      <c r="V37" s="6">
        <v>43</v>
      </c>
      <c r="W37" s="6">
        <v>35</v>
      </c>
      <c r="X37" s="6">
        <v>50.9</v>
      </c>
      <c r="Y37" s="12">
        <f t="shared" si="30"/>
        <v>40.186915887850489</v>
      </c>
      <c r="Z37" s="12">
        <f t="shared" ref="Z37:AA37" si="32">W37*$AE$6</f>
        <v>32.710280373831793</v>
      </c>
      <c r="AA37" s="12">
        <f t="shared" si="32"/>
        <v>47.570093457943955</v>
      </c>
    </row>
    <row r="38" spans="1:27" x14ac:dyDescent="0.25">
      <c r="A38" s="4" t="s">
        <v>12</v>
      </c>
      <c r="B38" s="4" t="s">
        <v>13</v>
      </c>
      <c r="C38" s="4" t="s">
        <v>20</v>
      </c>
      <c r="D38" s="4" t="s">
        <v>15</v>
      </c>
      <c r="E38" s="4" t="s">
        <v>31</v>
      </c>
      <c r="F38" s="4" t="s">
        <v>17</v>
      </c>
      <c r="G38" s="4" t="s">
        <v>18</v>
      </c>
      <c r="H38" s="4" t="s">
        <v>19</v>
      </c>
      <c r="I38" s="5">
        <v>124</v>
      </c>
      <c r="J38" s="6">
        <v>76.3</v>
      </c>
      <c r="K38" s="6">
        <v>68.7</v>
      </c>
      <c r="L38" s="6">
        <v>83.9</v>
      </c>
      <c r="O38" s="4"/>
      <c r="P38" s="4"/>
      <c r="Q38" s="4" t="s">
        <v>22</v>
      </c>
      <c r="R38" s="6">
        <v>65.8</v>
      </c>
      <c r="S38" s="6">
        <v>59.8</v>
      </c>
      <c r="T38" s="6">
        <v>71.8</v>
      </c>
      <c r="U38" s="4" t="s">
        <v>22</v>
      </c>
      <c r="V38" s="6">
        <v>18.100000000000001</v>
      </c>
      <c r="W38" s="6">
        <v>11.9</v>
      </c>
      <c r="X38" s="6">
        <v>24.3</v>
      </c>
      <c r="Y38" s="12">
        <f t="shared" si="30"/>
        <v>16.9158878504673</v>
      </c>
      <c r="Z38" s="12">
        <f t="shared" ref="Z38" si="33">W38*$AE$6</f>
        <v>11.12149532710281</v>
      </c>
      <c r="AA38" s="12">
        <f t="shared" ref="AA38" si="34">X38*$AE$6</f>
        <v>22.71028037383179</v>
      </c>
    </row>
    <row r="39" spans="1:27" x14ac:dyDescent="0.25">
      <c r="A39" s="4" t="s">
        <v>12</v>
      </c>
      <c r="B39" s="4" t="s">
        <v>13</v>
      </c>
      <c r="C39" s="4" t="s">
        <v>21</v>
      </c>
      <c r="D39" s="4" t="s">
        <v>15</v>
      </c>
      <c r="E39" s="4" t="s">
        <v>31</v>
      </c>
      <c r="F39" s="4" t="s">
        <v>17</v>
      </c>
      <c r="G39" s="4" t="s">
        <v>18</v>
      </c>
      <c r="H39" s="4" t="s">
        <v>19</v>
      </c>
      <c r="I39" s="5">
        <v>346</v>
      </c>
      <c r="J39" s="6">
        <v>81.3</v>
      </c>
      <c r="K39" s="6">
        <v>77.099999999999994</v>
      </c>
      <c r="L39" s="6">
        <v>85.5</v>
      </c>
      <c r="O39" s="4"/>
      <c r="P39" s="4"/>
      <c r="Q39" s="4" t="s">
        <v>23</v>
      </c>
      <c r="R39" s="6">
        <v>42.9</v>
      </c>
      <c r="S39" s="6">
        <v>37.9</v>
      </c>
      <c r="T39" s="6">
        <v>48</v>
      </c>
      <c r="U39" s="4" t="s">
        <v>23</v>
      </c>
      <c r="V39" s="6">
        <f>V$38*R$39/R$38</f>
        <v>11.800759878419454</v>
      </c>
      <c r="W39" s="6">
        <f t="shared" ref="W39:X39" si="35">W$38*S$39/S$38</f>
        <v>7.5419732441471572</v>
      </c>
      <c r="X39" s="6">
        <f t="shared" si="35"/>
        <v>16.245125348189418</v>
      </c>
      <c r="Y39" s="12">
        <f t="shared" si="30"/>
        <v>11.028747549924729</v>
      </c>
      <c r="Z39" s="12">
        <f t="shared" ref="Z39:AA39" si="36">Z$38*S$39/S$38</f>
        <v>7.0485731253711794</v>
      </c>
      <c r="AA39" s="12">
        <f t="shared" si="36"/>
        <v>15.18236013849479</v>
      </c>
    </row>
    <row r="40" spans="1:27" x14ac:dyDescent="0.25">
      <c r="A40" s="4" t="s">
        <v>12</v>
      </c>
      <c r="B40" s="4" t="s">
        <v>13</v>
      </c>
      <c r="C40" s="4" t="s">
        <v>22</v>
      </c>
      <c r="D40" s="4" t="s">
        <v>15</v>
      </c>
      <c r="E40" s="4" t="s">
        <v>31</v>
      </c>
      <c r="F40" s="4" t="s">
        <v>17</v>
      </c>
      <c r="G40" s="4" t="s">
        <v>18</v>
      </c>
      <c r="H40" s="4" t="s">
        <v>19</v>
      </c>
      <c r="I40" s="5">
        <v>1059</v>
      </c>
      <c r="J40" s="6">
        <v>69.099999999999994</v>
      </c>
      <c r="K40" s="6">
        <v>66.2</v>
      </c>
      <c r="L40" s="6">
        <v>71.96044921875</v>
      </c>
      <c r="O40" s="4"/>
      <c r="P40" s="4" t="s">
        <v>28</v>
      </c>
      <c r="Y40" s="12"/>
      <c r="Z40" s="12"/>
      <c r="AA40" s="12"/>
    </row>
    <row r="41" spans="1:27" x14ac:dyDescent="0.25">
      <c r="A41" s="4" t="s">
        <v>12</v>
      </c>
      <c r="B41" s="4" t="s">
        <v>13</v>
      </c>
      <c r="C41" s="4" t="s">
        <v>23</v>
      </c>
      <c r="D41" s="4" t="s">
        <v>15</v>
      </c>
      <c r="E41" s="4" t="s">
        <v>31</v>
      </c>
      <c r="F41" s="4" t="s">
        <v>17</v>
      </c>
      <c r="G41" s="4" t="s">
        <v>18</v>
      </c>
      <c r="H41" s="4" t="s">
        <v>19</v>
      </c>
      <c r="I41" s="5">
        <v>3008</v>
      </c>
      <c r="J41" s="6">
        <v>46.9</v>
      </c>
      <c r="K41" s="6">
        <v>45</v>
      </c>
      <c r="L41" s="6">
        <v>48.9</v>
      </c>
      <c r="O41" s="4"/>
      <c r="P41" s="4" t="s">
        <v>13</v>
      </c>
      <c r="Q41" s="4" t="s">
        <v>14</v>
      </c>
      <c r="R41" s="6">
        <v>47.9</v>
      </c>
      <c r="S41" s="6">
        <v>33.700000000000003</v>
      </c>
      <c r="T41" s="6">
        <v>62.1</v>
      </c>
      <c r="U41" s="4" t="s">
        <v>33</v>
      </c>
      <c r="V41" s="16">
        <f>V$43*R$41/R$43</f>
        <v>16.079905437352245</v>
      </c>
      <c r="W41" s="16">
        <f t="shared" ref="W41:X41" si="37">W$43*S$41/S$43</f>
        <v>9.1989501312335964</v>
      </c>
      <c r="X41" s="16">
        <f t="shared" si="37"/>
        <v>23.905161290322578</v>
      </c>
      <c r="Y41" s="16">
        <f>V41*$AE$7</f>
        <v>13.844196659966375</v>
      </c>
      <c r="Z41" s="16">
        <f t="shared" ref="Z41" si="38">Z$43*V$41/V$43</f>
        <v>10.139411638285234</v>
      </c>
      <c r="AA41" s="16">
        <f t="shared" ref="AA41" si="39">AA$43*W$41/W$43</f>
        <v>13.631455359523912</v>
      </c>
    </row>
    <row r="42" spans="1:27" x14ac:dyDescent="0.25">
      <c r="A42" s="4" t="s">
        <v>12</v>
      </c>
      <c r="B42" s="4" t="s">
        <v>13</v>
      </c>
      <c r="C42" s="4" t="s">
        <v>24</v>
      </c>
      <c r="D42" s="4" t="s">
        <v>15</v>
      </c>
      <c r="E42" s="4" t="s">
        <v>31</v>
      </c>
      <c r="F42" s="4" t="s">
        <v>17</v>
      </c>
      <c r="G42" s="4" t="s">
        <v>18</v>
      </c>
      <c r="H42" s="4" t="s">
        <v>19</v>
      </c>
      <c r="I42" s="5">
        <v>4567</v>
      </c>
      <c r="J42" s="6">
        <v>55.8</v>
      </c>
      <c r="K42" s="6">
        <v>54.2</v>
      </c>
      <c r="L42" s="6">
        <v>57.3</v>
      </c>
      <c r="O42" s="4"/>
      <c r="P42" s="4"/>
      <c r="Q42" s="4" t="s">
        <v>20</v>
      </c>
      <c r="R42" s="6">
        <v>44.9</v>
      </c>
      <c r="S42" s="6">
        <v>37.595703125</v>
      </c>
      <c r="T42" s="6">
        <v>52.1</v>
      </c>
      <c r="U42" s="4" t="s">
        <v>21</v>
      </c>
      <c r="V42" s="16">
        <f>V$43*R$43/R$44</f>
        <v>13.968837209302325</v>
      </c>
      <c r="W42" s="16">
        <f>W$43*S$42/S$43</f>
        <v>10.262344160104988</v>
      </c>
      <c r="X42" s="16">
        <f t="shared" ref="X42" si="40">X$43*T$42/T$43</f>
        <v>20.055698924731182</v>
      </c>
      <c r="Y42" s="16">
        <f t="shared" ref="Y42:Y44" si="41">V42*$AE$7</f>
        <v>12.02664593955976</v>
      </c>
      <c r="Z42" s="16">
        <f t="shared" ref="Z42" si="42">Z$43*V$42/V$43</f>
        <v>8.8082477303817956</v>
      </c>
      <c r="AA42" s="16">
        <f t="shared" ref="AA42" si="43">AA$43*W$42/W$43</f>
        <v>15.207244773244842</v>
      </c>
    </row>
    <row r="43" spans="1:27" x14ac:dyDescent="0.25">
      <c r="A43" s="4" t="s">
        <v>12</v>
      </c>
      <c r="B43" s="4" t="s">
        <v>13</v>
      </c>
      <c r="C43" s="4" t="s">
        <v>24</v>
      </c>
      <c r="D43" s="4" t="s">
        <v>25</v>
      </c>
      <c r="E43" s="4" t="s">
        <v>31</v>
      </c>
      <c r="F43" s="4" t="s">
        <v>17</v>
      </c>
      <c r="G43" s="4" t="s">
        <v>18</v>
      </c>
      <c r="H43" s="4" t="s">
        <v>19</v>
      </c>
      <c r="I43" s="5">
        <v>4567</v>
      </c>
      <c r="J43" s="6">
        <v>66.400000000000006</v>
      </c>
      <c r="K43" s="6">
        <v>64.8</v>
      </c>
      <c r="L43" s="6">
        <v>68.099999999999994</v>
      </c>
      <c r="O43" s="4"/>
      <c r="P43" s="4"/>
      <c r="Q43" s="4" t="s">
        <v>21</v>
      </c>
      <c r="R43" s="6">
        <v>42.3</v>
      </c>
      <c r="S43" s="6">
        <v>38.1</v>
      </c>
      <c r="T43" s="6">
        <v>46.5</v>
      </c>
      <c r="U43" s="4" t="s">
        <v>22</v>
      </c>
      <c r="V43" s="6">
        <v>14.2</v>
      </c>
      <c r="W43" s="6">
        <v>10.4</v>
      </c>
      <c r="X43" s="6">
        <v>17.899999999999999</v>
      </c>
      <c r="Y43" s="16">
        <f t="shared" si="41"/>
        <v>12.225668449197864</v>
      </c>
      <c r="Z43" s="12">
        <f t="shared" ref="Z43:AA43" si="44">W43*$AE$7</f>
        <v>8.9540106951871685</v>
      </c>
      <c r="AA43" s="12">
        <f t="shared" si="44"/>
        <v>15.411229946524067</v>
      </c>
    </row>
    <row r="44" spans="1:27" x14ac:dyDescent="0.25">
      <c r="A44" s="4" t="s">
        <v>12</v>
      </c>
      <c r="B44" s="4" t="s">
        <v>13</v>
      </c>
      <c r="C44" s="4" t="s">
        <v>14</v>
      </c>
      <c r="D44" s="4" t="s">
        <v>15</v>
      </c>
      <c r="E44" s="4" t="s">
        <v>32</v>
      </c>
      <c r="F44" s="4" t="s">
        <v>17</v>
      </c>
      <c r="G44" s="4" t="s">
        <v>18</v>
      </c>
      <c r="H44" s="4" t="s">
        <v>19</v>
      </c>
      <c r="I44" s="5">
        <v>239</v>
      </c>
      <c r="J44" s="6">
        <v>83.3</v>
      </c>
      <c r="K44" s="6">
        <v>78.599999999999994</v>
      </c>
      <c r="L44" s="6">
        <v>88.1</v>
      </c>
      <c r="O44" s="4"/>
      <c r="P44" s="4"/>
      <c r="Q44" s="4" t="s">
        <v>22</v>
      </c>
      <c r="R44" s="6">
        <v>43</v>
      </c>
      <c r="S44" s="6">
        <v>40.4</v>
      </c>
      <c r="T44" s="6">
        <v>45.7</v>
      </c>
      <c r="U44" s="4" t="s">
        <v>23</v>
      </c>
      <c r="V44" s="6">
        <v>15.4</v>
      </c>
      <c r="W44" s="6">
        <v>12.9</v>
      </c>
      <c r="X44" s="6">
        <v>18</v>
      </c>
      <c r="Y44" s="16">
        <f t="shared" si="41"/>
        <v>13.258823529411769</v>
      </c>
      <c r="Z44" s="12">
        <f t="shared" ref="Z44" si="45">W44*$AE$7</f>
        <v>11.106417112299468</v>
      </c>
      <c r="AA44" s="12">
        <f t="shared" ref="AA44" si="46">X44*$AE$7</f>
        <v>15.49732620320856</v>
      </c>
    </row>
    <row r="45" spans="1:27" x14ac:dyDescent="0.25">
      <c r="A45" s="4" t="s">
        <v>12</v>
      </c>
      <c r="B45" s="4" t="s">
        <v>13</v>
      </c>
      <c r="C45" s="4" t="s">
        <v>20</v>
      </c>
      <c r="D45" s="4" t="s">
        <v>15</v>
      </c>
      <c r="E45" s="4" t="s">
        <v>32</v>
      </c>
      <c r="F45" s="4" t="s">
        <v>17</v>
      </c>
      <c r="G45" s="4" t="s">
        <v>18</v>
      </c>
      <c r="H45" s="4" t="s">
        <v>19</v>
      </c>
      <c r="I45" s="5">
        <v>1149</v>
      </c>
      <c r="J45" s="6">
        <v>83.4</v>
      </c>
      <c r="K45" s="6">
        <v>81.2</v>
      </c>
      <c r="L45" s="6">
        <v>85.6</v>
      </c>
      <c r="O45" s="4"/>
      <c r="P45" s="4"/>
      <c r="Q45" s="4" t="s">
        <v>23</v>
      </c>
      <c r="R45" s="6">
        <v>28.3</v>
      </c>
      <c r="S45" s="6">
        <v>26.3</v>
      </c>
      <c r="T45" s="6">
        <v>30.3</v>
      </c>
      <c r="U45" s="4"/>
      <c r="Y45" s="12"/>
      <c r="Z45" s="12"/>
      <c r="AA45" s="12"/>
    </row>
    <row r="46" spans="1:27" x14ac:dyDescent="0.25">
      <c r="A46" s="4" t="s">
        <v>12</v>
      </c>
      <c r="B46" s="4" t="s">
        <v>13</v>
      </c>
      <c r="C46" s="4" t="s">
        <v>21</v>
      </c>
      <c r="D46" s="4" t="s">
        <v>15</v>
      </c>
      <c r="E46" s="4" t="s">
        <v>32</v>
      </c>
      <c r="F46" s="4" t="s">
        <v>17</v>
      </c>
      <c r="G46" s="4" t="s">
        <v>18</v>
      </c>
      <c r="H46" s="4" t="s">
        <v>19</v>
      </c>
      <c r="I46" s="5">
        <v>3616</v>
      </c>
      <c r="J46" s="6">
        <v>84</v>
      </c>
      <c r="K46" s="6">
        <v>82.8</v>
      </c>
      <c r="L46" s="6">
        <v>85.3</v>
      </c>
      <c r="O46" s="4"/>
      <c r="P46" s="4" t="s">
        <v>35</v>
      </c>
      <c r="Q46" s="4" t="s">
        <v>14</v>
      </c>
      <c r="R46" s="6">
        <v>36</v>
      </c>
      <c r="S46" s="6">
        <v>24.4</v>
      </c>
      <c r="T46" s="6">
        <v>47.6</v>
      </c>
      <c r="Y46" s="12"/>
      <c r="Z46" s="12"/>
      <c r="AA46" s="12"/>
    </row>
    <row r="47" spans="1:27" ht="26.25" x14ac:dyDescent="0.25">
      <c r="A47" s="4" t="s">
        <v>12</v>
      </c>
      <c r="B47" s="4" t="s">
        <v>13</v>
      </c>
      <c r="C47" s="4" t="s">
        <v>22</v>
      </c>
      <c r="D47" s="4" t="s">
        <v>15</v>
      </c>
      <c r="E47" s="4" t="s">
        <v>32</v>
      </c>
      <c r="F47" s="4" t="s">
        <v>17</v>
      </c>
      <c r="G47" s="4" t="s">
        <v>18</v>
      </c>
      <c r="H47" s="4" t="s">
        <v>19</v>
      </c>
      <c r="I47" s="5">
        <v>9318</v>
      </c>
      <c r="J47" s="6">
        <v>80.400000000000006</v>
      </c>
      <c r="K47" s="6">
        <v>79.5</v>
      </c>
      <c r="L47" s="6">
        <v>81.2</v>
      </c>
      <c r="O47" s="4"/>
      <c r="P47" s="4"/>
      <c r="Q47" s="4" t="s">
        <v>20</v>
      </c>
      <c r="R47" s="6">
        <v>37.299999999999997</v>
      </c>
      <c r="S47" s="6">
        <v>29.5</v>
      </c>
      <c r="T47" s="6">
        <v>45.1</v>
      </c>
      <c r="U47" s="13" t="s">
        <v>41</v>
      </c>
      <c r="V47" s="6">
        <v>8.3000000000000007</v>
      </c>
      <c r="W47" s="6">
        <v>6.7</v>
      </c>
      <c r="X47" s="6">
        <v>9.9</v>
      </c>
      <c r="Y47" s="12">
        <f>V47*$AE$6</f>
        <v>7.7570093457943976</v>
      </c>
      <c r="Z47" s="12">
        <f t="shared" ref="Z47" si="47">W47*$AE$6</f>
        <v>6.2616822429906582</v>
      </c>
      <c r="AA47" s="12">
        <f>X47*$AE$6</f>
        <v>9.2523364485981361</v>
      </c>
    </row>
    <row r="48" spans="1:27" ht="26.25" x14ac:dyDescent="0.25">
      <c r="A48" s="4" t="s">
        <v>12</v>
      </c>
      <c r="B48" s="4" t="s">
        <v>13</v>
      </c>
      <c r="C48" s="4" t="s">
        <v>23</v>
      </c>
      <c r="D48" s="4" t="s">
        <v>15</v>
      </c>
      <c r="E48" s="4" t="s">
        <v>32</v>
      </c>
      <c r="F48" s="4" t="s">
        <v>17</v>
      </c>
      <c r="G48" s="4" t="s">
        <v>18</v>
      </c>
      <c r="H48" s="4" t="s">
        <v>19</v>
      </c>
      <c r="I48" s="5">
        <v>16759</v>
      </c>
      <c r="J48" s="6">
        <v>67.8</v>
      </c>
      <c r="K48" s="6">
        <v>67</v>
      </c>
      <c r="L48" s="6">
        <v>68.599999999999994</v>
      </c>
      <c r="O48" s="4"/>
      <c r="P48" s="4"/>
      <c r="Q48" s="4" t="s">
        <v>21</v>
      </c>
      <c r="R48" s="6">
        <v>38.700000000000003</v>
      </c>
      <c r="S48" s="6">
        <v>33</v>
      </c>
      <c r="T48" s="6">
        <v>44.4</v>
      </c>
      <c r="U48" s="13" t="s">
        <v>42</v>
      </c>
      <c r="V48" s="6">
        <v>11.9</v>
      </c>
      <c r="W48" s="6">
        <v>10.4</v>
      </c>
      <c r="X48" s="6">
        <v>13.35357666015625</v>
      </c>
      <c r="Y48" s="12"/>
      <c r="Z48" s="12"/>
      <c r="AA48" s="12"/>
    </row>
    <row r="49" spans="1:20" x14ac:dyDescent="0.25">
      <c r="A49" s="4" t="s">
        <v>12</v>
      </c>
      <c r="B49" s="4" t="s">
        <v>13</v>
      </c>
      <c r="C49" s="4" t="s">
        <v>24</v>
      </c>
      <c r="D49" s="4" t="s">
        <v>15</v>
      </c>
      <c r="E49" s="4" t="s">
        <v>32</v>
      </c>
      <c r="F49" s="4" t="s">
        <v>17</v>
      </c>
      <c r="G49" s="4" t="s">
        <v>18</v>
      </c>
      <c r="H49" s="4" t="s">
        <v>19</v>
      </c>
      <c r="I49" s="5">
        <v>31081</v>
      </c>
      <c r="J49" s="6">
        <v>74.099999999999994</v>
      </c>
      <c r="K49" s="6">
        <v>73.599999999999994</v>
      </c>
      <c r="L49" s="6">
        <v>74.7</v>
      </c>
      <c r="O49" s="4"/>
      <c r="P49" s="4"/>
      <c r="Q49" s="4" t="s">
        <v>22</v>
      </c>
      <c r="R49" s="6">
        <v>34.799999999999997</v>
      </c>
      <c r="S49" s="6">
        <v>30.76678466796875</v>
      </c>
      <c r="T49" s="6">
        <v>38.799999999999997</v>
      </c>
    </row>
    <row r="50" spans="1:20" x14ac:dyDescent="0.25">
      <c r="A50" s="4" t="s">
        <v>12</v>
      </c>
      <c r="B50" s="4" t="s">
        <v>13</v>
      </c>
      <c r="C50" s="4" t="s">
        <v>24</v>
      </c>
      <c r="D50" s="4" t="s">
        <v>25</v>
      </c>
      <c r="E50" s="4" t="s">
        <v>32</v>
      </c>
      <c r="F50" s="4" t="s">
        <v>17</v>
      </c>
      <c r="G50" s="4" t="s">
        <v>18</v>
      </c>
      <c r="H50" s="4" t="s">
        <v>19</v>
      </c>
      <c r="I50" s="5">
        <v>31081</v>
      </c>
      <c r="J50" s="6">
        <v>77.8</v>
      </c>
      <c r="K50" s="6">
        <v>77.2</v>
      </c>
      <c r="L50" s="6">
        <v>78.400000000000006</v>
      </c>
      <c r="O50" s="4"/>
      <c r="P50" s="4"/>
      <c r="Q50" s="4" t="s">
        <v>23</v>
      </c>
      <c r="R50" s="6">
        <v>19.899999999999999</v>
      </c>
      <c r="S50" s="6">
        <v>17.399999999999999</v>
      </c>
      <c r="T50" s="6">
        <v>22.4</v>
      </c>
    </row>
    <row r="51" spans="1:20" x14ac:dyDescent="0.25">
      <c r="A51" s="4" t="s">
        <v>12</v>
      </c>
      <c r="B51" s="4" t="s">
        <v>13</v>
      </c>
      <c r="C51" s="4" t="s">
        <v>33</v>
      </c>
      <c r="D51" s="4" t="s">
        <v>15</v>
      </c>
      <c r="E51" s="4" t="s">
        <v>16</v>
      </c>
      <c r="F51" s="4" t="s">
        <v>34</v>
      </c>
      <c r="G51" s="4" t="s">
        <v>18</v>
      </c>
      <c r="H51" s="4" t="s">
        <v>19</v>
      </c>
      <c r="I51" s="5">
        <v>602</v>
      </c>
      <c r="J51" s="6">
        <v>84.7</v>
      </c>
      <c r="K51" s="6">
        <v>80.3</v>
      </c>
      <c r="L51" s="6">
        <v>89.1</v>
      </c>
      <c r="O51" s="4"/>
      <c r="P51" s="4"/>
    </row>
    <row r="52" spans="1:20" x14ac:dyDescent="0.25">
      <c r="A52" s="4" t="s">
        <v>12</v>
      </c>
      <c r="B52" s="4" t="s">
        <v>13</v>
      </c>
      <c r="C52" s="4" t="s">
        <v>21</v>
      </c>
      <c r="D52" s="4" t="s">
        <v>15</v>
      </c>
      <c r="E52" s="4" t="s">
        <v>16</v>
      </c>
      <c r="F52" s="4" t="s">
        <v>34</v>
      </c>
      <c r="G52" s="4" t="s">
        <v>18</v>
      </c>
      <c r="H52" s="4" t="s">
        <v>19</v>
      </c>
      <c r="I52" s="5">
        <v>1682</v>
      </c>
      <c r="J52" s="6">
        <v>87.6</v>
      </c>
      <c r="K52" s="6">
        <v>85</v>
      </c>
      <c r="L52" s="6">
        <v>90.2</v>
      </c>
      <c r="O52" s="4"/>
      <c r="P52" s="4"/>
    </row>
    <row r="53" spans="1:20" x14ac:dyDescent="0.25">
      <c r="A53" s="4" t="s">
        <v>12</v>
      </c>
      <c r="B53" s="4" t="s">
        <v>13</v>
      </c>
      <c r="C53" s="4" t="s">
        <v>22</v>
      </c>
      <c r="D53" s="4" t="s">
        <v>15</v>
      </c>
      <c r="E53" s="4" t="s">
        <v>16</v>
      </c>
      <c r="F53" s="4" t="s">
        <v>34</v>
      </c>
      <c r="G53" s="4" t="s">
        <v>18</v>
      </c>
      <c r="H53" s="4" t="s">
        <v>19</v>
      </c>
      <c r="I53" s="5">
        <v>4145</v>
      </c>
      <c r="J53" s="6">
        <v>81.2</v>
      </c>
      <c r="K53" s="6">
        <v>79.099999999999994</v>
      </c>
      <c r="L53" s="6">
        <v>83.4</v>
      </c>
      <c r="O53" s="4"/>
    </row>
    <row r="54" spans="1:20" x14ac:dyDescent="0.25">
      <c r="A54" s="4" t="s">
        <v>12</v>
      </c>
      <c r="B54" s="4" t="s">
        <v>13</v>
      </c>
      <c r="C54" s="4" t="s">
        <v>23</v>
      </c>
      <c r="D54" s="4" t="s">
        <v>15</v>
      </c>
      <c r="E54" s="4" t="s">
        <v>16</v>
      </c>
      <c r="F54" s="4" t="s">
        <v>34</v>
      </c>
      <c r="G54" s="4" t="s">
        <v>18</v>
      </c>
      <c r="H54" s="4" t="s">
        <v>19</v>
      </c>
      <c r="I54" s="5">
        <v>6734</v>
      </c>
      <c r="J54" s="6">
        <v>69.7</v>
      </c>
      <c r="K54" s="6">
        <v>66.5</v>
      </c>
      <c r="L54" s="6">
        <v>72.900000000000006</v>
      </c>
      <c r="O54" s="4"/>
    </row>
    <row r="55" spans="1:20" x14ac:dyDescent="0.25">
      <c r="A55" s="4" t="s">
        <v>12</v>
      </c>
      <c r="B55" s="4" t="s">
        <v>13</v>
      </c>
      <c r="C55" s="4" t="s">
        <v>24</v>
      </c>
      <c r="D55" s="4" t="s">
        <v>15</v>
      </c>
      <c r="E55" s="4" t="s">
        <v>16</v>
      </c>
      <c r="F55" s="4" t="s">
        <v>34</v>
      </c>
      <c r="G55" s="4" t="s">
        <v>18</v>
      </c>
      <c r="H55" s="4" t="s">
        <v>19</v>
      </c>
      <c r="I55" s="5">
        <v>13163</v>
      </c>
      <c r="J55" s="6">
        <v>76.3</v>
      </c>
      <c r="K55" s="6">
        <v>74.5</v>
      </c>
      <c r="L55" s="6">
        <v>78.2</v>
      </c>
      <c r="O55" s="4"/>
    </row>
    <row r="56" spans="1:20" x14ac:dyDescent="0.25">
      <c r="A56" s="4" t="s">
        <v>12</v>
      </c>
      <c r="B56" s="4" t="s">
        <v>13</v>
      </c>
      <c r="C56" s="4" t="s">
        <v>24</v>
      </c>
      <c r="D56" s="4" t="s">
        <v>25</v>
      </c>
      <c r="E56" s="4" t="s">
        <v>16</v>
      </c>
      <c r="F56" s="4" t="s">
        <v>34</v>
      </c>
      <c r="G56" s="4" t="s">
        <v>18</v>
      </c>
      <c r="H56" s="4" t="s">
        <v>19</v>
      </c>
      <c r="I56" s="5">
        <v>13163</v>
      </c>
      <c r="J56" s="6">
        <v>79.7</v>
      </c>
      <c r="K56" s="6">
        <v>78.2</v>
      </c>
      <c r="L56" s="6">
        <v>81.3</v>
      </c>
      <c r="O56" s="4"/>
    </row>
    <row r="57" spans="1:20" x14ac:dyDescent="0.25">
      <c r="A57" s="4" t="s">
        <v>12</v>
      </c>
      <c r="B57" s="4" t="s">
        <v>13</v>
      </c>
      <c r="C57" s="4" t="s">
        <v>33</v>
      </c>
      <c r="D57" s="4" t="s">
        <v>15</v>
      </c>
      <c r="E57" s="4" t="s">
        <v>26</v>
      </c>
      <c r="F57" s="4" t="s">
        <v>34</v>
      </c>
      <c r="G57" s="4" t="s">
        <v>18</v>
      </c>
      <c r="H57" s="4" t="s">
        <v>19</v>
      </c>
      <c r="I57" s="5">
        <v>296</v>
      </c>
      <c r="J57" s="6">
        <v>57.9</v>
      </c>
      <c r="K57" s="6">
        <v>50.5859375</v>
      </c>
      <c r="L57" s="6">
        <v>65.2</v>
      </c>
      <c r="O57" s="4"/>
    </row>
    <row r="58" spans="1:20" x14ac:dyDescent="0.25">
      <c r="A58" s="4" t="s">
        <v>12</v>
      </c>
      <c r="B58" s="4" t="s">
        <v>13</v>
      </c>
      <c r="C58" s="4" t="s">
        <v>21</v>
      </c>
      <c r="D58" s="4" t="s">
        <v>15</v>
      </c>
      <c r="E58" s="4" t="s">
        <v>26</v>
      </c>
      <c r="F58" s="4" t="s">
        <v>34</v>
      </c>
      <c r="G58" s="4" t="s">
        <v>18</v>
      </c>
      <c r="H58" s="4" t="s">
        <v>19</v>
      </c>
      <c r="I58" s="5">
        <v>830</v>
      </c>
      <c r="J58" s="6">
        <v>54.7</v>
      </c>
      <c r="K58" s="6">
        <v>50.2972412109375</v>
      </c>
      <c r="L58" s="6">
        <v>59.2</v>
      </c>
      <c r="O58" s="4"/>
    </row>
    <row r="59" spans="1:20" x14ac:dyDescent="0.25">
      <c r="A59" s="4" t="s">
        <v>12</v>
      </c>
      <c r="B59" s="4" t="s">
        <v>13</v>
      </c>
      <c r="C59" s="4" t="s">
        <v>22</v>
      </c>
      <c r="D59" s="4" t="s">
        <v>15</v>
      </c>
      <c r="E59" s="4" t="s">
        <v>26</v>
      </c>
      <c r="F59" s="4" t="s">
        <v>34</v>
      </c>
      <c r="G59" s="4" t="s">
        <v>18</v>
      </c>
      <c r="H59" s="4" t="s">
        <v>19</v>
      </c>
      <c r="I59" s="5">
        <v>2110</v>
      </c>
      <c r="J59" s="6">
        <v>53.9866943359375</v>
      </c>
      <c r="K59" s="6">
        <v>50.9</v>
      </c>
      <c r="L59" s="6">
        <v>57.1</v>
      </c>
      <c r="O59" s="4"/>
    </row>
    <row r="60" spans="1:20" x14ac:dyDescent="0.25">
      <c r="A60" s="4" t="s">
        <v>12</v>
      </c>
      <c r="B60" s="4" t="s">
        <v>13</v>
      </c>
      <c r="C60" s="4" t="s">
        <v>23</v>
      </c>
      <c r="D60" s="4" t="s">
        <v>15</v>
      </c>
      <c r="E60" s="4" t="s">
        <v>26</v>
      </c>
      <c r="F60" s="4" t="s">
        <v>34</v>
      </c>
      <c r="G60" s="4" t="s">
        <v>18</v>
      </c>
      <c r="H60" s="4" t="s">
        <v>19</v>
      </c>
      <c r="I60" s="5">
        <v>4012</v>
      </c>
      <c r="J60" s="6">
        <v>34</v>
      </c>
      <c r="K60" s="6">
        <v>31.1</v>
      </c>
      <c r="L60" s="6">
        <v>36.9</v>
      </c>
      <c r="O60" s="4"/>
    </row>
    <row r="61" spans="1:20" x14ac:dyDescent="0.25">
      <c r="A61" s="4" t="s">
        <v>12</v>
      </c>
      <c r="B61" s="4" t="s">
        <v>13</v>
      </c>
      <c r="C61" s="4" t="s">
        <v>24</v>
      </c>
      <c r="D61" s="4" t="s">
        <v>15</v>
      </c>
      <c r="E61" s="4" t="s">
        <v>26</v>
      </c>
      <c r="F61" s="4" t="s">
        <v>34</v>
      </c>
      <c r="G61" s="4" t="s">
        <v>18</v>
      </c>
      <c r="H61" s="4" t="s">
        <v>19</v>
      </c>
      <c r="I61" s="5">
        <v>7248</v>
      </c>
      <c r="J61" s="6">
        <v>43.2</v>
      </c>
      <c r="K61" s="6">
        <v>41.3</v>
      </c>
      <c r="L61" s="6">
        <v>45.2</v>
      </c>
      <c r="O61" s="4"/>
    </row>
    <row r="62" spans="1:20" x14ac:dyDescent="0.25">
      <c r="A62" s="4" t="s">
        <v>12</v>
      </c>
      <c r="B62" s="4" t="s">
        <v>13</v>
      </c>
      <c r="C62" s="4" t="s">
        <v>24</v>
      </c>
      <c r="D62" s="4" t="s">
        <v>25</v>
      </c>
      <c r="E62" s="4" t="s">
        <v>26</v>
      </c>
      <c r="F62" s="4" t="s">
        <v>34</v>
      </c>
      <c r="G62" s="4" t="s">
        <v>18</v>
      </c>
      <c r="H62" s="4" t="s">
        <v>19</v>
      </c>
      <c r="I62" s="5">
        <v>7248</v>
      </c>
      <c r="J62" s="6">
        <v>48</v>
      </c>
      <c r="K62" s="6">
        <v>46</v>
      </c>
      <c r="L62" s="6">
        <v>50.1</v>
      </c>
      <c r="O62" s="4"/>
    </row>
    <row r="63" spans="1:20" x14ac:dyDescent="0.25">
      <c r="A63" s="4" t="s">
        <v>12</v>
      </c>
      <c r="B63" s="4" t="s">
        <v>13</v>
      </c>
      <c r="C63" s="4" t="s">
        <v>14</v>
      </c>
      <c r="D63" s="4" t="s">
        <v>15</v>
      </c>
      <c r="E63" s="4" t="s">
        <v>27</v>
      </c>
      <c r="F63" s="4" t="s">
        <v>34</v>
      </c>
      <c r="G63" s="4" t="s">
        <v>18</v>
      </c>
      <c r="H63" s="4" t="s">
        <v>19</v>
      </c>
      <c r="I63" s="5">
        <v>21</v>
      </c>
      <c r="J63" s="6" t="s">
        <v>30</v>
      </c>
      <c r="K63" s="6" t="s">
        <v>30</v>
      </c>
      <c r="L63" s="6" t="s">
        <v>30</v>
      </c>
      <c r="O63" s="4"/>
    </row>
    <row r="64" spans="1:20" x14ac:dyDescent="0.25">
      <c r="A64" s="4" t="s">
        <v>12</v>
      </c>
      <c r="B64" s="4" t="s">
        <v>13</v>
      </c>
      <c r="C64" s="4" t="s">
        <v>20</v>
      </c>
      <c r="D64" s="4" t="s">
        <v>15</v>
      </c>
      <c r="E64" s="4" t="s">
        <v>27</v>
      </c>
      <c r="F64" s="4" t="s">
        <v>34</v>
      </c>
      <c r="G64" s="4" t="s">
        <v>18</v>
      </c>
      <c r="H64" s="4" t="s">
        <v>19</v>
      </c>
      <c r="I64" s="5">
        <v>77</v>
      </c>
      <c r="J64" s="6" t="s">
        <v>30</v>
      </c>
      <c r="K64" s="6" t="s">
        <v>30</v>
      </c>
      <c r="L64" s="6" t="s">
        <v>30</v>
      </c>
      <c r="O64" s="4"/>
    </row>
    <row r="65" spans="1:20" x14ac:dyDescent="0.25">
      <c r="A65" s="4" t="s">
        <v>12</v>
      </c>
      <c r="B65" s="4" t="s">
        <v>13</v>
      </c>
      <c r="C65" s="4" t="s">
        <v>21</v>
      </c>
      <c r="D65" s="4" t="s">
        <v>15</v>
      </c>
      <c r="E65" s="4" t="s">
        <v>27</v>
      </c>
      <c r="F65" s="4" t="s">
        <v>34</v>
      </c>
      <c r="G65" s="4" t="s">
        <v>18</v>
      </c>
      <c r="H65" s="4" t="s">
        <v>19</v>
      </c>
      <c r="I65" s="5">
        <v>214</v>
      </c>
      <c r="J65" s="6">
        <v>51.5</v>
      </c>
      <c r="K65" s="6">
        <v>43.1</v>
      </c>
      <c r="L65" s="6">
        <v>59.9</v>
      </c>
      <c r="O65" s="4"/>
    </row>
    <row r="66" spans="1:20" x14ac:dyDescent="0.25">
      <c r="A66" s="4" t="s">
        <v>12</v>
      </c>
      <c r="B66" s="4" t="s">
        <v>13</v>
      </c>
      <c r="C66" s="4" t="s">
        <v>22</v>
      </c>
      <c r="D66" s="4" t="s">
        <v>15</v>
      </c>
      <c r="E66" s="4" t="s">
        <v>27</v>
      </c>
      <c r="F66" s="4" t="s">
        <v>34</v>
      </c>
      <c r="G66" s="4" t="s">
        <v>18</v>
      </c>
      <c r="H66" s="4" t="s">
        <v>19</v>
      </c>
      <c r="I66" s="5">
        <v>592</v>
      </c>
      <c r="J66" s="6">
        <v>48</v>
      </c>
      <c r="K66" s="6">
        <v>42.4</v>
      </c>
      <c r="L66" s="6">
        <v>53.7</v>
      </c>
      <c r="O66" s="4"/>
    </row>
    <row r="67" spans="1:20" x14ac:dyDescent="0.25">
      <c r="A67" s="4" t="s">
        <v>12</v>
      </c>
      <c r="B67" s="4" t="s">
        <v>13</v>
      </c>
      <c r="C67" s="4" t="s">
        <v>23</v>
      </c>
      <c r="D67" s="4" t="s">
        <v>15</v>
      </c>
      <c r="E67" s="4" t="s">
        <v>27</v>
      </c>
      <c r="F67" s="4" t="s">
        <v>34</v>
      </c>
      <c r="G67" s="4" t="s">
        <v>18</v>
      </c>
      <c r="H67" s="4" t="s">
        <v>19</v>
      </c>
      <c r="I67" s="5">
        <v>841</v>
      </c>
      <c r="J67" s="6">
        <v>31.8</v>
      </c>
      <c r="K67" s="6">
        <v>26.5</v>
      </c>
      <c r="L67" s="6">
        <v>37.1</v>
      </c>
      <c r="O67" s="4"/>
    </row>
    <row r="68" spans="1:20" x14ac:dyDescent="0.25">
      <c r="A68" s="4" t="s">
        <v>12</v>
      </c>
      <c r="B68" s="4" t="s">
        <v>13</v>
      </c>
      <c r="C68" s="4" t="s">
        <v>24</v>
      </c>
      <c r="D68" s="4" t="s">
        <v>15</v>
      </c>
      <c r="E68" s="4" t="s">
        <v>27</v>
      </c>
      <c r="F68" s="4" t="s">
        <v>34</v>
      </c>
      <c r="G68" s="4" t="s">
        <v>18</v>
      </c>
      <c r="H68" s="4" t="s">
        <v>19</v>
      </c>
      <c r="I68" s="5">
        <v>1745</v>
      </c>
      <c r="J68" s="6">
        <v>40.9</v>
      </c>
      <c r="K68" s="6">
        <v>37.4</v>
      </c>
      <c r="L68" s="6">
        <v>44.3</v>
      </c>
      <c r="O68" s="4"/>
    </row>
    <row r="69" spans="1:20" x14ac:dyDescent="0.25">
      <c r="A69" s="4" t="s">
        <v>12</v>
      </c>
      <c r="B69" s="4" t="s">
        <v>13</v>
      </c>
      <c r="C69" s="4" t="s">
        <v>24</v>
      </c>
      <c r="D69" s="4" t="s">
        <v>25</v>
      </c>
      <c r="E69" s="4" t="s">
        <v>27</v>
      </c>
      <c r="F69" s="4" t="s">
        <v>34</v>
      </c>
      <c r="G69" s="4" t="s">
        <v>18</v>
      </c>
      <c r="H69" s="4" t="s">
        <v>19</v>
      </c>
      <c r="I69" s="5">
        <v>1745</v>
      </c>
      <c r="J69" s="6" t="s">
        <v>30</v>
      </c>
      <c r="K69" s="6" t="s">
        <v>30</v>
      </c>
      <c r="L69" s="6" t="s">
        <v>30</v>
      </c>
      <c r="O69" s="4"/>
    </row>
    <row r="70" spans="1:20" x14ac:dyDescent="0.25">
      <c r="A70" s="4" t="s">
        <v>12</v>
      </c>
      <c r="B70" s="4" t="s">
        <v>13</v>
      </c>
      <c r="C70" s="4" t="s">
        <v>14</v>
      </c>
      <c r="D70" s="4" t="s">
        <v>15</v>
      </c>
      <c r="E70" s="4" t="s">
        <v>28</v>
      </c>
      <c r="F70" s="4" t="s">
        <v>34</v>
      </c>
      <c r="G70" s="4" t="s">
        <v>18</v>
      </c>
      <c r="H70" s="4" t="s">
        <v>19</v>
      </c>
      <c r="I70" s="5">
        <v>47</v>
      </c>
      <c r="J70" s="6" t="s">
        <v>30</v>
      </c>
      <c r="K70" s="6" t="s">
        <v>30</v>
      </c>
      <c r="L70" s="6" t="s">
        <v>30</v>
      </c>
      <c r="O70" s="4"/>
    </row>
    <row r="71" spans="1:20" x14ac:dyDescent="0.25">
      <c r="A71" s="4" t="s">
        <v>12</v>
      </c>
      <c r="B71" s="4" t="s">
        <v>13</v>
      </c>
      <c r="C71" s="4" t="s">
        <v>20</v>
      </c>
      <c r="D71" s="4" t="s">
        <v>15</v>
      </c>
      <c r="E71" s="4" t="s">
        <v>28</v>
      </c>
      <c r="F71" s="4" t="s">
        <v>34</v>
      </c>
      <c r="G71" s="4" t="s">
        <v>18</v>
      </c>
      <c r="H71" s="4" t="s">
        <v>19</v>
      </c>
      <c r="I71" s="5">
        <v>181</v>
      </c>
      <c r="J71" s="6" t="s">
        <v>30</v>
      </c>
      <c r="K71" s="6" t="s">
        <v>30</v>
      </c>
      <c r="L71" s="6" t="s">
        <v>30</v>
      </c>
      <c r="O71" s="4"/>
    </row>
    <row r="72" spans="1:20" x14ac:dyDescent="0.25">
      <c r="A72" s="4" t="s">
        <v>12</v>
      </c>
      <c r="B72" s="4" t="s">
        <v>13</v>
      </c>
      <c r="C72" s="4" t="s">
        <v>21</v>
      </c>
      <c r="D72" s="4" t="s">
        <v>15</v>
      </c>
      <c r="E72" s="4" t="s">
        <v>28</v>
      </c>
      <c r="F72" s="4" t="s">
        <v>34</v>
      </c>
      <c r="G72" s="4" t="s">
        <v>18</v>
      </c>
      <c r="H72" s="4" t="s">
        <v>19</v>
      </c>
      <c r="I72" s="5">
        <v>539</v>
      </c>
      <c r="J72" s="6">
        <v>14.2</v>
      </c>
      <c r="K72" s="6">
        <v>10.4</v>
      </c>
      <c r="L72" s="6">
        <v>17.899999999999999</v>
      </c>
      <c r="O72" s="4"/>
    </row>
    <row r="73" spans="1:20" x14ac:dyDescent="0.25">
      <c r="A73" s="4" t="s">
        <v>12</v>
      </c>
      <c r="B73" s="4" t="s">
        <v>13</v>
      </c>
      <c r="C73" s="4" t="s">
        <v>22</v>
      </c>
      <c r="D73" s="4" t="s">
        <v>15</v>
      </c>
      <c r="E73" s="4" t="s">
        <v>28</v>
      </c>
      <c r="F73" s="4" t="s">
        <v>34</v>
      </c>
      <c r="G73" s="4" t="s">
        <v>18</v>
      </c>
      <c r="H73" s="4" t="s">
        <v>19</v>
      </c>
      <c r="I73" s="5">
        <v>1388</v>
      </c>
      <c r="J73" s="6">
        <v>15.4</v>
      </c>
      <c r="K73" s="6">
        <v>12.9</v>
      </c>
      <c r="L73" s="6">
        <v>18</v>
      </c>
      <c r="O73" s="4"/>
    </row>
    <row r="74" spans="1:20" x14ac:dyDescent="0.25">
      <c r="A74" s="4" t="s">
        <v>12</v>
      </c>
      <c r="B74" s="4" t="s">
        <v>13</v>
      </c>
      <c r="C74" s="4" t="s">
        <v>23</v>
      </c>
      <c r="D74" s="4" t="s">
        <v>15</v>
      </c>
      <c r="E74" s="4" t="s">
        <v>28</v>
      </c>
      <c r="F74" s="4" t="s">
        <v>34</v>
      </c>
      <c r="G74" s="4" t="s">
        <v>18</v>
      </c>
      <c r="H74" s="4" t="s">
        <v>19</v>
      </c>
      <c r="I74" s="5">
        <v>2132</v>
      </c>
      <c r="J74" s="6">
        <v>7.6</v>
      </c>
      <c r="K74" s="6">
        <v>5.6</v>
      </c>
      <c r="L74" s="6">
        <v>9.6</v>
      </c>
      <c r="O74" s="4"/>
      <c r="P74" s="4"/>
      <c r="Q74" s="6"/>
      <c r="R74" s="6"/>
      <c r="S74" s="6"/>
      <c r="T74" s="6"/>
    </row>
    <row r="75" spans="1:20" x14ac:dyDescent="0.25">
      <c r="A75" s="4" t="s">
        <v>12</v>
      </c>
      <c r="B75" s="4" t="s">
        <v>13</v>
      </c>
      <c r="C75" s="4" t="s">
        <v>24</v>
      </c>
      <c r="D75" s="4" t="s">
        <v>15</v>
      </c>
      <c r="E75" s="4" t="s">
        <v>28</v>
      </c>
      <c r="F75" s="4" t="s">
        <v>34</v>
      </c>
      <c r="G75" s="4" t="s">
        <v>18</v>
      </c>
      <c r="H75" s="4" t="s">
        <v>19</v>
      </c>
      <c r="I75" s="5">
        <v>4287</v>
      </c>
      <c r="J75" s="6">
        <v>11.9</v>
      </c>
      <c r="K75" s="6">
        <v>10.4</v>
      </c>
      <c r="L75" s="6">
        <v>13.35357666015625</v>
      </c>
      <c r="O75" s="4"/>
      <c r="P75" s="4"/>
    </row>
    <row r="76" spans="1:20" x14ac:dyDescent="0.25">
      <c r="A76" s="4" t="s">
        <v>12</v>
      </c>
      <c r="B76" s="4" t="s">
        <v>13</v>
      </c>
      <c r="C76" s="4" t="s">
        <v>24</v>
      </c>
      <c r="D76" s="4" t="s">
        <v>25</v>
      </c>
      <c r="E76" s="4" t="s">
        <v>28</v>
      </c>
      <c r="F76" s="4" t="s">
        <v>34</v>
      </c>
      <c r="G76" s="4" t="s">
        <v>18</v>
      </c>
      <c r="H76" s="4" t="s">
        <v>19</v>
      </c>
      <c r="I76" s="5">
        <v>4287</v>
      </c>
      <c r="J76" s="6" t="s">
        <v>30</v>
      </c>
      <c r="K76" s="6" t="s">
        <v>30</v>
      </c>
      <c r="L76" s="6" t="s">
        <v>30</v>
      </c>
      <c r="O76" s="4"/>
      <c r="P76" s="4"/>
    </row>
    <row r="77" spans="1:20" x14ac:dyDescent="0.25">
      <c r="A77" s="4" t="s">
        <v>12</v>
      </c>
      <c r="B77" s="4" t="s">
        <v>13</v>
      </c>
      <c r="C77" s="4" t="s">
        <v>14</v>
      </c>
      <c r="D77" s="4" t="s">
        <v>15</v>
      </c>
      <c r="E77" s="4" t="s">
        <v>29</v>
      </c>
      <c r="F77" s="4" t="s">
        <v>34</v>
      </c>
      <c r="G77" s="4" t="s">
        <v>18</v>
      </c>
      <c r="H77" s="4" t="s">
        <v>19</v>
      </c>
      <c r="I77" s="5">
        <v>4</v>
      </c>
      <c r="J77" s="6" t="s">
        <v>30</v>
      </c>
      <c r="K77" s="6" t="s">
        <v>30</v>
      </c>
      <c r="L77" s="6" t="s">
        <v>30</v>
      </c>
      <c r="O77" s="4"/>
      <c r="P77" s="4"/>
    </row>
    <row r="78" spans="1:20" x14ac:dyDescent="0.25">
      <c r="A78" s="4" t="s">
        <v>12</v>
      </c>
      <c r="B78" s="4" t="s">
        <v>13</v>
      </c>
      <c r="C78" s="4" t="s">
        <v>20</v>
      </c>
      <c r="D78" s="4" t="s">
        <v>15</v>
      </c>
      <c r="E78" s="4" t="s">
        <v>29</v>
      </c>
      <c r="F78" s="4" t="s">
        <v>34</v>
      </c>
      <c r="G78" s="4" t="s">
        <v>18</v>
      </c>
      <c r="H78" s="4" t="s">
        <v>19</v>
      </c>
      <c r="I78" s="5">
        <v>6</v>
      </c>
      <c r="J78" s="6" t="s">
        <v>30</v>
      </c>
      <c r="K78" s="6" t="s">
        <v>30</v>
      </c>
      <c r="L78" s="6" t="s">
        <v>30</v>
      </c>
      <c r="O78" s="4"/>
      <c r="P78" s="4"/>
    </row>
    <row r="79" spans="1:20" x14ac:dyDescent="0.25">
      <c r="A79" s="4" t="s">
        <v>12</v>
      </c>
      <c r="B79" s="4" t="s">
        <v>13</v>
      </c>
      <c r="C79" s="4" t="s">
        <v>21</v>
      </c>
      <c r="D79" s="4" t="s">
        <v>15</v>
      </c>
      <c r="E79" s="4" t="s">
        <v>29</v>
      </c>
      <c r="F79" s="4" t="s">
        <v>34</v>
      </c>
      <c r="G79" s="4" t="s">
        <v>18</v>
      </c>
      <c r="H79" s="4" t="s">
        <v>19</v>
      </c>
      <c r="I79" s="5">
        <v>5</v>
      </c>
      <c r="J79" s="6" t="s">
        <v>30</v>
      </c>
      <c r="K79" s="6" t="s">
        <v>30</v>
      </c>
      <c r="L79" s="6" t="s">
        <v>30</v>
      </c>
      <c r="O79" s="4"/>
      <c r="P79" s="4"/>
    </row>
    <row r="80" spans="1:20" x14ac:dyDescent="0.25">
      <c r="A80" s="4" t="s">
        <v>12</v>
      </c>
      <c r="B80" s="4" t="s">
        <v>13</v>
      </c>
      <c r="C80" s="4" t="s">
        <v>22</v>
      </c>
      <c r="D80" s="4" t="s">
        <v>15</v>
      </c>
      <c r="E80" s="4" t="s">
        <v>29</v>
      </c>
      <c r="F80" s="4" t="s">
        <v>34</v>
      </c>
      <c r="G80" s="4" t="s">
        <v>18</v>
      </c>
      <c r="H80" s="4" t="s">
        <v>19</v>
      </c>
      <c r="I80" s="5">
        <v>24</v>
      </c>
      <c r="J80" s="6" t="s">
        <v>30</v>
      </c>
      <c r="K80" s="6" t="s">
        <v>30</v>
      </c>
      <c r="L80" s="6" t="s">
        <v>30</v>
      </c>
      <c r="O80" s="4"/>
      <c r="P80" s="4"/>
    </row>
    <row r="81" spans="1:16" x14ac:dyDescent="0.25">
      <c r="A81" s="4" t="s">
        <v>12</v>
      </c>
      <c r="B81" s="4" t="s">
        <v>13</v>
      </c>
      <c r="C81" s="4" t="s">
        <v>23</v>
      </c>
      <c r="D81" s="4" t="s">
        <v>15</v>
      </c>
      <c r="E81" s="4" t="s">
        <v>29</v>
      </c>
      <c r="F81" s="4" t="s">
        <v>34</v>
      </c>
      <c r="G81" s="4" t="s">
        <v>18</v>
      </c>
      <c r="H81" s="4" t="s">
        <v>19</v>
      </c>
      <c r="I81" s="5">
        <v>32</v>
      </c>
      <c r="J81" s="6" t="s">
        <v>30</v>
      </c>
      <c r="K81" s="6" t="s">
        <v>30</v>
      </c>
      <c r="L81" s="6" t="s">
        <v>30</v>
      </c>
      <c r="O81" s="4"/>
      <c r="P81" s="4"/>
    </row>
    <row r="82" spans="1:16" x14ac:dyDescent="0.25">
      <c r="A82" s="4" t="s">
        <v>12</v>
      </c>
      <c r="B82" s="4" t="s">
        <v>13</v>
      </c>
      <c r="C82" s="4" t="s">
        <v>24</v>
      </c>
      <c r="D82" s="4" t="s">
        <v>15</v>
      </c>
      <c r="E82" s="4" t="s">
        <v>29</v>
      </c>
      <c r="F82" s="4" t="s">
        <v>34</v>
      </c>
      <c r="G82" s="4" t="s">
        <v>18</v>
      </c>
      <c r="H82" s="4" t="s">
        <v>19</v>
      </c>
      <c r="I82" s="5">
        <v>71</v>
      </c>
      <c r="J82" s="6" t="s">
        <v>30</v>
      </c>
      <c r="K82" s="6" t="s">
        <v>30</v>
      </c>
      <c r="L82" s="6" t="s">
        <v>30</v>
      </c>
      <c r="O82" s="4"/>
      <c r="P82" s="4"/>
    </row>
    <row r="83" spans="1:16" x14ac:dyDescent="0.25">
      <c r="A83" s="4" t="s">
        <v>12</v>
      </c>
      <c r="B83" s="4" t="s">
        <v>13</v>
      </c>
      <c r="C83" s="4" t="s">
        <v>24</v>
      </c>
      <c r="D83" s="4" t="s">
        <v>25</v>
      </c>
      <c r="E83" s="4" t="s">
        <v>29</v>
      </c>
      <c r="F83" s="4" t="s">
        <v>34</v>
      </c>
      <c r="G83" s="4" t="s">
        <v>18</v>
      </c>
      <c r="H83" s="4" t="s">
        <v>19</v>
      </c>
      <c r="I83" s="5">
        <v>71</v>
      </c>
      <c r="J83" s="6" t="s">
        <v>30</v>
      </c>
      <c r="K83" s="6" t="s">
        <v>30</v>
      </c>
      <c r="L83" s="6" t="s">
        <v>30</v>
      </c>
      <c r="O83" s="4"/>
      <c r="P83" s="4"/>
    </row>
    <row r="84" spans="1:16" x14ac:dyDescent="0.25">
      <c r="A84" s="4" t="s">
        <v>12</v>
      </c>
      <c r="B84" s="4" t="s">
        <v>13</v>
      </c>
      <c r="C84" s="4" t="s">
        <v>33</v>
      </c>
      <c r="D84" s="4" t="s">
        <v>15</v>
      </c>
      <c r="E84" s="4" t="s">
        <v>31</v>
      </c>
      <c r="F84" s="4" t="s">
        <v>34</v>
      </c>
      <c r="G84" s="4" t="s">
        <v>18</v>
      </c>
      <c r="H84" s="4" t="s">
        <v>19</v>
      </c>
      <c r="I84" s="5">
        <v>154</v>
      </c>
      <c r="J84" s="6">
        <v>64.8</v>
      </c>
      <c r="K84" s="6">
        <v>56.5</v>
      </c>
      <c r="L84" s="6">
        <v>73.099999999999994</v>
      </c>
    </row>
    <row r="85" spans="1:16" x14ac:dyDescent="0.25">
      <c r="A85" s="4" t="s">
        <v>12</v>
      </c>
      <c r="B85" s="4" t="s">
        <v>13</v>
      </c>
      <c r="C85" s="4" t="s">
        <v>21</v>
      </c>
      <c r="D85" s="4" t="s">
        <v>15</v>
      </c>
      <c r="E85" s="4" t="s">
        <v>31</v>
      </c>
      <c r="F85" s="4" t="s">
        <v>34</v>
      </c>
      <c r="G85" s="4" t="s">
        <v>18</v>
      </c>
      <c r="H85" s="4" t="s">
        <v>19</v>
      </c>
      <c r="I85" s="5">
        <v>346</v>
      </c>
      <c r="J85" s="6">
        <v>63.5</v>
      </c>
      <c r="K85" s="6">
        <v>57.8</v>
      </c>
      <c r="L85" s="6">
        <v>69.2</v>
      </c>
    </row>
    <row r="86" spans="1:16" x14ac:dyDescent="0.25">
      <c r="A86" s="4" t="s">
        <v>12</v>
      </c>
      <c r="B86" s="4" t="s">
        <v>13</v>
      </c>
      <c r="C86" s="4" t="s">
        <v>22</v>
      </c>
      <c r="D86" s="4" t="s">
        <v>15</v>
      </c>
      <c r="E86" s="4" t="s">
        <v>31</v>
      </c>
      <c r="F86" s="4" t="s">
        <v>34</v>
      </c>
      <c r="G86" s="4" t="s">
        <v>18</v>
      </c>
      <c r="H86" s="4" t="s">
        <v>19</v>
      </c>
      <c r="I86" s="5">
        <v>1059</v>
      </c>
      <c r="J86" s="6">
        <v>48.1</v>
      </c>
      <c r="K86" s="6">
        <v>44.3</v>
      </c>
      <c r="L86" s="6">
        <v>51.8</v>
      </c>
    </row>
    <row r="87" spans="1:16" x14ac:dyDescent="0.25">
      <c r="A87" s="4" t="s">
        <v>12</v>
      </c>
      <c r="B87" s="4" t="s">
        <v>13</v>
      </c>
      <c r="C87" s="4" t="s">
        <v>23</v>
      </c>
      <c r="D87" s="4" t="s">
        <v>15</v>
      </c>
      <c r="E87" s="4" t="s">
        <v>31</v>
      </c>
      <c r="F87" s="4" t="s">
        <v>34</v>
      </c>
      <c r="G87" s="4" t="s">
        <v>18</v>
      </c>
      <c r="H87" s="4" t="s">
        <v>19</v>
      </c>
      <c r="I87" s="5">
        <v>3008</v>
      </c>
      <c r="J87" s="6">
        <v>25.6</v>
      </c>
      <c r="K87" s="6">
        <v>22.9</v>
      </c>
      <c r="L87" s="6">
        <v>28.3</v>
      </c>
    </row>
    <row r="88" spans="1:16" x14ac:dyDescent="0.25">
      <c r="A88" s="4" t="s">
        <v>12</v>
      </c>
      <c r="B88" s="4" t="s">
        <v>13</v>
      </c>
      <c r="C88" s="4" t="s">
        <v>24</v>
      </c>
      <c r="D88" s="4" t="s">
        <v>15</v>
      </c>
      <c r="E88" s="4" t="s">
        <v>31</v>
      </c>
      <c r="F88" s="4" t="s">
        <v>34</v>
      </c>
      <c r="G88" s="4" t="s">
        <v>18</v>
      </c>
      <c r="H88" s="4" t="s">
        <v>19</v>
      </c>
      <c r="I88" s="5">
        <v>4567</v>
      </c>
      <c r="J88" s="6">
        <v>35.1</v>
      </c>
      <c r="K88" s="6">
        <v>32.979248046875</v>
      </c>
      <c r="L88" s="6">
        <v>37.1</v>
      </c>
    </row>
    <row r="89" spans="1:16" x14ac:dyDescent="0.25">
      <c r="A89" s="4" t="s">
        <v>12</v>
      </c>
      <c r="B89" s="4" t="s">
        <v>13</v>
      </c>
      <c r="C89" s="4" t="s">
        <v>24</v>
      </c>
      <c r="D89" s="4" t="s">
        <v>25</v>
      </c>
      <c r="E89" s="4" t="s">
        <v>31</v>
      </c>
      <c r="F89" s="4" t="s">
        <v>34</v>
      </c>
      <c r="G89" s="4" t="s">
        <v>18</v>
      </c>
      <c r="H89" s="4" t="s">
        <v>19</v>
      </c>
      <c r="I89" s="5">
        <v>4567</v>
      </c>
      <c r="J89" s="6">
        <v>45.2</v>
      </c>
      <c r="K89" s="6">
        <v>43</v>
      </c>
      <c r="L89" s="6">
        <v>47.4664306640625</v>
      </c>
    </row>
    <row r="90" spans="1:16" x14ac:dyDescent="0.25">
      <c r="A90" s="4" t="s">
        <v>12</v>
      </c>
      <c r="B90" s="4" t="s">
        <v>13</v>
      </c>
      <c r="C90" s="4" t="s">
        <v>33</v>
      </c>
      <c r="D90" s="4" t="s">
        <v>15</v>
      </c>
      <c r="E90" s="4" t="s">
        <v>32</v>
      </c>
      <c r="F90" s="4" t="s">
        <v>34</v>
      </c>
      <c r="G90" s="4" t="s">
        <v>18</v>
      </c>
      <c r="H90" s="4" t="s">
        <v>19</v>
      </c>
      <c r="I90" s="5">
        <v>1388</v>
      </c>
      <c r="J90" s="6">
        <v>64.7</v>
      </c>
      <c r="K90" s="6">
        <v>61.6</v>
      </c>
      <c r="L90" s="6">
        <v>67.900000000000006</v>
      </c>
    </row>
    <row r="91" spans="1:16" x14ac:dyDescent="0.25">
      <c r="A91" s="4" t="s">
        <v>12</v>
      </c>
      <c r="B91" s="4" t="s">
        <v>13</v>
      </c>
      <c r="C91" s="4" t="s">
        <v>21</v>
      </c>
      <c r="D91" s="4" t="s">
        <v>15</v>
      </c>
      <c r="E91" s="4" t="s">
        <v>32</v>
      </c>
      <c r="F91" s="4" t="s">
        <v>34</v>
      </c>
      <c r="G91" s="4" t="s">
        <v>18</v>
      </c>
      <c r="H91" s="4" t="s">
        <v>19</v>
      </c>
      <c r="I91" s="5">
        <v>3616</v>
      </c>
      <c r="J91" s="6">
        <v>64.8</v>
      </c>
      <c r="K91" s="6">
        <v>62.8</v>
      </c>
      <c r="L91" s="6">
        <v>66.8</v>
      </c>
    </row>
    <row r="92" spans="1:16" x14ac:dyDescent="0.25">
      <c r="A92" s="4" t="s">
        <v>12</v>
      </c>
      <c r="B92" s="4" t="s">
        <v>13</v>
      </c>
      <c r="C92" s="4" t="s">
        <v>22</v>
      </c>
      <c r="D92" s="4" t="s">
        <v>15</v>
      </c>
      <c r="E92" s="4" t="s">
        <v>32</v>
      </c>
      <c r="F92" s="4" t="s">
        <v>34</v>
      </c>
      <c r="G92" s="4" t="s">
        <v>18</v>
      </c>
      <c r="H92" s="4" t="s">
        <v>19</v>
      </c>
      <c r="I92" s="5">
        <v>9318</v>
      </c>
      <c r="J92" s="6">
        <v>59.2</v>
      </c>
      <c r="K92" s="6">
        <v>57.8</v>
      </c>
      <c r="L92" s="6">
        <v>60.7</v>
      </c>
    </row>
    <row r="93" spans="1:16" x14ac:dyDescent="0.25">
      <c r="A93" s="4" t="s">
        <v>12</v>
      </c>
      <c r="B93" s="4" t="s">
        <v>13</v>
      </c>
      <c r="C93" s="4" t="s">
        <v>23</v>
      </c>
      <c r="D93" s="4" t="s">
        <v>15</v>
      </c>
      <c r="E93" s="4" t="s">
        <v>32</v>
      </c>
      <c r="F93" s="4" t="s">
        <v>34</v>
      </c>
      <c r="G93" s="4" t="s">
        <v>18</v>
      </c>
      <c r="H93" s="4" t="s">
        <v>19</v>
      </c>
      <c r="I93" s="5">
        <v>16759</v>
      </c>
      <c r="J93" s="6">
        <v>43.2</v>
      </c>
      <c r="K93" s="6">
        <v>41.6</v>
      </c>
      <c r="L93" s="6">
        <v>44.8</v>
      </c>
    </row>
    <row r="94" spans="1:16" x14ac:dyDescent="0.25">
      <c r="A94" s="4" t="s">
        <v>12</v>
      </c>
      <c r="B94" s="4" t="s">
        <v>13</v>
      </c>
      <c r="C94" s="4" t="s">
        <v>24</v>
      </c>
      <c r="D94" s="4" t="s">
        <v>15</v>
      </c>
      <c r="E94" s="4" t="s">
        <v>32</v>
      </c>
      <c r="F94" s="4" t="s">
        <v>34</v>
      </c>
      <c r="G94" s="4" t="s">
        <v>18</v>
      </c>
      <c r="H94" s="4" t="s">
        <v>19</v>
      </c>
      <c r="I94" s="5">
        <v>31081</v>
      </c>
      <c r="J94" s="6">
        <v>51.5</v>
      </c>
      <c r="K94" s="6">
        <v>50.5</v>
      </c>
      <c r="L94" s="6">
        <v>52.5</v>
      </c>
    </row>
    <row r="95" spans="1:16" x14ac:dyDescent="0.25">
      <c r="A95" s="4" t="s">
        <v>12</v>
      </c>
      <c r="B95" s="4" t="s">
        <v>13</v>
      </c>
      <c r="C95" s="4" t="s">
        <v>24</v>
      </c>
      <c r="D95" s="4" t="s">
        <v>25</v>
      </c>
      <c r="E95" s="4" t="s">
        <v>32</v>
      </c>
      <c r="F95" s="4" t="s">
        <v>34</v>
      </c>
      <c r="G95" s="4" t="s">
        <v>18</v>
      </c>
      <c r="H95" s="4" t="s">
        <v>19</v>
      </c>
      <c r="I95" s="5">
        <v>31081</v>
      </c>
      <c r="J95" s="6">
        <v>56.1</v>
      </c>
      <c r="K95" s="6">
        <v>55.2</v>
      </c>
      <c r="L95" s="6">
        <v>57.1</v>
      </c>
    </row>
    <row r="96" spans="1:16" x14ac:dyDescent="0.25">
      <c r="A96" s="4" t="s">
        <v>12</v>
      </c>
      <c r="B96" s="4" t="s">
        <v>35</v>
      </c>
      <c r="C96" s="4" t="s">
        <v>14</v>
      </c>
      <c r="D96" s="4" t="s">
        <v>15</v>
      </c>
      <c r="E96" s="4" t="s">
        <v>16</v>
      </c>
      <c r="F96" s="4" t="s">
        <v>17</v>
      </c>
      <c r="G96" s="4" t="s">
        <v>18</v>
      </c>
      <c r="H96" s="4" t="s">
        <v>19</v>
      </c>
      <c r="I96" s="5">
        <v>26</v>
      </c>
      <c r="J96" s="6">
        <v>92.3</v>
      </c>
      <c r="K96" s="6">
        <v>82.3</v>
      </c>
      <c r="L96" s="6">
        <v>102.4</v>
      </c>
    </row>
    <row r="97" spans="1:16" x14ac:dyDescent="0.25">
      <c r="A97" s="4" t="s">
        <v>12</v>
      </c>
      <c r="B97" s="4" t="s">
        <v>35</v>
      </c>
      <c r="C97" s="4" t="s">
        <v>20</v>
      </c>
      <c r="D97" s="4" t="s">
        <v>15</v>
      </c>
      <c r="E97" s="4" t="s">
        <v>16</v>
      </c>
      <c r="F97" s="4" t="s">
        <v>17</v>
      </c>
      <c r="G97" s="4" t="s">
        <v>18</v>
      </c>
      <c r="H97" s="4" t="s">
        <v>19</v>
      </c>
      <c r="I97" s="5">
        <v>116</v>
      </c>
      <c r="J97" s="6">
        <v>97.6</v>
      </c>
      <c r="K97" s="6">
        <v>94.7</v>
      </c>
      <c r="L97" s="6">
        <v>100.4</v>
      </c>
    </row>
    <row r="98" spans="1:16" x14ac:dyDescent="0.25">
      <c r="A98" s="4" t="s">
        <v>12</v>
      </c>
      <c r="B98" s="4" t="s">
        <v>35</v>
      </c>
      <c r="C98" s="4" t="s">
        <v>21</v>
      </c>
      <c r="D98" s="4" t="s">
        <v>15</v>
      </c>
      <c r="E98" s="4" t="s">
        <v>16</v>
      </c>
      <c r="F98" s="4" t="s">
        <v>17</v>
      </c>
      <c r="G98" s="4" t="s">
        <v>18</v>
      </c>
      <c r="H98" s="4" t="s">
        <v>19</v>
      </c>
      <c r="I98" s="5">
        <v>416</v>
      </c>
      <c r="J98" s="6">
        <v>97.8</v>
      </c>
      <c r="K98" s="6">
        <v>96.3</v>
      </c>
      <c r="L98" s="6">
        <v>99.4</v>
      </c>
    </row>
    <row r="99" spans="1:16" x14ac:dyDescent="0.25">
      <c r="A99" s="4" t="s">
        <v>12</v>
      </c>
      <c r="B99" s="4" t="s">
        <v>35</v>
      </c>
      <c r="C99" s="4" t="s">
        <v>22</v>
      </c>
      <c r="D99" s="4" t="s">
        <v>15</v>
      </c>
      <c r="E99" s="4" t="s">
        <v>16</v>
      </c>
      <c r="F99" s="4" t="s">
        <v>17</v>
      </c>
      <c r="G99" s="4" t="s">
        <v>18</v>
      </c>
      <c r="H99" s="4" t="s">
        <v>19</v>
      </c>
      <c r="I99" s="5">
        <v>1049</v>
      </c>
      <c r="J99" s="6">
        <v>94.7</v>
      </c>
      <c r="K99" s="6">
        <v>93.2</v>
      </c>
      <c r="L99" s="6">
        <v>96.2</v>
      </c>
    </row>
    <row r="100" spans="1:16" x14ac:dyDescent="0.25">
      <c r="A100" s="4" t="s">
        <v>12</v>
      </c>
      <c r="B100" s="4" t="s">
        <v>35</v>
      </c>
      <c r="C100" s="4" t="s">
        <v>23</v>
      </c>
      <c r="D100" s="4" t="s">
        <v>15</v>
      </c>
      <c r="E100" s="4" t="s">
        <v>16</v>
      </c>
      <c r="F100" s="4" t="s">
        <v>17</v>
      </c>
      <c r="G100" s="4" t="s">
        <v>18</v>
      </c>
      <c r="H100" s="4" t="s">
        <v>19</v>
      </c>
      <c r="I100" s="5">
        <v>2056</v>
      </c>
      <c r="J100" s="6">
        <v>86.5</v>
      </c>
      <c r="K100" s="6">
        <v>84.6</v>
      </c>
      <c r="L100" s="6">
        <v>88.3</v>
      </c>
    </row>
    <row r="101" spans="1:16" x14ac:dyDescent="0.25">
      <c r="A101" s="4" t="s">
        <v>12</v>
      </c>
      <c r="B101" s="4" t="s">
        <v>35</v>
      </c>
      <c r="C101" s="4" t="s">
        <v>24</v>
      </c>
      <c r="D101" s="4" t="s">
        <v>15</v>
      </c>
      <c r="E101" s="4" t="s">
        <v>16</v>
      </c>
      <c r="F101" s="4" t="s">
        <v>17</v>
      </c>
      <c r="G101" s="4" t="s">
        <v>18</v>
      </c>
      <c r="H101" s="4" t="s">
        <v>19</v>
      </c>
      <c r="I101" s="5">
        <v>3663</v>
      </c>
      <c r="J101" s="6">
        <v>90.5</v>
      </c>
      <c r="K101" s="6">
        <v>89.4</v>
      </c>
      <c r="L101" s="6">
        <v>91.7</v>
      </c>
      <c r="P101" s="6"/>
    </row>
    <row r="102" spans="1:16" x14ac:dyDescent="0.25">
      <c r="A102" s="4" t="s">
        <v>12</v>
      </c>
      <c r="B102" s="4" t="s">
        <v>35</v>
      </c>
      <c r="C102" s="4" t="s">
        <v>24</v>
      </c>
      <c r="D102" s="4" t="s">
        <v>25</v>
      </c>
      <c r="E102" s="4" t="s">
        <v>16</v>
      </c>
      <c r="F102" s="4" t="s">
        <v>17</v>
      </c>
      <c r="G102" s="4" t="s">
        <v>18</v>
      </c>
      <c r="H102" s="4" t="s">
        <v>19</v>
      </c>
      <c r="I102" s="5">
        <v>3663</v>
      </c>
      <c r="J102" s="6">
        <v>93.1</v>
      </c>
      <c r="K102" s="6">
        <v>92</v>
      </c>
      <c r="L102" s="6">
        <v>94.2</v>
      </c>
      <c r="P102" s="6"/>
    </row>
    <row r="103" spans="1:16" x14ac:dyDescent="0.25">
      <c r="A103" s="4" t="s">
        <v>12</v>
      </c>
      <c r="B103" s="4" t="s">
        <v>35</v>
      </c>
      <c r="C103" s="4" t="s">
        <v>14</v>
      </c>
      <c r="D103" s="4" t="s">
        <v>15</v>
      </c>
      <c r="E103" s="4" t="s">
        <v>26</v>
      </c>
      <c r="F103" s="4" t="s">
        <v>17</v>
      </c>
      <c r="G103" s="4" t="s">
        <v>18</v>
      </c>
      <c r="H103" s="4" t="s">
        <v>19</v>
      </c>
      <c r="I103" s="5">
        <v>23</v>
      </c>
      <c r="J103" s="6">
        <v>52.2</v>
      </c>
      <c r="K103" s="6">
        <v>32.4</v>
      </c>
      <c r="L103" s="6">
        <v>72</v>
      </c>
    </row>
    <row r="104" spans="1:16" x14ac:dyDescent="0.25">
      <c r="A104" s="4" t="s">
        <v>12</v>
      </c>
      <c r="B104" s="4" t="s">
        <v>35</v>
      </c>
      <c r="C104" s="4" t="s">
        <v>20</v>
      </c>
      <c r="D104" s="4" t="s">
        <v>15</v>
      </c>
      <c r="E104" s="4" t="s">
        <v>26</v>
      </c>
      <c r="F104" s="4" t="s">
        <v>17</v>
      </c>
      <c r="G104" s="4" t="s">
        <v>18</v>
      </c>
      <c r="H104" s="4" t="s">
        <v>19</v>
      </c>
      <c r="I104" s="5">
        <v>110</v>
      </c>
      <c r="J104" s="6">
        <v>78.400000000000006</v>
      </c>
      <c r="K104" s="6">
        <v>70.7</v>
      </c>
      <c r="L104" s="6">
        <v>86.1</v>
      </c>
    </row>
    <row r="105" spans="1:16" x14ac:dyDescent="0.25">
      <c r="A105" s="4" t="s">
        <v>12</v>
      </c>
      <c r="B105" s="4" t="s">
        <v>35</v>
      </c>
      <c r="C105" s="4" t="s">
        <v>21</v>
      </c>
      <c r="D105" s="4" t="s">
        <v>15</v>
      </c>
      <c r="E105" s="4" t="s">
        <v>26</v>
      </c>
      <c r="F105" s="4" t="s">
        <v>17</v>
      </c>
      <c r="G105" s="4" t="s">
        <v>18</v>
      </c>
      <c r="H105" s="4" t="s">
        <v>19</v>
      </c>
      <c r="I105" s="5">
        <v>251</v>
      </c>
      <c r="J105" s="6">
        <v>78.2</v>
      </c>
      <c r="K105" s="6">
        <v>73</v>
      </c>
      <c r="L105" s="6">
        <v>83.3</v>
      </c>
    </row>
    <row r="106" spans="1:16" x14ac:dyDescent="0.25">
      <c r="A106" s="4" t="s">
        <v>12</v>
      </c>
      <c r="B106" s="4" t="s">
        <v>35</v>
      </c>
      <c r="C106" s="4" t="s">
        <v>22</v>
      </c>
      <c r="D106" s="4" t="s">
        <v>15</v>
      </c>
      <c r="E106" s="4" t="s">
        <v>26</v>
      </c>
      <c r="F106" s="4" t="s">
        <v>17</v>
      </c>
      <c r="G106" s="4" t="s">
        <v>18</v>
      </c>
      <c r="H106" s="4" t="s">
        <v>19</v>
      </c>
      <c r="I106" s="5">
        <v>697</v>
      </c>
      <c r="J106" s="6">
        <v>72.599999999999994</v>
      </c>
      <c r="K106" s="6">
        <v>69.2</v>
      </c>
      <c r="L106" s="6">
        <v>75.900000000000006</v>
      </c>
    </row>
    <row r="107" spans="1:16" x14ac:dyDescent="0.25">
      <c r="A107" s="4" t="s">
        <v>12</v>
      </c>
      <c r="B107" s="4" t="s">
        <v>35</v>
      </c>
      <c r="C107" s="4" t="s">
        <v>23</v>
      </c>
      <c r="D107" s="4" t="s">
        <v>15</v>
      </c>
      <c r="E107" s="4" t="s">
        <v>26</v>
      </c>
      <c r="F107" s="4" t="s">
        <v>17</v>
      </c>
      <c r="G107" s="4" t="s">
        <v>18</v>
      </c>
      <c r="H107" s="4" t="s">
        <v>19</v>
      </c>
      <c r="I107" s="5">
        <v>1715</v>
      </c>
      <c r="J107" s="6">
        <v>55.5</v>
      </c>
      <c r="K107" s="6">
        <v>53</v>
      </c>
      <c r="L107" s="6">
        <v>58</v>
      </c>
    </row>
    <row r="108" spans="1:16" x14ac:dyDescent="0.25">
      <c r="A108" s="4" t="s">
        <v>12</v>
      </c>
      <c r="B108" s="4" t="s">
        <v>35</v>
      </c>
      <c r="C108" s="4" t="s">
        <v>24</v>
      </c>
      <c r="D108" s="4" t="s">
        <v>15</v>
      </c>
      <c r="E108" s="4" t="s">
        <v>26</v>
      </c>
      <c r="F108" s="4" t="s">
        <v>17</v>
      </c>
      <c r="G108" s="4" t="s">
        <v>18</v>
      </c>
      <c r="H108" s="4" t="s">
        <v>19</v>
      </c>
      <c r="I108" s="5">
        <v>2796</v>
      </c>
      <c r="J108" s="6">
        <v>62.7</v>
      </c>
      <c r="K108" s="6">
        <v>60.8</v>
      </c>
      <c r="L108" s="6">
        <v>64.599999999999994</v>
      </c>
    </row>
    <row r="109" spans="1:16" x14ac:dyDescent="0.25">
      <c r="A109" s="4" t="s">
        <v>12</v>
      </c>
      <c r="B109" s="4" t="s">
        <v>35</v>
      </c>
      <c r="C109" s="4" t="s">
        <v>24</v>
      </c>
      <c r="D109" s="4" t="s">
        <v>25</v>
      </c>
      <c r="E109" s="4" t="s">
        <v>26</v>
      </c>
      <c r="F109" s="4" t="s">
        <v>17</v>
      </c>
      <c r="G109" s="4" t="s">
        <v>18</v>
      </c>
      <c r="H109" s="4" t="s">
        <v>19</v>
      </c>
      <c r="I109" s="5">
        <v>2796</v>
      </c>
      <c r="J109" s="6">
        <v>67.400000000000006</v>
      </c>
      <c r="K109" s="6">
        <v>64.900000000000006</v>
      </c>
      <c r="L109" s="6">
        <v>70</v>
      </c>
    </row>
    <row r="110" spans="1:16" x14ac:dyDescent="0.25">
      <c r="A110" s="4" t="s">
        <v>12</v>
      </c>
      <c r="B110" s="4" t="s">
        <v>35</v>
      </c>
      <c r="C110" s="4" t="s">
        <v>14</v>
      </c>
      <c r="D110" s="4" t="s">
        <v>15</v>
      </c>
      <c r="E110" s="4" t="s">
        <v>27</v>
      </c>
      <c r="F110" s="4" t="s">
        <v>17</v>
      </c>
      <c r="G110" s="4" t="s">
        <v>18</v>
      </c>
      <c r="H110" s="4" t="s">
        <v>19</v>
      </c>
      <c r="I110" s="5">
        <v>16</v>
      </c>
      <c r="J110" s="6">
        <v>75.099999999999994</v>
      </c>
      <c r="K110" s="6">
        <v>54.6</v>
      </c>
      <c r="L110" s="6">
        <v>95.5</v>
      </c>
    </row>
    <row r="111" spans="1:16" x14ac:dyDescent="0.25">
      <c r="A111" s="4" t="s">
        <v>12</v>
      </c>
      <c r="B111" s="4" t="s">
        <v>35</v>
      </c>
      <c r="C111" s="4" t="s">
        <v>20</v>
      </c>
      <c r="D111" s="4" t="s">
        <v>15</v>
      </c>
      <c r="E111" s="4" t="s">
        <v>27</v>
      </c>
      <c r="F111" s="4" t="s">
        <v>17</v>
      </c>
      <c r="G111" s="4" t="s">
        <v>18</v>
      </c>
      <c r="H111" s="4" t="s">
        <v>19</v>
      </c>
      <c r="I111" s="5">
        <v>54</v>
      </c>
      <c r="J111" s="6">
        <v>72.400000000000006</v>
      </c>
      <c r="K111" s="6">
        <v>60.6</v>
      </c>
      <c r="L111" s="6">
        <v>84.3</v>
      </c>
    </row>
    <row r="112" spans="1:16" x14ac:dyDescent="0.25">
      <c r="A112" s="4" t="s">
        <v>12</v>
      </c>
      <c r="B112" s="4" t="s">
        <v>35</v>
      </c>
      <c r="C112" s="4" t="s">
        <v>21</v>
      </c>
      <c r="D112" s="4" t="s">
        <v>15</v>
      </c>
      <c r="E112" s="4" t="s">
        <v>27</v>
      </c>
      <c r="F112" s="4" t="s">
        <v>17</v>
      </c>
      <c r="G112" s="4" t="s">
        <v>18</v>
      </c>
      <c r="H112" s="4" t="s">
        <v>19</v>
      </c>
      <c r="I112" s="5">
        <v>91</v>
      </c>
      <c r="J112" s="6">
        <v>76</v>
      </c>
      <c r="K112" s="6">
        <v>67.0908203125</v>
      </c>
      <c r="L112" s="6">
        <v>84.8</v>
      </c>
    </row>
    <row r="113" spans="1:12" x14ac:dyDescent="0.25">
      <c r="A113" s="4" t="s">
        <v>12</v>
      </c>
      <c r="B113" s="4" t="s">
        <v>35</v>
      </c>
      <c r="C113" s="4" t="s">
        <v>22</v>
      </c>
      <c r="D113" s="4" t="s">
        <v>15</v>
      </c>
      <c r="E113" s="4" t="s">
        <v>27</v>
      </c>
      <c r="F113" s="4" t="s">
        <v>17</v>
      </c>
      <c r="G113" s="4" t="s">
        <v>18</v>
      </c>
      <c r="H113" s="4" t="s">
        <v>19</v>
      </c>
      <c r="I113" s="5">
        <v>252</v>
      </c>
      <c r="J113" s="6">
        <v>65.8</v>
      </c>
      <c r="K113" s="6">
        <v>59.8</v>
      </c>
      <c r="L113" s="6">
        <v>71.8</v>
      </c>
    </row>
    <row r="114" spans="1:12" x14ac:dyDescent="0.25">
      <c r="A114" s="4" t="s">
        <v>12</v>
      </c>
      <c r="B114" s="4" t="s">
        <v>35</v>
      </c>
      <c r="C114" s="4" t="s">
        <v>23</v>
      </c>
      <c r="D114" s="4" t="s">
        <v>15</v>
      </c>
      <c r="E114" s="4" t="s">
        <v>27</v>
      </c>
      <c r="F114" s="4" t="s">
        <v>17</v>
      </c>
      <c r="G114" s="4" t="s">
        <v>18</v>
      </c>
      <c r="H114" s="4" t="s">
        <v>19</v>
      </c>
      <c r="I114" s="5">
        <v>414</v>
      </c>
      <c r="J114" s="6">
        <v>42.9</v>
      </c>
      <c r="K114" s="6">
        <v>37.9</v>
      </c>
      <c r="L114" s="6">
        <v>48</v>
      </c>
    </row>
    <row r="115" spans="1:12" x14ac:dyDescent="0.25">
      <c r="A115" s="4" t="s">
        <v>12</v>
      </c>
      <c r="B115" s="4" t="s">
        <v>35</v>
      </c>
      <c r="C115" s="4" t="s">
        <v>24</v>
      </c>
      <c r="D115" s="4" t="s">
        <v>15</v>
      </c>
      <c r="E115" s="4" t="s">
        <v>27</v>
      </c>
      <c r="F115" s="4" t="s">
        <v>17</v>
      </c>
      <c r="G115" s="4" t="s">
        <v>18</v>
      </c>
      <c r="H115" s="4" t="s">
        <v>19</v>
      </c>
      <c r="I115" s="5">
        <v>827</v>
      </c>
      <c r="J115" s="6">
        <v>56</v>
      </c>
      <c r="K115" s="6">
        <v>52.5</v>
      </c>
      <c r="L115" s="6">
        <v>59.6</v>
      </c>
    </row>
    <row r="116" spans="1:12" x14ac:dyDescent="0.25">
      <c r="A116" s="4" t="s">
        <v>12</v>
      </c>
      <c r="B116" s="4" t="s">
        <v>35</v>
      </c>
      <c r="C116" s="4" t="s">
        <v>24</v>
      </c>
      <c r="D116" s="4" t="s">
        <v>25</v>
      </c>
      <c r="E116" s="4" t="s">
        <v>27</v>
      </c>
      <c r="F116" s="4" t="s">
        <v>17</v>
      </c>
      <c r="G116" s="4" t="s">
        <v>18</v>
      </c>
      <c r="H116" s="4" t="s">
        <v>19</v>
      </c>
      <c r="I116" s="5">
        <v>827</v>
      </c>
      <c r="J116" s="6">
        <v>61.3</v>
      </c>
      <c r="K116" s="6">
        <v>57.9</v>
      </c>
      <c r="L116" s="6">
        <v>65</v>
      </c>
    </row>
    <row r="117" spans="1:12" x14ac:dyDescent="0.25">
      <c r="A117" s="4" t="s">
        <v>12</v>
      </c>
      <c r="B117" s="4" t="s">
        <v>35</v>
      </c>
      <c r="C117" s="4" t="s">
        <v>14</v>
      </c>
      <c r="D117" s="4" t="s">
        <v>15</v>
      </c>
      <c r="E117" s="4" t="s">
        <v>28</v>
      </c>
      <c r="F117" s="4" t="s">
        <v>17</v>
      </c>
      <c r="G117" s="4" t="s">
        <v>18</v>
      </c>
      <c r="H117" s="4" t="s">
        <v>19</v>
      </c>
      <c r="I117" s="5">
        <v>65</v>
      </c>
      <c r="J117" s="6">
        <v>36</v>
      </c>
      <c r="K117" s="6">
        <v>24.4</v>
      </c>
      <c r="L117" s="6">
        <v>47.6</v>
      </c>
    </row>
    <row r="118" spans="1:12" x14ac:dyDescent="0.25">
      <c r="A118" s="4" t="s">
        <v>12</v>
      </c>
      <c r="B118" s="4" t="s">
        <v>35</v>
      </c>
      <c r="C118" s="4" t="s">
        <v>20</v>
      </c>
      <c r="D118" s="4" t="s">
        <v>15</v>
      </c>
      <c r="E118" s="4" t="s">
        <v>28</v>
      </c>
      <c r="F118" s="4" t="s">
        <v>17</v>
      </c>
      <c r="G118" s="4" t="s">
        <v>18</v>
      </c>
      <c r="H118" s="4" t="s">
        <v>19</v>
      </c>
      <c r="I118" s="5">
        <v>145</v>
      </c>
      <c r="J118" s="6">
        <v>37.299999999999997</v>
      </c>
      <c r="K118" s="6">
        <v>29.5</v>
      </c>
      <c r="L118" s="6">
        <v>45.1</v>
      </c>
    </row>
    <row r="119" spans="1:12" x14ac:dyDescent="0.25">
      <c r="A119" s="4" t="s">
        <v>12</v>
      </c>
      <c r="B119" s="4" t="s">
        <v>35</v>
      </c>
      <c r="C119" s="4" t="s">
        <v>21</v>
      </c>
      <c r="D119" s="4" t="s">
        <v>15</v>
      </c>
      <c r="E119" s="4" t="s">
        <v>28</v>
      </c>
      <c r="F119" s="4" t="s">
        <v>17</v>
      </c>
      <c r="G119" s="4" t="s">
        <v>18</v>
      </c>
      <c r="H119" s="4" t="s">
        <v>19</v>
      </c>
      <c r="I119" s="5">
        <v>279</v>
      </c>
      <c r="J119" s="6">
        <v>38.700000000000003</v>
      </c>
      <c r="K119" s="6">
        <v>33</v>
      </c>
      <c r="L119" s="6">
        <v>44.4</v>
      </c>
    </row>
    <row r="120" spans="1:12" x14ac:dyDescent="0.25">
      <c r="A120" s="4" t="s">
        <v>12</v>
      </c>
      <c r="B120" s="4" t="s">
        <v>35</v>
      </c>
      <c r="C120" s="4" t="s">
        <v>22</v>
      </c>
      <c r="D120" s="4" t="s">
        <v>15</v>
      </c>
      <c r="E120" s="4" t="s">
        <v>28</v>
      </c>
      <c r="F120" s="4" t="s">
        <v>17</v>
      </c>
      <c r="G120" s="4" t="s">
        <v>18</v>
      </c>
      <c r="H120" s="4" t="s">
        <v>19</v>
      </c>
      <c r="I120" s="5">
        <v>551</v>
      </c>
      <c r="J120" s="6">
        <v>34.799999999999997</v>
      </c>
      <c r="K120" s="6">
        <v>30.76678466796875</v>
      </c>
      <c r="L120" s="6">
        <v>38.799999999999997</v>
      </c>
    </row>
    <row r="121" spans="1:12" x14ac:dyDescent="0.25">
      <c r="A121" s="4" t="s">
        <v>12</v>
      </c>
      <c r="B121" s="4" t="s">
        <v>35</v>
      </c>
      <c r="C121" s="4" t="s">
        <v>23</v>
      </c>
      <c r="D121" s="4" t="s">
        <v>15</v>
      </c>
      <c r="E121" s="4" t="s">
        <v>28</v>
      </c>
      <c r="F121" s="4" t="s">
        <v>17</v>
      </c>
      <c r="G121" s="4" t="s">
        <v>18</v>
      </c>
      <c r="H121" s="4" t="s">
        <v>19</v>
      </c>
      <c r="I121" s="5">
        <v>1055</v>
      </c>
      <c r="J121" s="6">
        <v>19.899999999999999</v>
      </c>
      <c r="K121" s="6">
        <v>17.399999999999999</v>
      </c>
      <c r="L121" s="6">
        <v>22.4</v>
      </c>
    </row>
    <row r="122" spans="1:12" x14ac:dyDescent="0.25">
      <c r="A122" s="4" t="s">
        <v>12</v>
      </c>
      <c r="B122" s="4" t="s">
        <v>35</v>
      </c>
      <c r="C122" s="4" t="s">
        <v>24</v>
      </c>
      <c r="D122" s="4" t="s">
        <v>15</v>
      </c>
      <c r="E122" s="4" t="s">
        <v>28</v>
      </c>
      <c r="F122" s="4" t="s">
        <v>17</v>
      </c>
      <c r="G122" s="4" t="s">
        <v>18</v>
      </c>
      <c r="H122" s="4" t="s">
        <v>19</v>
      </c>
      <c r="I122" s="5">
        <v>2095</v>
      </c>
      <c r="J122" s="6">
        <v>28</v>
      </c>
      <c r="K122" s="6">
        <v>26</v>
      </c>
      <c r="L122" s="6">
        <v>30</v>
      </c>
    </row>
    <row r="123" spans="1:12" x14ac:dyDescent="0.25">
      <c r="A123" s="4" t="s">
        <v>12</v>
      </c>
      <c r="B123" s="4" t="s">
        <v>35</v>
      </c>
      <c r="C123" s="4" t="s">
        <v>24</v>
      </c>
      <c r="D123" s="4" t="s">
        <v>25</v>
      </c>
      <c r="E123" s="4" t="s">
        <v>28</v>
      </c>
      <c r="F123" s="4" t="s">
        <v>17</v>
      </c>
      <c r="G123" s="4" t="s">
        <v>18</v>
      </c>
      <c r="H123" s="4" t="s">
        <v>19</v>
      </c>
      <c r="I123" s="5">
        <v>2095</v>
      </c>
      <c r="J123" s="6">
        <v>30.6</v>
      </c>
      <c r="K123" s="6">
        <v>28.6</v>
      </c>
      <c r="L123" s="6">
        <v>32.799999999999997</v>
      </c>
    </row>
    <row r="124" spans="1:12" x14ac:dyDescent="0.25">
      <c r="A124" s="4" t="s">
        <v>12</v>
      </c>
      <c r="B124" s="4" t="s">
        <v>35</v>
      </c>
      <c r="C124" s="4" t="s">
        <v>14</v>
      </c>
      <c r="D124" s="4" t="s">
        <v>15</v>
      </c>
      <c r="E124" s="4" t="s">
        <v>29</v>
      </c>
      <c r="F124" s="4" t="s">
        <v>17</v>
      </c>
      <c r="G124" s="4" t="s">
        <v>18</v>
      </c>
      <c r="H124" s="4" t="s">
        <v>19</v>
      </c>
      <c r="I124" s="5">
        <v>3</v>
      </c>
      <c r="J124" s="6" t="s">
        <v>30</v>
      </c>
      <c r="K124" s="6" t="s">
        <v>30</v>
      </c>
      <c r="L124" s="6" t="s">
        <v>30</v>
      </c>
    </row>
    <row r="125" spans="1:12" x14ac:dyDescent="0.25">
      <c r="A125" s="4" t="s">
        <v>12</v>
      </c>
      <c r="B125" s="4" t="s">
        <v>35</v>
      </c>
      <c r="C125" s="4" t="s">
        <v>20</v>
      </c>
      <c r="D125" s="4" t="s">
        <v>15</v>
      </c>
      <c r="E125" s="4" t="s">
        <v>29</v>
      </c>
      <c r="F125" s="4" t="s">
        <v>17</v>
      </c>
      <c r="G125" s="4" t="s">
        <v>18</v>
      </c>
      <c r="H125" s="4" t="s">
        <v>19</v>
      </c>
      <c r="I125" s="5">
        <v>6</v>
      </c>
      <c r="J125" s="6" t="s">
        <v>30</v>
      </c>
      <c r="K125" s="6" t="s">
        <v>30</v>
      </c>
      <c r="L125" s="6" t="s">
        <v>30</v>
      </c>
    </row>
    <row r="126" spans="1:12" x14ac:dyDescent="0.25">
      <c r="A126" s="4" t="s">
        <v>12</v>
      </c>
      <c r="B126" s="4" t="s">
        <v>35</v>
      </c>
      <c r="C126" s="4" t="s">
        <v>21</v>
      </c>
      <c r="D126" s="4" t="s">
        <v>15</v>
      </c>
      <c r="E126" s="4" t="s">
        <v>29</v>
      </c>
      <c r="F126" s="4" t="s">
        <v>17</v>
      </c>
      <c r="G126" s="4" t="s">
        <v>18</v>
      </c>
      <c r="H126" s="4" t="s">
        <v>19</v>
      </c>
      <c r="I126" s="5">
        <v>3</v>
      </c>
      <c r="J126" s="6" t="s">
        <v>30</v>
      </c>
      <c r="K126" s="6" t="s">
        <v>30</v>
      </c>
      <c r="L126" s="6" t="s">
        <v>30</v>
      </c>
    </row>
    <row r="127" spans="1:12" x14ac:dyDescent="0.25">
      <c r="A127" s="4" t="s">
        <v>12</v>
      </c>
      <c r="B127" s="4" t="s">
        <v>35</v>
      </c>
      <c r="C127" s="4" t="s">
        <v>22</v>
      </c>
      <c r="D127" s="4" t="s">
        <v>15</v>
      </c>
      <c r="E127" s="4" t="s">
        <v>29</v>
      </c>
      <c r="F127" s="4" t="s">
        <v>17</v>
      </c>
      <c r="G127" s="4" t="s">
        <v>18</v>
      </c>
      <c r="H127" s="4" t="s">
        <v>19</v>
      </c>
      <c r="I127" s="5">
        <v>9</v>
      </c>
      <c r="J127" s="6" t="s">
        <v>30</v>
      </c>
      <c r="K127" s="6" t="s">
        <v>30</v>
      </c>
      <c r="L127" s="6" t="s">
        <v>30</v>
      </c>
    </row>
    <row r="128" spans="1:12" x14ac:dyDescent="0.25">
      <c r="A128" s="4" t="s">
        <v>12</v>
      </c>
      <c r="B128" s="4" t="s">
        <v>35</v>
      </c>
      <c r="C128" s="4" t="s">
        <v>23</v>
      </c>
      <c r="D128" s="4" t="s">
        <v>15</v>
      </c>
      <c r="E128" s="4" t="s">
        <v>29</v>
      </c>
      <c r="F128" s="4" t="s">
        <v>17</v>
      </c>
      <c r="G128" s="4" t="s">
        <v>18</v>
      </c>
      <c r="H128" s="4" t="s">
        <v>19</v>
      </c>
      <c r="I128" s="5">
        <v>23</v>
      </c>
      <c r="J128" s="6" t="s">
        <v>30</v>
      </c>
      <c r="K128" s="6" t="s">
        <v>30</v>
      </c>
      <c r="L128" s="6" t="s">
        <v>30</v>
      </c>
    </row>
    <row r="129" spans="1:12" x14ac:dyDescent="0.25">
      <c r="A129" s="4" t="s">
        <v>12</v>
      </c>
      <c r="B129" s="4" t="s">
        <v>35</v>
      </c>
      <c r="C129" s="4" t="s">
        <v>24</v>
      </c>
      <c r="D129" s="4" t="s">
        <v>15</v>
      </c>
      <c r="E129" s="4" t="s">
        <v>29</v>
      </c>
      <c r="F129" s="4" t="s">
        <v>17</v>
      </c>
      <c r="G129" s="4" t="s">
        <v>18</v>
      </c>
      <c r="H129" s="4" t="s">
        <v>19</v>
      </c>
      <c r="I129" s="5">
        <v>44</v>
      </c>
      <c r="J129" s="6">
        <v>46.1</v>
      </c>
      <c r="K129" s="6">
        <v>31.3</v>
      </c>
      <c r="L129" s="6">
        <v>61</v>
      </c>
    </row>
    <row r="130" spans="1:12" x14ac:dyDescent="0.25">
      <c r="A130" s="4" t="s">
        <v>12</v>
      </c>
      <c r="B130" s="4" t="s">
        <v>35</v>
      </c>
      <c r="C130" s="4" t="s">
        <v>24</v>
      </c>
      <c r="D130" s="4" t="s">
        <v>25</v>
      </c>
      <c r="E130" s="4" t="s">
        <v>29</v>
      </c>
      <c r="F130" s="4" t="s">
        <v>17</v>
      </c>
      <c r="G130" s="4" t="s">
        <v>18</v>
      </c>
      <c r="H130" s="4" t="s">
        <v>19</v>
      </c>
      <c r="I130" s="5">
        <v>44</v>
      </c>
      <c r="J130" s="6" t="s">
        <v>30</v>
      </c>
      <c r="K130" s="6" t="s">
        <v>30</v>
      </c>
      <c r="L130" s="6" t="s">
        <v>30</v>
      </c>
    </row>
    <row r="131" spans="1:12" x14ac:dyDescent="0.25">
      <c r="A131" s="4" t="s">
        <v>12</v>
      </c>
      <c r="B131" s="4" t="s">
        <v>35</v>
      </c>
      <c r="C131" s="4" t="s">
        <v>14</v>
      </c>
      <c r="D131" s="4" t="s">
        <v>15</v>
      </c>
      <c r="E131" s="4" t="s">
        <v>31</v>
      </c>
      <c r="F131" s="4" t="s">
        <v>17</v>
      </c>
      <c r="G131" s="4" t="s">
        <v>18</v>
      </c>
      <c r="H131" s="4" t="s">
        <v>19</v>
      </c>
      <c r="I131" s="5">
        <v>12</v>
      </c>
      <c r="J131" s="6">
        <v>75</v>
      </c>
      <c r="K131" s="6">
        <v>51.7</v>
      </c>
      <c r="L131" s="6">
        <v>98.4</v>
      </c>
    </row>
    <row r="132" spans="1:12" x14ac:dyDescent="0.25">
      <c r="A132" s="4" t="s">
        <v>12</v>
      </c>
      <c r="B132" s="4" t="s">
        <v>35</v>
      </c>
      <c r="C132" s="4" t="s">
        <v>20</v>
      </c>
      <c r="D132" s="4" t="s">
        <v>15</v>
      </c>
      <c r="E132" s="4" t="s">
        <v>31</v>
      </c>
      <c r="F132" s="4" t="s">
        <v>17</v>
      </c>
      <c r="G132" s="4" t="s">
        <v>18</v>
      </c>
      <c r="H132" s="4" t="s">
        <v>19</v>
      </c>
      <c r="I132" s="5">
        <v>53</v>
      </c>
      <c r="J132" s="6">
        <v>65.599999999999994</v>
      </c>
      <c r="K132" s="6">
        <v>52.8</v>
      </c>
      <c r="L132" s="6">
        <v>78.3</v>
      </c>
    </row>
    <row r="133" spans="1:12" x14ac:dyDescent="0.25">
      <c r="A133" s="4" t="s">
        <v>12</v>
      </c>
      <c r="B133" s="4" t="s">
        <v>35</v>
      </c>
      <c r="C133" s="4" t="s">
        <v>21</v>
      </c>
      <c r="D133" s="4" t="s">
        <v>15</v>
      </c>
      <c r="E133" s="4" t="s">
        <v>31</v>
      </c>
      <c r="F133" s="4" t="s">
        <v>17</v>
      </c>
      <c r="G133" s="4" t="s">
        <v>18</v>
      </c>
      <c r="H133" s="4" t="s">
        <v>19</v>
      </c>
      <c r="I133" s="5">
        <v>135</v>
      </c>
      <c r="J133" s="6">
        <v>64.7</v>
      </c>
      <c r="K133" s="6">
        <v>56.7</v>
      </c>
      <c r="L133" s="6">
        <v>72.8</v>
      </c>
    </row>
    <row r="134" spans="1:12" x14ac:dyDescent="0.25">
      <c r="A134" s="4" t="s">
        <v>12</v>
      </c>
      <c r="B134" s="4" t="s">
        <v>35</v>
      </c>
      <c r="C134" s="4" t="s">
        <v>22</v>
      </c>
      <c r="D134" s="4" t="s">
        <v>15</v>
      </c>
      <c r="E134" s="4" t="s">
        <v>31</v>
      </c>
      <c r="F134" s="4" t="s">
        <v>17</v>
      </c>
      <c r="G134" s="4" t="s">
        <v>18</v>
      </c>
      <c r="H134" s="4" t="s">
        <v>19</v>
      </c>
      <c r="I134" s="5">
        <v>319</v>
      </c>
      <c r="J134" s="6">
        <v>59.3</v>
      </c>
      <c r="K134" s="6">
        <v>53.8</v>
      </c>
      <c r="L134" s="6">
        <v>64.7</v>
      </c>
    </row>
    <row r="135" spans="1:12" x14ac:dyDescent="0.25">
      <c r="A135" s="4" t="s">
        <v>12</v>
      </c>
      <c r="B135" s="4" t="s">
        <v>35</v>
      </c>
      <c r="C135" s="4" t="s">
        <v>23</v>
      </c>
      <c r="D135" s="4" t="s">
        <v>15</v>
      </c>
      <c r="E135" s="4" t="s">
        <v>31</v>
      </c>
      <c r="F135" s="4" t="s">
        <v>17</v>
      </c>
      <c r="G135" s="4" t="s">
        <v>18</v>
      </c>
      <c r="H135" s="4" t="s">
        <v>19</v>
      </c>
      <c r="I135" s="5">
        <v>1617</v>
      </c>
      <c r="J135" s="6">
        <v>30</v>
      </c>
      <c r="K135" s="6">
        <v>27.6</v>
      </c>
      <c r="L135" s="6">
        <v>32.4</v>
      </c>
    </row>
    <row r="136" spans="1:12" x14ac:dyDescent="0.25">
      <c r="A136" s="4" t="s">
        <v>12</v>
      </c>
      <c r="B136" s="4" t="s">
        <v>35</v>
      </c>
      <c r="C136" s="4" t="s">
        <v>24</v>
      </c>
      <c r="D136" s="4" t="s">
        <v>15</v>
      </c>
      <c r="E136" s="4" t="s">
        <v>31</v>
      </c>
      <c r="F136" s="4" t="s">
        <v>17</v>
      </c>
      <c r="G136" s="4" t="s">
        <v>18</v>
      </c>
      <c r="H136" s="4" t="s">
        <v>19</v>
      </c>
      <c r="I136" s="5">
        <v>2136</v>
      </c>
      <c r="J136" s="6">
        <v>37.700000000000003</v>
      </c>
      <c r="K136" s="6">
        <v>35.5</v>
      </c>
      <c r="L136" s="6">
        <v>39.799999999999997</v>
      </c>
    </row>
    <row r="137" spans="1:12" x14ac:dyDescent="0.25">
      <c r="A137" s="4" t="s">
        <v>12</v>
      </c>
      <c r="B137" s="4" t="s">
        <v>35</v>
      </c>
      <c r="C137" s="4" t="s">
        <v>24</v>
      </c>
      <c r="D137" s="4" t="s">
        <v>25</v>
      </c>
      <c r="E137" s="4" t="s">
        <v>31</v>
      </c>
      <c r="F137" s="4" t="s">
        <v>17</v>
      </c>
      <c r="G137" s="4" t="s">
        <v>18</v>
      </c>
      <c r="H137" s="4" t="s">
        <v>19</v>
      </c>
      <c r="I137" s="5">
        <v>2136</v>
      </c>
      <c r="J137" s="6">
        <v>51.1</v>
      </c>
      <c r="K137" s="6">
        <v>48.3</v>
      </c>
      <c r="L137" s="6">
        <v>53.990966796875</v>
      </c>
    </row>
    <row r="138" spans="1:12" x14ac:dyDescent="0.25">
      <c r="A138" s="4" t="s">
        <v>12</v>
      </c>
      <c r="B138" s="4" t="s">
        <v>35</v>
      </c>
      <c r="C138" s="4" t="s">
        <v>14</v>
      </c>
      <c r="D138" s="4" t="s">
        <v>15</v>
      </c>
      <c r="E138" s="4" t="s">
        <v>32</v>
      </c>
      <c r="F138" s="4" t="s">
        <v>17</v>
      </c>
      <c r="G138" s="4" t="s">
        <v>18</v>
      </c>
      <c r="H138" s="4" t="s">
        <v>19</v>
      </c>
      <c r="I138" s="5">
        <v>145</v>
      </c>
      <c r="J138" s="6">
        <v>57.4</v>
      </c>
      <c r="K138" s="6">
        <v>49.4</v>
      </c>
      <c r="L138" s="6">
        <v>65.5</v>
      </c>
    </row>
    <row r="139" spans="1:12" x14ac:dyDescent="0.25">
      <c r="A139" s="4" t="s">
        <v>12</v>
      </c>
      <c r="B139" s="4" t="s">
        <v>35</v>
      </c>
      <c r="C139" s="4" t="s">
        <v>20</v>
      </c>
      <c r="D139" s="4" t="s">
        <v>15</v>
      </c>
      <c r="E139" s="4" t="s">
        <v>32</v>
      </c>
      <c r="F139" s="4" t="s">
        <v>17</v>
      </c>
      <c r="G139" s="4" t="s">
        <v>18</v>
      </c>
      <c r="H139" s="4" t="s">
        <v>19</v>
      </c>
      <c r="I139" s="5">
        <v>484</v>
      </c>
      <c r="J139" s="6">
        <v>68.7</v>
      </c>
      <c r="K139" s="6">
        <v>64.5</v>
      </c>
      <c r="L139" s="6">
        <v>72.8</v>
      </c>
    </row>
    <row r="140" spans="1:12" x14ac:dyDescent="0.25">
      <c r="A140" s="4" t="s">
        <v>12</v>
      </c>
      <c r="B140" s="4" t="s">
        <v>35</v>
      </c>
      <c r="C140" s="4" t="s">
        <v>21</v>
      </c>
      <c r="D140" s="4" t="s">
        <v>15</v>
      </c>
      <c r="E140" s="4" t="s">
        <v>32</v>
      </c>
      <c r="F140" s="4" t="s">
        <v>17</v>
      </c>
      <c r="G140" s="4" t="s">
        <v>18</v>
      </c>
      <c r="H140" s="4" t="s">
        <v>19</v>
      </c>
      <c r="I140" s="5">
        <v>1175</v>
      </c>
      <c r="J140" s="6">
        <v>74.2</v>
      </c>
      <c r="K140" s="6">
        <v>71.599999999999994</v>
      </c>
      <c r="L140" s="6">
        <v>76.7</v>
      </c>
    </row>
    <row r="141" spans="1:12" x14ac:dyDescent="0.25">
      <c r="A141" s="4" t="s">
        <v>12</v>
      </c>
      <c r="B141" s="4" t="s">
        <v>35</v>
      </c>
      <c r="C141" s="4" t="s">
        <v>22</v>
      </c>
      <c r="D141" s="4" t="s">
        <v>15</v>
      </c>
      <c r="E141" s="4" t="s">
        <v>32</v>
      </c>
      <c r="F141" s="4" t="s">
        <v>17</v>
      </c>
      <c r="G141" s="4" t="s">
        <v>18</v>
      </c>
      <c r="H141" s="4" t="s">
        <v>19</v>
      </c>
      <c r="I141" s="5">
        <v>2877</v>
      </c>
      <c r="J141" s="6">
        <v>71.280029296875</v>
      </c>
      <c r="K141" s="6">
        <v>69.599999999999994</v>
      </c>
      <c r="L141" s="6">
        <v>73</v>
      </c>
    </row>
    <row r="142" spans="1:12" x14ac:dyDescent="0.25">
      <c r="A142" s="4" t="s">
        <v>12</v>
      </c>
      <c r="B142" s="4" t="s">
        <v>35</v>
      </c>
      <c r="C142" s="4" t="s">
        <v>23</v>
      </c>
      <c r="D142" s="4" t="s">
        <v>15</v>
      </c>
      <c r="E142" s="4" t="s">
        <v>32</v>
      </c>
      <c r="F142" s="4" t="s">
        <v>17</v>
      </c>
      <c r="G142" s="4" t="s">
        <v>18</v>
      </c>
      <c r="H142" s="4" t="s">
        <v>19</v>
      </c>
      <c r="I142" s="5">
        <v>6880</v>
      </c>
      <c r="J142" s="6">
        <v>52.4</v>
      </c>
      <c r="K142" s="6">
        <v>51.1</v>
      </c>
      <c r="L142" s="6">
        <v>53.7</v>
      </c>
    </row>
    <row r="143" spans="1:12" x14ac:dyDescent="0.25">
      <c r="A143" s="4" t="s">
        <v>12</v>
      </c>
      <c r="B143" s="4" t="s">
        <v>35</v>
      </c>
      <c r="C143" s="4" t="s">
        <v>24</v>
      </c>
      <c r="D143" s="4" t="s">
        <v>15</v>
      </c>
      <c r="E143" s="4" t="s">
        <v>32</v>
      </c>
      <c r="F143" s="4" t="s">
        <v>17</v>
      </c>
      <c r="G143" s="4" t="s">
        <v>18</v>
      </c>
      <c r="H143" s="4" t="s">
        <v>19</v>
      </c>
      <c r="I143" s="5">
        <v>11561</v>
      </c>
      <c r="J143" s="6">
        <v>60.1</v>
      </c>
      <c r="K143" s="6">
        <v>59.1</v>
      </c>
      <c r="L143" s="6">
        <v>61</v>
      </c>
    </row>
    <row r="144" spans="1:12" x14ac:dyDescent="0.25">
      <c r="A144" s="4" t="s">
        <v>12</v>
      </c>
      <c r="B144" s="4" t="s">
        <v>35</v>
      </c>
      <c r="C144" s="4" t="s">
        <v>24</v>
      </c>
      <c r="D144" s="4" t="s">
        <v>25</v>
      </c>
      <c r="E144" s="4" t="s">
        <v>32</v>
      </c>
      <c r="F144" s="4" t="s">
        <v>17</v>
      </c>
      <c r="G144" s="4" t="s">
        <v>18</v>
      </c>
      <c r="H144" s="4" t="s">
        <v>19</v>
      </c>
      <c r="I144" s="5">
        <v>11561</v>
      </c>
      <c r="J144" s="6">
        <v>64.5</v>
      </c>
      <c r="K144" s="6">
        <v>63.4</v>
      </c>
      <c r="L144" s="6">
        <v>65.7</v>
      </c>
    </row>
    <row r="145" spans="1:12" x14ac:dyDescent="0.25">
      <c r="A145" s="4" t="s">
        <v>12</v>
      </c>
      <c r="B145" s="4" t="s">
        <v>35</v>
      </c>
      <c r="C145" s="4" t="s">
        <v>14</v>
      </c>
      <c r="D145" s="4" t="s">
        <v>15</v>
      </c>
      <c r="E145" s="4" t="s">
        <v>16</v>
      </c>
      <c r="F145" s="4" t="s">
        <v>34</v>
      </c>
      <c r="G145" s="4" t="s">
        <v>18</v>
      </c>
      <c r="H145" s="4" t="s">
        <v>19</v>
      </c>
      <c r="I145" s="5">
        <v>26</v>
      </c>
      <c r="J145" s="6" t="s">
        <v>30</v>
      </c>
      <c r="K145" s="6" t="s">
        <v>30</v>
      </c>
      <c r="L145" s="6" t="s">
        <v>30</v>
      </c>
    </row>
    <row r="146" spans="1:12" x14ac:dyDescent="0.25">
      <c r="A146" s="4" t="s">
        <v>12</v>
      </c>
      <c r="B146" s="4" t="s">
        <v>35</v>
      </c>
      <c r="C146" s="4" t="s">
        <v>20</v>
      </c>
      <c r="D146" s="4" t="s">
        <v>15</v>
      </c>
      <c r="E146" s="4" t="s">
        <v>16</v>
      </c>
      <c r="F146" s="4" t="s">
        <v>34</v>
      </c>
      <c r="G146" s="4" t="s">
        <v>18</v>
      </c>
      <c r="H146" s="4" t="s">
        <v>19</v>
      </c>
      <c r="I146" s="5">
        <v>116</v>
      </c>
      <c r="J146" s="6" t="s">
        <v>30</v>
      </c>
      <c r="K146" s="6" t="s">
        <v>30</v>
      </c>
      <c r="L146" s="6" t="s">
        <v>30</v>
      </c>
    </row>
    <row r="147" spans="1:12" x14ac:dyDescent="0.25">
      <c r="A147" s="4" t="s">
        <v>12</v>
      </c>
      <c r="B147" s="4" t="s">
        <v>35</v>
      </c>
      <c r="C147" s="4" t="s">
        <v>21</v>
      </c>
      <c r="D147" s="4" t="s">
        <v>15</v>
      </c>
      <c r="E147" s="4" t="s">
        <v>16</v>
      </c>
      <c r="F147" s="4" t="s">
        <v>34</v>
      </c>
      <c r="G147" s="4" t="s">
        <v>18</v>
      </c>
      <c r="H147" s="4" t="s">
        <v>19</v>
      </c>
      <c r="I147" s="5">
        <v>416</v>
      </c>
      <c r="J147" s="6">
        <v>86.5</v>
      </c>
      <c r="K147" s="6">
        <v>81.8</v>
      </c>
      <c r="L147" s="6">
        <v>91.2</v>
      </c>
    </row>
    <row r="148" spans="1:12" x14ac:dyDescent="0.25">
      <c r="A148" s="4" t="s">
        <v>12</v>
      </c>
      <c r="B148" s="4" t="s">
        <v>35</v>
      </c>
      <c r="C148" s="4" t="s">
        <v>22</v>
      </c>
      <c r="D148" s="4" t="s">
        <v>15</v>
      </c>
      <c r="E148" s="4" t="s">
        <v>16</v>
      </c>
      <c r="F148" s="4" t="s">
        <v>34</v>
      </c>
      <c r="G148" s="4" t="s">
        <v>18</v>
      </c>
      <c r="H148" s="4" t="s">
        <v>19</v>
      </c>
      <c r="I148" s="5">
        <v>1049</v>
      </c>
      <c r="J148" s="6">
        <v>81</v>
      </c>
      <c r="K148" s="6">
        <v>77.2</v>
      </c>
      <c r="L148" s="6">
        <v>84.7</v>
      </c>
    </row>
    <row r="149" spans="1:12" x14ac:dyDescent="0.25">
      <c r="A149" s="4" t="s">
        <v>12</v>
      </c>
      <c r="B149" s="4" t="s">
        <v>35</v>
      </c>
      <c r="C149" s="4" t="s">
        <v>23</v>
      </c>
      <c r="D149" s="4" t="s">
        <v>15</v>
      </c>
      <c r="E149" s="4" t="s">
        <v>16</v>
      </c>
      <c r="F149" s="4" t="s">
        <v>34</v>
      </c>
      <c r="G149" s="4" t="s">
        <v>18</v>
      </c>
      <c r="H149" s="4" t="s">
        <v>19</v>
      </c>
      <c r="I149" s="5">
        <v>2056</v>
      </c>
      <c r="J149" s="6">
        <v>67.599999999999994</v>
      </c>
      <c r="K149" s="6">
        <v>62.9</v>
      </c>
      <c r="L149" s="6">
        <v>72.400000000000006</v>
      </c>
    </row>
    <row r="150" spans="1:12" x14ac:dyDescent="0.25">
      <c r="A150" s="4" t="s">
        <v>12</v>
      </c>
      <c r="B150" s="4" t="s">
        <v>35</v>
      </c>
      <c r="C150" s="4" t="s">
        <v>24</v>
      </c>
      <c r="D150" s="4" t="s">
        <v>15</v>
      </c>
      <c r="E150" s="4" t="s">
        <v>16</v>
      </c>
      <c r="F150" s="4" t="s">
        <v>34</v>
      </c>
      <c r="G150" s="4" t="s">
        <v>18</v>
      </c>
      <c r="H150" s="4" t="s">
        <v>19</v>
      </c>
      <c r="I150" s="5">
        <v>3663</v>
      </c>
      <c r="J150" s="6">
        <v>74.2</v>
      </c>
      <c r="K150" s="6">
        <v>71.2001953125</v>
      </c>
      <c r="L150" s="6">
        <v>77.099999999999994</v>
      </c>
    </row>
    <row r="151" spans="1:12" x14ac:dyDescent="0.25">
      <c r="A151" s="4" t="s">
        <v>12</v>
      </c>
      <c r="B151" s="4" t="s">
        <v>35</v>
      </c>
      <c r="C151" s="4" t="s">
        <v>24</v>
      </c>
      <c r="D151" s="4" t="s">
        <v>25</v>
      </c>
      <c r="E151" s="4" t="s">
        <v>16</v>
      </c>
      <c r="F151" s="4" t="s">
        <v>34</v>
      </c>
      <c r="G151" s="4" t="s">
        <v>18</v>
      </c>
      <c r="H151" s="4" t="s">
        <v>19</v>
      </c>
      <c r="I151" s="5">
        <v>3663</v>
      </c>
      <c r="J151" s="6" t="s">
        <v>30</v>
      </c>
      <c r="K151" s="6" t="s">
        <v>30</v>
      </c>
      <c r="L151" s="6" t="s">
        <v>30</v>
      </c>
    </row>
    <row r="152" spans="1:12" x14ac:dyDescent="0.25">
      <c r="A152" s="4" t="s">
        <v>12</v>
      </c>
      <c r="B152" s="4" t="s">
        <v>35</v>
      </c>
      <c r="C152" s="4" t="s">
        <v>14</v>
      </c>
      <c r="D152" s="4" t="s">
        <v>15</v>
      </c>
      <c r="E152" s="4" t="s">
        <v>26</v>
      </c>
      <c r="F152" s="4" t="s">
        <v>34</v>
      </c>
      <c r="G152" s="4" t="s">
        <v>18</v>
      </c>
      <c r="H152" s="4" t="s">
        <v>19</v>
      </c>
      <c r="I152" s="5">
        <v>23</v>
      </c>
      <c r="J152" s="6" t="s">
        <v>30</v>
      </c>
      <c r="K152" s="6" t="s">
        <v>30</v>
      </c>
      <c r="L152" s="6" t="s">
        <v>30</v>
      </c>
    </row>
    <row r="153" spans="1:12" x14ac:dyDescent="0.25">
      <c r="A153" s="4" t="s">
        <v>12</v>
      </c>
      <c r="B153" s="4" t="s">
        <v>35</v>
      </c>
      <c r="C153" s="4" t="s">
        <v>20</v>
      </c>
      <c r="D153" s="4" t="s">
        <v>15</v>
      </c>
      <c r="E153" s="4" t="s">
        <v>26</v>
      </c>
      <c r="F153" s="4" t="s">
        <v>34</v>
      </c>
      <c r="G153" s="4" t="s">
        <v>18</v>
      </c>
      <c r="H153" s="4" t="s">
        <v>19</v>
      </c>
      <c r="I153" s="5">
        <v>110</v>
      </c>
      <c r="J153" s="6">
        <v>52.343017578125</v>
      </c>
      <c r="K153" s="6">
        <v>41.3</v>
      </c>
      <c r="L153" s="6">
        <v>63.3</v>
      </c>
    </row>
    <row r="154" spans="1:12" x14ac:dyDescent="0.25">
      <c r="A154" s="4" t="s">
        <v>12</v>
      </c>
      <c r="B154" s="4" t="s">
        <v>35</v>
      </c>
      <c r="C154" s="4" t="s">
        <v>21</v>
      </c>
      <c r="D154" s="4" t="s">
        <v>15</v>
      </c>
      <c r="E154" s="4" t="s">
        <v>26</v>
      </c>
      <c r="F154" s="4" t="s">
        <v>34</v>
      </c>
      <c r="G154" s="4" t="s">
        <v>18</v>
      </c>
      <c r="H154" s="4" t="s">
        <v>19</v>
      </c>
      <c r="I154" s="5">
        <v>251</v>
      </c>
      <c r="J154" s="6" t="s">
        <v>30</v>
      </c>
      <c r="K154" s="6" t="s">
        <v>30</v>
      </c>
      <c r="L154" s="6" t="s">
        <v>30</v>
      </c>
    </row>
    <row r="155" spans="1:12" x14ac:dyDescent="0.25">
      <c r="A155" s="4" t="s">
        <v>12</v>
      </c>
      <c r="B155" s="4" t="s">
        <v>35</v>
      </c>
      <c r="C155" s="4" t="s">
        <v>22</v>
      </c>
      <c r="D155" s="4" t="s">
        <v>15</v>
      </c>
      <c r="E155" s="4" t="s">
        <v>26</v>
      </c>
      <c r="F155" s="4" t="s">
        <v>34</v>
      </c>
      <c r="G155" s="4" t="s">
        <v>18</v>
      </c>
      <c r="H155" s="4" t="s">
        <v>19</v>
      </c>
      <c r="I155" s="5">
        <v>697</v>
      </c>
      <c r="J155" s="6">
        <v>44.8</v>
      </c>
      <c r="K155" s="6">
        <v>40.200000000000003</v>
      </c>
      <c r="L155" s="6">
        <v>49.5</v>
      </c>
    </row>
    <row r="156" spans="1:12" x14ac:dyDescent="0.25">
      <c r="A156" s="4" t="s">
        <v>12</v>
      </c>
      <c r="B156" s="4" t="s">
        <v>35</v>
      </c>
      <c r="C156" s="4" t="s">
        <v>23</v>
      </c>
      <c r="D156" s="4" t="s">
        <v>15</v>
      </c>
      <c r="E156" s="4" t="s">
        <v>26</v>
      </c>
      <c r="F156" s="4" t="s">
        <v>34</v>
      </c>
      <c r="G156" s="4" t="s">
        <v>18</v>
      </c>
      <c r="H156" s="4" t="s">
        <v>19</v>
      </c>
      <c r="I156" s="5">
        <v>1715</v>
      </c>
      <c r="J156" s="6">
        <v>27.3</v>
      </c>
      <c r="K156" s="6">
        <v>23.5</v>
      </c>
      <c r="L156" s="6">
        <v>31</v>
      </c>
    </row>
    <row r="157" spans="1:12" x14ac:dyDescent="0.25">
      <c r="A157" s="4" t="s">
        <v>12</v>
      </c>
      <c r="B157" s="4" t="s">
        <v>35</v>
      </c>
      <c r="C157" s="4" t="s">
        <v>24</v>
      </c>
      <c r="D157" s="4" t="s">
        <v>15</v>
      </c>
      <c r="E157" s="4" t="s">
        <v>26</v>
      </c>
      <c r="F157" s="4" t="s">
        <v>34</v>
      </c>
      <c r="G157" s="4" t="s">
        <v>18</v>
      </c>
      <c r="H157" s="4" t="s">
        <v>19</v>
      </c>
      <c r="I157" s="5">
        <v>2796</v>
      </c>
      <c r="J157" s="6">
        <v>35</v>
      </c>
      <c r="K157" s="6">
        <v>32.299999999999997</v>
      </c>
      <c r="L157" s="6">
        <v>37.700000000000003</v>
      </c>
    </row>
    <row r="158" spans="1:12" x14ac:dyDescent="0.25">
      <c r="A158" s="4" t="s">
        <v>12</v>
      </c>
      <c r="B158" s="4" t="s">
        <v>35</v>
      </c>
      <c r="C158" s="4" t="s">
        <v>24</v>
      </c>
      <c r="D158" s="4" t="s">
        <v>25</v>
      </c>
      <c r="E158" s="4" t="s">
        <v>26</v>
      </c>
      <c r="F158" s="4" t="s">
        <v>34</v>
      </c>
      <c r="G158" s="4" t="s">
        <v>18</v>
      </c>
      <c r="H158" s="4" t="s">
        <v>19</v>
      </c>
      <c r="I158" s="5">
        <v>2796</v>
      </c>
      <c r="J158" s="6" t="s">
        <v>30</v>
      </c>
      <c r="K158" s="6" t="s">
        <v>30</v>
      </c>
      <c r="L158" s="6" t="s">
        <v>30</v>
      </c>
    </row>
    <row r="159" spans="1:12" x14ac:dyDescent="0.25">
      <c r="A159" s="4" t="s">
        <v>12</v>
      </c>
      <c r="B159" s="4" t="s">
        <v>35</v>
      </c>
      <c r="C159" s="4" t="s">
        <v>14</v>
      </c>
      <c r="D159" s="4" t="s">
        <v>15</v>
      </c>
      <c r="E159" s="4" t="s">
        <v>27</v>
      </c>
      <c r="F159" s="4" t="s">
        <v>34</v>
      </c>
      <c r="G159" s="4" t="s">
        <v>18</v>
      </c>
      <c r="H159" s="4" t="s">
        <v>19</v>
      </c>
      <c r="I159" s="5">
        <v>16</v>
      </c>
      <c r="J159" s="6" t="s">
        <v>30</v>
      </c>
      <c r="K159" s="6" t="s">
        <v>30</v>
      </c>
      <c r="L159" s="6" t="s">
        <v>30</v>
      </c>
    </row>
    <row r="160" spans="1:12" x14ac:dyDescent="0.25">
      <c r="A160" s="4" t="s">
        <v>12</v>
      </c>
      <c r="B160" s="4" t="s">
        <v>35</v>
      </c>
      <c r="C160" s="4" t="s">
        <v>20</v>
      </c>
      <c r="D160" s="4" t="s">
        <v>15</v>
      </c>
      <c r="E160" s="4" t="s">
        <v>27</v>
      </c>
      <c r="F160" s="4" t="s">
        <v>34</v>
      </c>
      <c r="G160" s="4" t="s">
        <v>18</v>
      </c>
      <c r="H160" s="4" t="s">
        <v>19</v>
      </c>
      <c r="I160" s="5">
        <v>54</v>
      </c>
      <c r="J160" s="6" t="s">
        <v>30</v>
      </c>
      <c r="K160" s="6" t="s">
        <v>30</v>
      </c>
      <c r="L160" s="6" t="s">
        <v>30</v>
      </c>
    </row>
    <row r="161" spans="1:12" x14ac:dyDescent="0.25">
      <c r="A161" s="4" t="s">
        <v>12</v>
      </c>
      <c r="B161" s="4" t="s">
        <v>35</v>
      </c>
      <c r="C161" s="4" t="s">
        <v>21</v>
      </c>
      <c r="D161" s="4" t="s">
        <v>15</v>
      </c>
      <c r="E161" s="4" t="s">
        <v>27</v>
      </c>
      <c r="F161" s="4" t="s">
        <v>34</v>
      </c>
      <c r="G161" s="4" t="s">
        <v>18</v>
      </c>
      <c r="H161" s="4" t="s">
        <v>19</v>
      </c>
      <c r="I161" s="5">
        <v>91</v>
      </c>
      <c r="J161" s="6" t="s">
        <v>30</v>
      </c>
      <c r="K161" s="6" t="s">
        <v>30</v>
      </c>
      <c r="L161" s="6" t="s">
        <v>30</v>
      </c>
    </row>
    <row r="162" spans="1:12" x14ac:dyDescent="0.25">
      <c r="A162" s="4" t="s">
        <v>12</v>
      </c>
      <c r="B162" s="4" t="s">
        <v>35</v>
      </c>
      <c r="C162" s="4" t="s">
        <v>22</v>
      </c>
      <c r="D162" s="4" t="s">
        <v>15</v>
      </c>
      <c r="E162" s="4" t="s">
        <v>27</v>
      </c>
      <c r="F162" s="4" t="s">
        <v>34</v>
      </c>
      <c r="G162" s="4" t="s">
        <v>18</v>
      </c>
      <c r="H162" s="4" t="s">
        <v>19</v>
      </c>
      <c r="I162" s="5">
        <v>252</v>
      </c>
      <c r="J162" s="6">
        <v>43</v>
      </c>
      <c r="K162" s="6">
        <v>35</v>
      </c>
      <c r="L162" s="6">
        <v>50.9</v>
      </c>
    </row>
    <row r="163" spans="1:12" x14ac:dyDescent="0.25">
      <c r="A163" s="4" t="s">
        <v>12</v>
      </c>
      <c r="B163" s="4" t="s">
        <v>35</v>
      </c>
      <c r="C163" s="4" t="s">
        <v>23</v>
      </c>
      <c r="D163" s="4" t="s">
        <v>15</v>
      </c>
      <c r="E163" s="4" t="s">
        <v>27</v>
      </c>
      <c r="F163" s="4" t="s">
        <v>34</v>
      </c>
      <c r="G163" s="4" t="s">
        <v>18</v>
      </c>
      <c r="H163" s="4" t="s">
        <v>19</v>
      </c>
      <c r="I163" s="5">
        <v>414</v>
      </c>
      <c r="J163" s="6">
        <v>18.100000000000001</v>
      </c>
      <c r="K163" s="6">
        <v>11.9</v>
      </c>
      <c r="L163" s="6">
        <v>24.3</v>
      </c>
    </row>
    <row r="164" spans="1:12" x14ac:dyDescent="0.25">
      <c r="A164" s="4" t="s">
        <v>12</v>
      </c>
      <c r="B164" s="4" t="s">
        <v>35</v>
      </c>
      <c r="C164" s="4" t="s">
        <v>24</v>
      </c>
      <c r="D164" s="4" t="s">
        <v>15</v>
      </c>
      <c r="E164" s="4" t="s">
        <v>27</v>
      </c>
      <c r="F164" s="4" t="s">
        <v>34</v>
      </c>
      <c r="G164" s="4" t="s">
        <v>18</v>
      </c>
      <c r="H164" s="4" t="s">
        <v>19</v>
      </c>
      <c r="I164" s="5">
        <v>827</v>
      </c>
      <c r="J164" s="6">
        <v>31.2</v>
      </c>
      <c r="K164" s="6">
        <v>26.4</v>
      </c>
      <c r="L164" s="6">
        <v>36</v>
      </c>
    </row>
    <row r="165" spans="1:12" x14ac:dyDescent="0.25">
      <c r="A165" s="4" t="s">
        <v>12</v>
      </c>
      <c r="B165" s="4" t="s">
        <v>35</v>
      </c>
      <c r="C165" s="4" t="s">
        <v>24</v>
      </c>
      <c r="D165" s="4" t="s">
        <v>25</v>
      </c>
      <c r="E165" s="4" t="s">
        <v>27</v>
      </c>
      <c r="F165" s="4" t="s">
        <v>34</v>
      </c>
      <c r="G165" s="4" t="s">
        <v>18</v>
      </c>
      <c r="H165" s="4" t="s">
        <v>19</v>
      </c>
      <c r="I165" s="5">
        <v>827</v>
      </c>
      <c r="J165" s="6" t="s">
        <v>30</v>
      </c>
      <c r="K165" s="6" t="s">
        <v>30</v>
      </c>
      <c r="L165" s="6" t="s">
        <v>30</v>
      </c>
    </row>
    <row r="166" spans="1:12" x14ac:dyDescent="0.25">
      <c r="A166" s="4" t="s">
        <v>12</v>
      </c>
      <c r="B166" s="4" t="s">
        <v>35</v>
      </c>
      <c r="C166" s="4" t="s">
        <v>14</v>
      </c>
      <c r="D166" s="4" t="s">
        <v>15</v>
      </c>
      <c r="E166" s="4" t="s">
        <v>28</v>
      </c>
      <c r="F166" s="4" t="s">
        <v>34</v>
      </c>
      <c r="G166" s="4" t="s">
        <v>18</v>
      </c>
      <c r="H166" s="4" t="s">
        <v>19</v>
      </c>
      <c r="I166" s="5">
        <v>65</v>
      </c>
      <c r="J166" s="6" t="s">
        <v>30</v>
      </c>
      <c r="K166" s="6" t="s">
        <v>30</v>
      </c>
      <c r="L166" s="6" t="s">
        <v>30</v>
      </c>
    </row>
    <row r="167" spans="1:12" x14ac:dyDescent="0.25">
      <c r="A167" s="4" t="s">
        <v>12</v>
      </c>
      <c r="B167" s="4" t="s">
        <v>35</v>
      </c>
      <c r="C167" s="4" t="s">
        <v>20</v>
      </c>
      <c r="D167" s="4" t="s">
        <v>15</v>
      </c>
      <c r="E167" s="4" t="s">
        <v>28</v>
      </c>
      <c r="F167" s="4" t="s">
        <v>34</v>
      </c>
      <c r="G167" s="4" t="s">
        <v>18</v>
      </c>
      <c r="H167" s="4" t="s">
        <v>19</v>
      </c>
      <c r="I167" s="5">
        <v>145</v>
      </c>
      <c r="J167" s="6" t="s">
        <v>30</v>
      </c>
      <c r="K167" s="6" t="s">
        <v>30</v>
      </c>
      <c r="L167" s="6" t="s">
        <v>30</v>
      </c>
    </row>
    <row r="168" spans="1:12" x14ac:dyDescent="0.25">
      <c r="A168" s="4" t="s">
        <v>12</v>
      </c>
      <c r="B168" s="4" t="s">
        <v>35</v>
      </c>
      <c r="C168" s="4" t="s">
        <v>21</v>
      </c>
      <c r="D168" s="4" t="s">
        <v>15</v>
      </c>
      <c r="E168" s="4" t="s">
        <v>28</v>
      </c>
      <c r="F168" s="4" t="s">
        <v>34</v>
      </c>
      <c r="G168" s="4" t="s">
        <v>18</v>
      </c>
      <c r="H168" s="4" t="s">
        <v>19</v>
      </c>
      <c r="I168" s="5">
        <v>279</v>
      </c>
      <c r="J168" s="6" t="s">
        <v>30</v>
      </c>
      <c r="K168" s="6" t="s">
        <v>30</v>
      </c>
      <c r="L168" s="6" t="s">
        <v>30</v>
      </c>
    </row>
    <row r="169" spans="1:12" x14ac:dyDescent="0.25">
      <c r="A169" s="4" t="s">
        <v>12</v>
      </c>
      <c r="B169" s="4" t="s">
        <v>35</v>
      </c>
      <c r="C169" s="4" t="s">
        <v>22</v>
      </c>
      <c r="D169" s="4" t="s">
        <v>15</v>
      </c>
      <c r="E169" s="4" t="s">
        <v>28</v>
      </c>
      <c r="F169" s="4" t="s">
        <v>34</v>
      </c>
      <c r="G169" s="4" t="s">
        <v>18</v>
      </c>
      <c r="H169" s="4" t="s">
        <v>19</v>
      </c>
      <c r="I169" s="5">
        <v>551</v>
      </c>
      <c r="J169" s="6" t="s">
        <v>30</v>
      </c>
      <c r="K169" s="6" t="s">
        <v>30</v>
      </c>
      <c r="L169" s="6" t="s">
        <v>30</v>
      </c>
    </row>
    <row r="170" spans="1:12" x14ac:dyDescent="0.25">
      <c r="A170" s="4" t="s">
        <v>12</v>
      </c>
      <c r="B170" s="4" t="s">
        <v>35</v>
      </c>
      <c r="C170" s="4" t="s">
        <v>23</v>
      </c>
      <c r="D170" s="4" t="s">
        <v>15</v>
      </c>
      <c r="E170" s="4" t="s">
        <v>28</v>
      </c>
      <c r="F170" s="4" t="s">
        <v>34</v>
      </c>
      <c r="G170" s="4" t="s">
        <v>18</v>
      </c>
      <c r="H170" s="4" t="s">
        <v>19</v>
      </c>
      <c r="I170" s="5">
        <v>1055</v>
      </c>
      <c r="J170" s="6" t="s">
        <v>30</v>
      </c>
      <c r="K170" s="6" t="s">
        <v>30</v>
      </c>
      <c r="L170" s="6" t="s">
        <v>30</v>
      </c>
    </row>
    <row r="171" spans="1:12" x14ac:dyDescent="0.25">
      <c r="A171" s="4" t="s">
        <v>12</v>
      </c>
      <c r="B171" s="4" t="s">
        <v>35</v>
      </c>
      <c r="C171" s="4" t="s">
        <v>24</v>
      </c>
      <c r="D171" s="4" t="s">
        <v>15</v>
      </c>
      <c r="E171" s="4" t="s">
        <v>28</v>
      </c>
      <c r="F171" s="4" t="s">
        <v>34</v>
      </c>
      <c r="G171" s="4" t="s">
        <v>18</v>
      </c>
      <c r="H171" s="4" t="s">
        <v>19</v>
      </c>
      <c r="I171" s="5">
        <v>2095</v>
      </c>
      <c r="J171" s="6">
        <v>8.3000000000000007</v>
      </c>
      <c r="K171" s="6">
        <v>6.7</v>
      </c>
      <c r="L171" s="6">
        <v>9.9</v>
      </c>
    </row>
    <row r="172" spans="1:12" x14ac:dyDescent="0.25">
      <c r="A172" s="4" t="s">
        <v>12</v>
      </c>
      <c r="B172" s="4" t="s">
        <v>35</v>
      </c>
      <c r="C172" s="4" t="s">
        <v>24</v>
      </c>
      <c r="D172" s="4" t="s">
        <v>25</v>
      </c>
      <c r="E172" s="4" t="s">
        <v>28</v>
      </c>
      <c r="F172" s="4" t="s">
        <v>34</v>
      </c>
      <c r="G172" s="4" t="s">
        <v>18</v>
      </c>
      <c r="H172" s="4" t="s">
        <v>19</v>
      </c>
      <c r="I172" s="5">
        <v>2095</v>
      </c>
      <c r="J172" s="6" t="s">
        <v>30</v>
      </c>
      <c r="K172" s="6" t="s">
        <v>30</v>
      </c>
      <c r="L172" s="6" t="s">
        <v>30</v>
      </c>
    </row>
    <row r="173" spans="1:12" x14ac:dyDescent="0.25">
      <c r="A173" s="4" t="s">
        <v>12</v>
      </c>
      <c r="B173" s="4" t="s">
        <v>35</v>
      </c>
      <c r="C173" s="4" t="s">
        <v>14</v>
      </c>
      <c r="D173" s="4" t="s">
        <v>15</v>
      </c>
      <c r="E173" s="4" t="s">
        <v>29</v>
      </c>
      <c r="F173" s="4" t="s">
        <v>34</v>
      </c>
      <c r="G173" s="4" t="s">
        <v>18</v>
      </c>
      <c r="H173" s="4" t="s">
        <v>19</v>
      </c>
      <c r="I173" s="5">
        <v>3</v>
      </c>
      <c r="J173" s="6" t="s">
        <v>30</v>
      </c>
      <c r="K173" s="6" t="s">
        <v>30</v>
      </c>
      <c r="L173" s="6" t="s">
        <v>30</v>
      </c>
    </row>
    <row r="174" spans="1:12" x14ac:dyDescent="0.25">
      <c r="A174" s="4" t="s">
        <v>12</v>
      </c>
      <c r="B174" s="4" t="s">
        <v>35</v>
      </c>
      <c r="C174" s="4" t="s">
        <v>20</v>
      </c>
      <c r="D174" s="4" t="s">
        <v>15</v>
      </c>
      <c r="E174" s="4" t="s">
        <v>29</v>
      </c>
      <c r="F174" s="4" t="s">
        <v>34</v>
      </c>
      <c r="G174" s="4" t="s">
        <v>18</v>
      </c>
      <c r="H174" s="4" t="s">
        <v>19</v>
      </c>
      <c r="I174" s="5">
        <v>6</v>
      </c>
      <c r="J174" s="6" t="s">
        <v>30</v>
      </c>
      <c r="K174" s="6" t="s">
        <v>30</v>
      </c>
      <c r="L174" s="6" t="s">
        <v>30</v>
      </c>
    </row>
    <row r="175" spans="1:12" x14ac:dyDescent="0.25">
      <c r="A175" s="4" t="s">
        <v>12</v>
      </c>
      <c r="B175" s="4" t="s">
        <v>35</v>
      </c>
      <c r="C175" s="4" t="s">
        <v>21</v>
      </c>
      <c r="D175" s="4" t="s">
        <v>15</v>
      </c>
      <c r="E175" s="4" t="s">
        <v>29</v>
      </c>
      <c r="F175" s="4" t="s">
        <v>34</v>
      </c>
      <c r="G175" s="4" t="s">
        <v>18</v>
      </c>
      <c r="H175" s="4" t="s">
        <v>19</v>
      </c>
      <c r="I175" s="5">
        <v>3</v>
      </c>
      <c r="J175" s="6" t="s">
        <v>30</v>
      </c>
      <c r="K175" s="6" t="s">
        <v>30</v>
      </c>
      <c r="L175" s="6" t="s">
        <v>30</v>
      </c>
    </row>
    <row r="176" spans="1:12" x14ac:dyDescent="0.25">
      <c r="A176" s="4" t="s">
        <v>12</v>
      </c>
      <c r="B176" s="4" t="s">
        <v>35</v>
      </c>
      <c r="C176" s="4" t="s">
        <v>22</v>
      </c>
      <c r="D176" s="4" t="s">
        <v>15</v>
      </c>
      <c r="E176" s="4" t="s">
        <v>29</v>
      </c>
      <c r="F176" s="4" t="s">
        <v>34</v>
      </c>
      <c r="G176" s="4" t="s">
        <v>18</v>
      </c>
      <c r="H176" s="4" t="s">
        <v>19</v>
      </c>
      <c r="I176" s="5">
        <v>9</v>
      </c>
      <c r="J176" s="6" t="s">
        <v>30</v>
      </c>
      <c r="K176" s="6" t="s">
        <v>30</v>
      </c>
      <c r="L176" s="6" t="s">
        <v>30</v>
      </c>
    </row>
    <row r="177" spans="1:12" x14ac:dyDescent="0.25">
      <c r="A177" s="4" t="s">
        <v>12</v>
      </c>
      <c r="B177" s="4" t="s">
        <v>35</v>
      </c>
      <c r="C177" s="4" t="s">
        <v>23</v>
      </c>
      <c r="D177" s="4" t="s">
        <v>15</v>
      </c>
      <c r="E177" s="4" t="s">
        <v>29</v>
      </c>
      <c r="F177" s="4" t="s">
        <v>34</v>
      </c>
      <c r="G177" s="4" t="s">
        <v>18</v>
      </c>
      <c r="H177" s="4" t="s">
        <v>19</v>
      </c>
      <c r="I177" s="5">
        <v>23</v>
      </c>
      <c r="J177" s="6" t="s">
        <v>30</v>
      </c>
      <c r="K177" s="6" t="s">
        <v>30</v>
      </c>
      <c r="L177" s="6" t="s">
        <v>30</v>
      </c>
    </row>
    <row r="178" spans="1:12" x14ac:dyDescent="0.25">
      <c r="A178" s="4" t="s">
        <v>12</v>
      </c>
      <c r="B178" s="4" t="s">
        <v>35</v>
      </c>
      <c r="C178" s="4" t="s">
        <v>24</v>
      </c>
      <c r="D178" s="4" t="s">
        <v>15</v>
      </c>
      <c r="E178" s="4" t="s">
        <v>29</v>
      </c>
      <c r="F178" s="4" t="s">
        <v>34</v>
      </c>
      <c r="G178" s="4" t="s">
        <v>18</v>
      </c>
      <c r="H178" s="4" t="s">
        <v>19</v>
      </c>
      <c r="I178" s="5">
        <v>44</v>
      </c>
      <c r="J178" s="6" t="s">
        <v>30</v>
      </c>
      <c r="K178" s="6" t="s">
        <v>30</v>
      </c>
      <c r="L178" s="6" t="s">
        <v>30</v>
      </c>
    </row>
    <row r="179" spans="1:12" x14ac:dyDescent="0.25">
      <c r="A179" s="4" t="s">
        <v>12</v>
      </c>
      <c r="B179" s="4" t="s">
        <v>35</v>
      </c>
      <c r="C179" s="4" t="s">
        <v>24</v>
      </c>
      <c r="D179" s="4" t="s">
        <v>25</v>
      </c>
      <c r="E179" s="4" t="s">
        <v>29</v>
      </c>
      <c r="F179" s="4" t="s">
        <v>34</v>
      </c>
      <c r="G179" s="4" t="s">
        <v>18</v>
      </c>
      <c r="H179" s="4" t="s">
        <v>19</v>
      </c>
      <c r="I179" s="5">
        <v>44</v>
      </c>
      <c r="J179" s="6" t="s">
        <v>30</v>
      </c>
      <c r="K179" s="6" t="s">
        <v>30</v>
      </c>
      <c r="L179" s="6" t="s">
        <v>30</v>
      </c>
    </row>
    <row r="180" spans="1:12" x14ac:dyDescent="0.25">
      <c r="A180" s="4" t="s">
        <v>12</v>
      </c>
      <c r="B180" s="4" t="s">
        <v>35</v>
      </c>
      <c r="C180" s="4" t="s">
        <v>14</v>
      </c>
      <c r="D180" s="4" t="s">
        <v>15</v>
      </c>
      <c r="E180" s="4" t="s">
        <v>31</v>
      </c>
      <c r="F180" s="4" t="s">
        <v>34</v>
      </c>
      <c r="G180" s="4" t="s">
        <v>18</v>
      </c>
      <c r="H180" s="4" t="s">
        <v>19</v>
      </c>
      <c r="I180" s="5">
        <v>12</v>
      </c>
      <c r="J180" s="6" t="s">
        <v>30</v>
      </c>
      <c r="K180" s="6" t="s">
        <v>30</v>
      </c>
      <c r="L180" s="6" t="s">
        <v>30</v>
      </c>
    </row>
    <row r="181" spans="1:12" x14ac:dyDescent="0.25">
      <c r="A181" s="4" t="s">
        <v>12</v>
      </c>
      <c r="B181" s="4" t="s">
        <v>35</v>
      </c>
      <c r="C181" s="4" t="s">
        <v>20</v>
      </c>
      <c r="D181" s="4" t="s">
        <v>15</v>
      </c>
      <c r="E181" s="4" t="s">
        <v>31</v>
      </c>
      <c r="F181" s="4" t="s">
        <v>34</v>
      </c>
      <c r="G181" s="4" t="s">
        <v>18</v>
      </c>
      <c r="H181" s="4" t="s">
        <v>19</v>
      </c>
      <c r="I181" s="5">
        <v>53</v>
      </c>
      <c r="J181" s="6" t="s">
        <v>30</v>
      </c>
      <c r="K181" s="6" t="s">
        <v>30</v>
      </c>
      <c r="L181" s="6" t="s">
        <v>30</v>
      </c>
    </row>
    <row r="182" spans="1:12" x14ac:dyDescent="0.25">
      <c r="A182" s="4" t="s">
        <v>12</v>
      </c>
      <c r="B182" s="4" t="s">
        <v>35</v>
      </c>
      <c r="C182" s="4" t="s">
        <v>21</v>
      </c>
      <c r="D182" s="4" t="s">
        <v>15</v>
      </c>
      <c r="E182" s="4" t="s">
        <v>31</v>
      </c>
      <c r="F182" s="4" t="s">
        <v>34</v>
      </c>
      <c r="G182" s="4" t="s">
        <v>18</v>
      </c>
      <c r="H182" s="4" t="s">
        <v>19</v>
      </c>
      <c r="I182" s="5">
        <v>135</v>
      </c>
      <c r="J182" s="6" t="s">
        <v>30</v>
      </c>
      <c r="K182" s="6" t="s">
        <v>30</v>
      </c>
      <c r="L182" s="6" t="s">
        <v>30</v>
      </c>
    </row>
    <row r="183" spans="1:12" x14ac:dyDescent="0.25">
      <c r="A183" s="4" t="s">
        <v>12</v>
      </c>
      <c r="B183" s="4" t="s">
        <v>35</v>
      </c>
      <c r="C183" s="4" t="s">
        <v>22</v>
      </c>
      <c r="D183" s="4" t="s">
        <v>15</v>
      </c>
      <c r="E183" s="4" t="s">
        <v>31</v>
      </c>
      <c r="F183" s="4" t="s">
        <v>34</v>
      </c>
      <c r="G183" s="4" t="s">
        <v>18</v>
      </c>
      <c r="H183" s="4" t="s">
        <v>19</v>
      </c>
      <c r="I183" s="5">
        <v>319</v>
      </c>
      <c r="J183" s="6">
        <v>40.5</v>
      </c>
      <c r="K183" s="6">
        <v>34.299999999999997</v>
      </c>
      <c r="L183" s="6">
        <v>46.7</v>
      </c>
    </row>
    <row r="184" spans="1:12" x14ac:dyDescent="0.25">
      <c r="A184" s="4" t="s">
        <v>12</v>
      </c>
      <c r="B184" s="4" t="s">
        <v>35</v>
      </c>
      <c r="C184" s="4" t="s">
        <v>23</v>
      </c>
      <c r="D184" s="4" t="s">
        <v>15</v>
      </c>
      <c r="E184" s="4" t="s">
        <v>31</v>
      </c>
      <c r="F184" s="4" t="s">
        <v>34</v>
      </c>
      <c r="G184" s="4" t="s">
        <v>18</v>
      </c>
      <c r="H184" s="4" t="s">
        <v>19</v>
      </c>
      <c r="I184" s="5">
        <v>1617</v>
      </c>
      <c r="J184" s="6">
        <v>12.2</v>
      </c>
      <c r="K184" s="6">
        <v>9.5</v>
      </c>
      <c r="L184" s="6">
        <v>14.8</v>
      </c>
    </row>
    <row r="185" spans="1:12" x14ac:dyDescent="0.25">
      <c r="A185" s="4" t="s">
        <v>12</v>
      </c>
      <c r="B185" s="4" t="s">
        <v>35</v>
      </c>
      <c r="C185" s="4" t="s">
        <v>24</v>
      </c>
      <c r="D185" s="4" t="s">
        <v>15</v>
      </c>
      <c r="E185" s="4" t="s">
        <v>31</v>
      </c>
      <c r="F185" s="4" t="s">
        <v>34</v>
      </c>
      <c r="G185" s="4" t="s">
        <v>18</v>
      </c>
      <c r="H185" s="4" t="s">
        <v>19</v>
      </c>
      <c r="I185" s="5">
        <v>2136</v>
      </c>
      <c r="J185" s="6">
        <v>20</v>
      </c>
      <c r="K185" s="6">
        <v>17.600000000000001</v>
      </c>
      <c r="L185" s="6">
        <v>22.4</v>
      </c>
    </row>
    <row r="186" spans="1:12" x14ac:dyDescent="0.25">
      <c r="A186" s="4" t="s">
        <v>12</v>
      </c>
      <c r="B186" s="4" t="s">
        <v>35</v>
      </c>
      <c r="C186" s="4" t="s">
        <v>24</v>
      </c>
      <c r="D186" s="4" t="s">
        <v>25</v>
      </c>
      <c r="E186" s="4" t="s">
        <v>31</v>
      </c>
      <c r="F186" s="4" t="s">
        <v>34</v>
      </c>
      <c r="G186" s="4" t="s">
        <v>18</v>
      </c>
      <c r="H186" s="4" t="s">
        <v>19</v>
      </c>
      <c r="I186" s="5">
        <v>2136</v>
      </c>
      <c r="J186" s="6" t="s">
        <v>30</v>
      </c>
      <c r="K186" s="6" t="s">
        <v>30</v>
      </c>
      <c r="L186" s="6" t="s">
        <v>30</v>
      </c>
    </row>
    <row r="187" spans="1:12" x14ac:dyDescent="0.25">
      <c r="A187" s="4" t="s">
        <v>12</v>
      </c>
      <c r="B187" s="4" t="s">
        <v>35</v>
      </c>
      <c r="C187" s="4" t="s">
        <v>14</v>
      </c>
      <c r="D187" s="4" t="s">
        <v>15</v>
      </c>
      <c r="E187" s="4" t="s">
        <v>32</v>
      </c>
      <c r="F187" s="4" t="s">
        <v>34</v>
      </c>
      <c r="G187" s="4" t="s">
        <v>18</v>
      </c>
      <c r="H187" s="4" t="s">
        <v>19</v>
      </c>
      <c r="I187" s="5">
        <v>145</v>
      </c>
      <c r="J187" s="6">
        <v>35.700000000000003</v>
      </c>
      <c r="K187" s="6">
        <v>27.1</v>
      </c>
      <c r="L187" s="6">
        <v>44.3</v>
      </c>
    </row>
    <row r="188" spans="1:12" x14ac:dyDescent="0.25">
      <c r="A188" s="4" t="s">
        <v>12</v>
      </c>
      <c r="B188" s="4" t="s">
        <v>35</v>
      </c>
      <c r="C188" s="4" t="s">
        <v>20</v>
      </c>
      <c r="D188" s="4" t="s">
        <v>15</v>
      </c>
      <c r="E188" s="4" t="s">
        <v>32</v>
      </c>
      <c r="F188" s="4" t="s">
        <v>34</v>
      </c>
      <c r="G188" s="4" t="s">
        <v>18</v>
      </c>
      <c r="H188" s="4" t="s">
        <v>19</v>
      </c>
      <c r="I188" s="5">
        <v>484</v>
      </c>
      <c r="J188" s="6">
        <v>49.6</v>
      </c>
      <c r="K188" s="6">
        <v>44.5</v>
      </c>
      <c r="L188" s="6">
        <v>54.7</v>
      </c>
    </row>
    <row r="189" spans="1:12" x14ac:dyDescent="0.25">
      <c r="A189" s="4" t="s">
        <v>12</v>
      </c>
      <c r="B189" s="4" t="s">
        <v>35</v>
      </c>
      <c r="C189" s="4" t="s">
        <v>21</v>
      </c>
      <c r="D189" s="4" t="s">
        <v>15</v>
      </c>
      <c r="E189" s="4" t="s">
        <v>32</v>
      </c>
      <c r="F189" s="4" t="s">
        <v>34</v>
      </c>
      <c r="G189" s="4" t="s">
        <v>18</v>
      </c>
      <c r="H189" s="4" t="s">
        <v>19</v>
      </c>
      <c r="I189" s="5">
        <v>1175</v>
      </c>
      <c r="J189" s="6">
        <v>55.7</v>
      </c>
      <c r="K189" s="6">
        <v>52.4</v>
      </c>
      <c r="L189" s="6">
        <v>59.1</v>
      </c>
    </row>
    <row r="190" spans="1:12" x14ac:dyDescent="0.25">
      <c r="A190" s="4" t="s">
        <v>12</v>
      </c>
      <c r="B190" s="4" t="s">
        <v>35</v>
      </c>
      <c r="C190" s="4" t="s">
        <v>22</v>
      </c>
      <c r="D190" s="4" t="s">
        <v>15</v>
      </c>
      <c r="E190" s="4" t="s">
        <v>32</v>
      </c>
      <c r="F190" s="4" t="s">
        <v>34</v>
      </c>
      <c r="G190" s="4" t="s">
        <v>18</v>
      </c>
      <c r="H190" s="4" t="s">
        <v>19</v>
      </c>
      <c r="I190" s="5">
        <v>2877</v>
      </c>
      <c r="J190" s="6">
        <v>50.6</v>
      </c>
      <c r="K190" s="6">
        <v>48.3</v>
      </c>
      <c r="L190" s="6">
        <v>53</v>
      </c>
    </row>
    <row r="191" spans="1:12" x14ac:dyDescent="0.25">
      <c r="A191" s="4" t="s">
        <v>12</v>
      </c>
      <c r="B191" s="4" t="s">
        <v>35</v>
      </c>
      <c r="C191" s="4" t="s">
        <v>23</v>
      </c>
      <c r="D191" s="4" t="s">
        <v>15</v>
      </c>
      <c r="E191" s="4" t="s">
        <v>32</v>
      </c>
      <c r="F191" s="4" t="s">
        <v>34</v>
      </c>
      <c r="G191" s="4" t="s">
        <v>18</v>
      </c>
      <c r="H191" s="4" t="s">
        <v>19</v>
      </c>
      <c r="I191" s="5">
        <v>6880</v>
      </c>
      <c r="J191" s="6">
        <v>31.4</v>
      </c>
      <c r="K191" s="6">
        <v>29.4</v>
      </c>
      <c r="L191" s="6">
        <v>33.4</v>
      </c>
    </row>
    <row r="192" spans="1:12" x14ac:dyDescent="0.25">
      <c r="A192" s="4" t="s">
        <v>12</v>
      </c>
      <c r="B192" s="4" t="s">
        <v>35</v>
      </c>
      <c r="C192" s="4" t="s">
        <v>24</v>
      </c>
      <c r="D192" s="4" t="s">
        <v>15</v>
      </c>
      <c r="E192" s="4" t="s">
        <v>32</v>
      </c>
      <c r="F192" s="4" t="s">
        <v>34</v>
      </c>
      <c r="G192" s="4" t="s">
        <v>18</v>
      </c>
      <c r="H192" s="4" t="s">
        <v>19</v>
      </c>
      <c r="I192" s="5">
        <v>11561</v>
      </c>
      <c r="J192" s="6">
        <v>39.5</v>
      </c>
      <c r="K192" s="6">
        <v>38.1</v>
      </c>
      <c r="L192" s="6">
        <v>40.9</v>
      </c>
    </row>
    <row r="193" spans="1:12" x14ac:dyDescent="0.25">
      <c r="A193" s="4" t="s">
        <v>12</v>
      </c>
      <c r="B193" s="4" t="s">
        <v>35</v>
      </c>
      <c r="C193" s="4" t="s">
        <v>24</v>
      </c>
      <c r="D193" s="4" t="s">
        <v>25</v>
      </c>
      <c r="E193" s="4" t="s">
        <v>32</v>
      </c>
      <c r="F193" s="4" t="s">
        <v>34</v>
      </c>
      <c r="G193" s="4" t="s">
        <v>18</v>
      </c>
      <c r="H193" s="4" t="s">
        <v>19</v>
      </c>
      <c r="I193" s="5">
        <v>11561</v>
      </c>
      <c r="J193" s="6">
        <v>43.8668212890625</v>
      </c>
      <c r="K193" s="6">
        <v>42.4</v>
      </c>
      <c r="L193" s="6">
        <v>45.4</v>
      </c>
    </row>
    <row r="194" spans="1:12" x14ac:dyDescent="0.25">
      <c r="A194" s="4" t="s">
        <v>12</v>
      </c>
      <c r="B194" s="4" t="s">
        <v>36</v>
      </c>
      <c r="C194" s="4" t="s">
        <v>14</v>
      </c>
      <c r="D194" s="4" t="s">
        <v>15</v>
      </c>
      <c r="E194" s="4" t="s">
        <v>16</v>
      </c>
      <c r="F194" s="4" t="s">
        <v>17</v>
      </c>
      <c r="G194" s="4" t="s">
        <v>18</v>
      </c>
      <c r="H194" s="4" t="s">
        <v>19</v>
      </c>
      <c r="I194" s="5">
        <v>128</v>
      </c>
      <c r="J194" s="6">
        <v>96.2</v>
      </c>
      <c r="K194" s="6">
        <v>92.8</v>
      </c>
      <c r="L194" s="6">
        <v>99.6</v>
      </c>
    </row>
    <row r="195" spans="1:12" x14ac:dyDescent="0.25">
      <c r="A195" s="4" t="s">
        <v>12</v>
      </c>
      <c r="B195" s="4" t="s">
        <v>36</v>
      </c>
      <c r="C195" s="4" t="s">
        <v>20</v>
      </c>
      <c r="D195" s="4" t="s">
        <v>15</v>
      </c>
      <c r="E195" s="4" t="s">
        <v>16</v>
      </c>
      <c r="F195" s="4" t="s">
        <v>17</v>
      </c>
      <c r="G195" s="4" t="s">
        <v>18</v>
      </c>
      <c r="H195" s="4" t="s">
        <v>19</v>
      </c>
      <c r="I195" s="5">
        <v>616</v>
      </c>
      <c r="J195" s="6">
        <v>97.870361328125</v>
      </c>
      <c r="K195" s="6">
        <v>96.6</v>
      </c>
      <c r="L195" s="6">
        <v>99.1</v>
      </c>
    </row>
    <row r="196" spans="1:12" x14ac:dyDescent="0.25">
      <c r="A196" s="4" t="s">
        <v>12</v>
      </c>
      <c r="B196" s="4" t="s">
        <v>36</v>
      </c>
      <c r="C196" s="4" t="s">
        <v>21</v>
      </c>
      <c r="D196" s="4" t="s">
        <v>15</v>
      </c>
      <c r="E196" s="4" t="s">
        <v>16</v>
      </c>
      <c r="F196" s="4" t="s">
        <v>17</v>
      </c>
      <c r="G196" s="4" t="s">
        <v>18</v>
      </c>
      <c r="H196" s="4" t="s">
        <v>19</v>
      </c>
      <c r="I196" s="5">
        <v>2098</v>
      </c>
      <c r="J196" s="6">
        <v>98</v>
      </c>
      <c r="K196" s="6">
        <v>97.3</v>
      </c>
      <c r="L196" s="6">
        <v>98.7</v>
      </c>
    </row>
    <row r="197" spans="1:12" x14ac:dyDescent="0.25">
      <c r="A197" s="4" t="s">
        <v>12</v>
      </c>
      <c r="B197" s="4" t="s">
        <v>36</v>
      </c>
      <c r="C197" s="4" t="s">
        <v>22</v>
      </c>
      <c r="D197" s="4" t="s">
        <v>15</v>
      </c>
      <c r="E197" s="4" t="s">
        <v>16</v>
      </c>
      <c r="F197" s="4" t="s">
        <v>17</v>
      </c>
      <c r="G197" s="4" t="s">
        <v>18</v>
      </c>
      <c r="H197" s="4" t="s">
        <v>19</v>
      </c>
      <c r="I197" s="5">
        <v>5194</v>
      </c>
      <c r="J197" s="6">
        <v>96.1</v>
      </c>
      <c r="K197" s="6">
        <v>95.5</v>
      </c>
      <c r="L197" s="6">
        <v>96.8</v>
      </c>
    </row>
    <row r="198" spans="1:12" x14ac:dyDescent="0.25">
      <c r="A198" s="4" t="s">
        <v>12</v>
      </c>
      <c r="B198" s="4" t="s">
        <v>36</v>
      </c>
      <c r="C198" s="4" t="s">
        <v>23</v>
      </c>
      <c r="D198" s="4" t="s">
        <v>15</v>
      </c>
      <c r="E198" s="4" t="s">
        <v>16</v>
      </c>
      <c r="F198" s="4" t="s">
        <v>17</v>
      </c>
      <c r="G198" s="4" t="s">
        <v>18</v>
      </c>
      <c r="H198" s="4" t="s">
        <v>19</v>
      </c>
      <c r="I198" s="5">
        <v>8790</v>
      </c>
      <c r="J198" s="6">
        <v>91.2</v>
      </c>
      <c r="K198" s="6">
        <v>90.4</v>
      </c>
      <c r="L198" s="6">
        <v>92.1</v>
      </c>
    </row>
    <row r="199" spans="1:12" x14ac:dyDescent="0.25">
      <c r="A199" s="4" t="s">
        <v>12</v>
      </c>
      <c r="B199" s="4" t="s">
        <v>36</v>
      </c>
      <c r="C199" s="4" t="s">
        <v>24</v>
      </c>
      <c r="D199" s="4" t="s">
        <v>15</v>
      </c>
      <c r="E199" s="4" t="s">
        <v>16</v>
      </c>
      <c r="F199" s="4" t="s">
        <v>17</v>
      </c>
      <c r="G199" s="4" t="s">
        <v>18</v>
      </c>
      <c r="H199" s="4" t="s">
        <v>19</v>
      </c>
      <c r="I199" s="5">
        <v>16826</v>
      </c>
      <c r="J199" s="6">
        <v>93.9</v>
      </c>
      <c r="K199" s="6">
        <v>93.4</v>
      </c>
      <c r="L199" s="6">
        <v>94.4</v>
      </c>
    </row>
    <row r="200" spans="1:12" x14ac:dyDescent="0.25">
      <c r="A200" s="4" t="s">
        <v>12</v>
      </c>
      <c r="B200" s="4" t="s">
        <v>36</v>
      </c>
      <c r="C200" s="4" t="s">
        <v>24</v>
      </c>
      <c r="D200" s="4" t="s">
        <v>25</v>
      </c>
      <c r="E200" s="4" t="s">
        <v>16</v>
      </c>
      <c r="F200" s="4" t="s">
        <v>17</v>
      </c>
      <c r="G200" s="4" t="s">
        <v>18</v>
      </c>
      <c r="H200" s="4" t="s">
        <v>19</v>
      </c>
      <c r="I200" s="5">
        <v>16826</v>
      </c>
      <c r="J200" s="6">
        <v>95.3</v>
      </c>
      <c r="K200" s="6">
        <v>94.9</v>
      </c>
      <c r="L200" s="6">
        <v>95.8</v>
      </c>
    </row>
    <row r="201" spans="1:12" x14ac:dyDescent="0.25">
      <c r="A201" s="4" t="s">
        <v>12</v>
      </c>
      <c r="B201" s="4" t="s">
        <v>36</v>
      </c>
      <c r="C201" s="4" t="s">
        <v>14</v>
      </c>
      <c r="D201" s="4" t="s">
        <v>15</v>
      </c>
      <c r="E201" s="4" t="s">
        <v>26</v>
      </c>
      <c r="F201" s="4" t="s">
        <v>17</v>
      </c>
      <c r="G201" s="4" t="s">
        <v>18</v>
      </c>
      <c r="H201" s="4" t="s">
        <v>19</v>
      </c>
      <c r="I201" s="5">
        <v>58</v>
      </c>
      <c r="J201" s="6">
        <v>69.099999999999994</v>
      </c>
      <c r="K201" s="6">
        <v>57.3</v>
      </c>
      <c r="L201" s="6">
        <v>80.900000000000006</v>
      </c>
    </row>
    <row r="202" spans="1:12" x14ac:dyDescent="0.25">
      <c r="A202" s="4" t="s">
        <v>12</v>
      </c>
      <c r="B202" s="4" t="s">
        <v>36</v>
      </c>
      <c r="C202" s="4" t="s">
        <v>20</v>
      </c>
      <c r="D202" s="4" t="s">
        <v>15</v>
      </c>
      <c r="E202" s="4" t="s">
        <v>26</v>
      </c>
      <c r="F202" s="4" t="s">
        <v>17</v>
      </c>
      <c r="G202" s="4" t="s">
        <v>18</v>
      </c>
      <c r="H202" s="4" t="s">
        <v>19</v>
      </c>
      <c r="I202" s="5">
        <v>371</v>
      </c>
      <c r="J202" s="6">
        <v>83</v>
      </c>
      <c r="K202" s="6">
        <v>79.2</v>
      </c>
      <c r="L202" s="6">
        <v>86.9</v>
      </c>
    </row>
    <row r="203" spans="1:12" x14ac:dyDescent="0.25">
      <c r="A203" s="4" t="s">
        <v>12</v>
      </c>
      <c r="B203" s="4" t="s">
        <v>36</v>
      </c>
      <c r="C203" s="4" t="s">
        <v>21</v>
      </c>
      <c r="D203" s="4" t="s">
        <v>15</v>
      </c>
      <c r="E203" s="4" t="s">
        <v>26</v>
      </c>
      <c r="F203" s="4" t="s">
        <v>17</v>
      </c>
      <c r="G203" s="4" t="s">
        <v>18</v>
      </c>
      <c r="H203" s="4" t="s">
        <v>19</v>
      </c>
      <c r="I203" s="5">
        <v>1081</v>
      </c>
      <c r="J203" s="6">
        <v>83.9</v>
      </c>
      <c r="K203" s="6">
        <v>81.599999999999994</v>
      </c>
      <c r="L203" s="6">
        <v>86.1</v>
      </c>
    </row>
    <row r="204" spans="1:12" x14ac:dyDescent="0.25">
      <c r="A204" s="4" t="s">
        <v>12</v>
      </c>
      <c r="B204" s="4" t="s">
        <v>36</v>
      </c>
      <c r="C204" s="4" t="s">
        <v>22</v>
      </c>
      <c r="D204" s="4" t="s">
        <v>15</v>
      </c>
      <c r="E204" s="4" t="s">
        <v>26</v>
      </c>
      <c r="F204" s="4" t="s">
        <v>17</v>
      </c>
      <c r="G204" s="4" t="s">
        <v>18</v>
      </c>
      <c r="H204" s="4" t="s">
        <v>19</v>
      </c>
      <c r="I204" s="5">
        <v>2807</v>
      </c>
      <c r="J204" s="6">
        <v>78.599999999999994</v>
      </c>
      <c r="K204" s="6">
        <v>77</v>
      </c>
      <c r="L204" s="6">
        <v>80.2</v>
      </c>
    </row>
    <row r="205" spans="1:12" x14ac:dyDescent="0.25">
      <c r="A205" s="4" t="s">
        <v>12</v>
      </c>
      <c r="B205" s="4" t="s">
        <v>36</v>
      </c>
      <c r="C205" s="4" t="s">
        <v>23</v>
      </c>
      <c r="D205" s="4" t="s">
        <v>15</v>
      </c>
      <c r="E205" s="4" t="s">
        <v>26</v>
      </c>
      <c r="F205" s="4" t="s">
        <v>17</v>
      </c>
      <c r="G205" s="4" t="s">
        <v>18</v>
      </c>
      <c r="H205" s="4" t="s">
        <v>19</v>
      </c>
      <c r="I205" s="5">
        <v>5727</v>
      </c>
      <c r="J205" s="6">
        <v>61.7</v>
      </c>
      <c r="K205" s="6">
        <v>60.2852783203125</v>
      </c>
      <c r="L205" s="6">
        <v>63.1</v>
      </c>
    </row>
    <row r="206" spans="1:12" x14ac:dyDescent="0.25">
      <c r="A206" s="4" t="s">
        <v>12</v>
      </c>
      <c r="B206" s="4" t="s">
        <v>36</v>
      </c>
      <c r="C206" s="4" t="s">
        <v>24</v>
      </c>
      <c r="D206" s="4" t="s">
        <v>15</v>
      </c>
      <c r="E206" s="4" t="s">
        <v>26</v>
      </c>
      <c r="F206" s="4" t="s">
        <v>17</v>
      </c>
      <c r="G206" s="4" t="s">
        <v>18</v>
      </c>
      <c r="H206" s="4" t="s">
        <v>19</v>
      </c>
      <c r="I206" s="5">
        <v>10044</v>
      </c>
      <c r="J206" s="6">
        <v>69.599999999999994</v>
      </c>
      <c r="K206" s="6">
        <v>68.7</v>
      </c>
      <c r="L206" s="6">
        <v>70.599999999999994</v>
      </c>
    </row>
    <row r="207" spans="1:12" x14ac:dyDescent="0.25">
      <c r="A207" s="4" t="s">
        <v>12</v>
      </c>
      <c r="B207" s="4" t="s">
        <v>36</v>
      </c>
      <c r="C207" s="4" t="s">
        <v>24</v>
      </c>
      <c r="D207" s="4" t="s">
        <v>25</v>
      </c>
      <c r="E207" s="4" t="s">
        <v>26</v>
      </c>
      <c r="F207" s="4" t="s">
        <v>17</v>
      </c>
      <c r="G207" s="4" t="s">
        <v>18</v>
      </c>
      <c r="H207" s="4" t="s">
        <v>19</v>
      </c>
      <c r="I207" s="5">
        <v>10044</v>
      </c>
      <c r="J207" s="6">
        <v>74.2</v>
      </c>
      <c r="K207" s="6">
        <v>72.900000000000006</v>
      </c>
      <c r="L207" s="6">
        <v>75.5</v>
      </c>
    </row>
    <row r="208" spans="1:12" x14ac:dyDescent="0.25">
      <c r="A208" s="4" t="s">
        <v>12</v>
      </c>
      <c r="B208" s="4" t="s">
        <v>36</v>
      </c>
      <c r="C208" s="4" t="s">
        <v>14</v>
      </c>
      <c r="D208" s="4" t="s">
        <v>15</v>
      </c>
      <c r="E208" s="4" t="s">
        <v>27</v>
      </c>
      <c r="F208" s="4" t="s">
        <v>17</v>
      </c>
      <c r="G208" s="4" t="s">
        <v>18</v>
      </c>
      <c r="H208" s="4" t="s">
        <v>19</v>
      </c>
      <c r="I208" s="5">
        <v>37</v>
      </c>
      <c r="J208" s="6">
        <v>78.5</v>
      </c>
      <c r="K208" s="6">
        <v>65.400000000000006</v>
      </c>
      <c r="L208" s="6">
        <v>91.5</v>
      </c>
    </row>
    <row r="209" spans="1:12" x14ac:dyDescent="0.25">
      <c r="A209" s="4" t="s">
        <v>12</v>
      </c>
      <c r="B209" s="4" t="s">
        <v>36</v>
      </c>
      <c r="C209" s="4" t="s">
        <v>20</v>
      </c>
      <c r="D209" s="4" t="s">
        <v>15</v>
      </c>
      <c r="E209" s="4" t="s">
        <v>27</v>
      </c>
      <c r="F209" s="4" t="s">
        <v>17</v>
      </c>
      <c r="G209" s="4" t="s">
        <v>18</v>
      </c>
      <c r="H209" s="4" t="s">
        <v>19</v>
      </c>
      <c r="I209" s="5">
        <v>131</v>
      </c>
      <c r="J209" s="6">
        <v>78.900000000000006</v>
      </c>
      <c r="K209" s="6">
        <v>71.900000000000006</v>
      </c>
      <c r="L209" s="6">
        <v>85.9</v>
      </c>
    </row>
    <row r="210" spans="1:12" x14ac:dyDescent="0.25">
      <c r="A210" s="4" t="s">
        <v>12</v>
      </c>
      <c r="B210" s="4" t="s">
        <v>36</v>
      </c>
      <c r="C210" s="4" t="s">
        <v>21</v>
      </c>
      <c r="D210" s="4" t="s">
        <v>15</v>
      </c>
      <c r="E210" s="4" t="s">
        <v>27</v>
      </c>
      <c r="F210" s="4" t="s">
        <v>17</v>
      </c>
      <c r="G210" s="4" t="s">
        <v>18</v>
      </c>
      <c r="H210" s="4" t="s">
        <v>19</v>
      </c>
      <c r="I210" s="5">
        <v>305</v>
      </c>
      <c r="J210" s="6">
        <v>77.5</v>
      </c>
      <c r="K210" s="6">
        <v>72.8</v>
      </c>
      <c r="L210" s="6">
        <v>82.3</v>
      </c>
    </row>
    <row r="211" spans="1:12" x14ac:dyDescent="0.25">
      <c r="A211" s="4" t="s">
        <v>12</v>
      </c>
      <c r="B211" s="4" t="s">
        <v>36</v>
      </c>
      <c r="C211" s="4" t="s">
        <v>22</v>
      </c>
      <c r="D211" s="4" t="s">
        <v>15</v>
      </c>
      <c r="E211" s="4" t="s">
        <v>27</v>
      </c>
      <c r="F211" s="4" t="s">
        <v>17</v>
      </c>
      <c r="G211" s="4" t="s">
        <v>18</v>
      </c>
      <c r="H211" s="4" t="s">
        <v>19</v>
      </c>
      <c r="I211" s="5">
        <v>844</v>
      </c>
      <c r="J211" s="6">
        <v>72.599999999999994</v>
      </c>
      <c r="K211" s="6">
        <v>69.5</v>
      </c>
      <c r="L211" s="6">
        <v>75.7</v>
      </c>
    </row>
    <row r="212" spans="1:12" x14ac:dyDescent="0.25">
      <c r="A212" s="4" t="s">
        <v>12</v>
      </c>
      <c r="B212" s="4" t="s">
        <v>36</v>
      </c>
      <c r="C212" s="4" t="s">
        <v>23</v>
      </c>
      <c r="D212" s="4" t="s">
        <v>15</v>
      </c>
      <c r="E212" s="4" t="s">
        <v>27</v>
      </c>
      <c r="F212" s="4" t="s">
        <v>17</v>
      </c>
      <c r="G212" s="4" t="s">
        <v>18</v>
      </c>
      <c r="H212" s="4" t="s">
        <v>19</v>
      </c>
      <c r="I212" s="5">
        <v>1255</v>
      </c>
      <c r="J212" s="6">
        <v>54.2</v>
      </c>
      <c r="K212" s="6">
        <v>51.2</v>
      </c>
      <c r="L212" s="6">
        <v>57.2</v>
      </c>
    </row>
    <row r="213" spans="1:12" x14ac:dyDescent="0.25">
      <c r="A213" s="4" t="s">
        <v>12</v>
      </c>
      <c r="B213" s="4" t="s">
        <v>36</v>
      </c>
      <c r="C213" s="4" t="s">
        <v>24</v>
      </c>
      <c r="D213" s="4" t="s">
        <v>15</v>
      </c>
      <c r="E213" s="4" t="s">
        <v>27</v>
      </c>
      <c r="F213" s="4" t="s">
        <v>17</v>
      </c>
      <c r="G213" s="4" t="s">
        <v>18</v>
      </c>
      <c r="H213" s="4" t="s">
        <v>19</v>
      </c>
      <c r="I213" s="5">
        <v>2572</v>
      </c>
      <c r="J213" s="6">
        <v>64.599999999999994</v>
      </c>
      <c r="K213" s="6">
        <v>62.6</v>
      </c>
      <c r="L213" s="6">
        <v>66.599999999999994</v>
      </c>
    </row>
    <row r="214" spans="1:12" x14ac:dyDescent="0.25">
      <c r="A214" s="4" t="s">
        <v>12</v>
      </c>
      <c r="B214" s="4" t="s">
        <v>36</v>
      </c>
      <c r="C214" s="4" t="s">
        <v>24</v>
      </c>
      <c r="D214" s="4" t="s">
        <v>25</v>
      </c>
      <c r="E214" s="4" t="s">
        <v>27</v>
      </c>
      <c r="F214" s="4" t="s">
        <v>17</v>
      </c>
      <c r="G214" s="4" t="s">
        <v>18</v>
      </c>
      <c r="H214" s="4" t="s">
        <v>19</v>
      </c>
      <c r="I214" s="5">
        <v>2572</v>
      </c>
      <c r="J214" s="6">
        <v>68.8</v>
      </c>
      <c r="K214" s="6">
        <v>66.8</v>
      </c>
      <c r="L214" s="6">
        <v>70.8</v>
      </c>
    </row>
    <row r="215" spans="1:12" x14ac:dyDescent="0.25">
      <c r="A215" s="4" t="s">
        <v>12</v>
      </c>
      <c r="B215" s="4" t="s">
        <v>36</v>
      </c>
      <c r="C215" s="4" t="s">
        <v>14</v>
      </c>
      <c r="D215" s="4" t="s">
        <v>15</v>
      </c>
      <c r="E215" s="4" t="s">
        <v>28</v>
      </c>
      <c r="F215" s="4" t="s">
        <v>17</v>
      </c>
      <c r="G215" s="4" t="s">
        <v>18</v>
      </c>
      <c r="H215" s="4" t="s">
        <v>19</v>
      </c>
      <c r="I215" s="5">
        <v>112</v>
      </c>
      <c r="J215" s="6">
        <v>41</v>
      </c>
      <c r="K215" s="6">
        <v>31.8</v>
      </c>
      <c r="L215" s="6">
        <v>50.1</v>
      </c>
    </row>
    <row r="216" spans="1:12" x14ac:dyDescent="0.25">
      <c r="A216" s="4" t="s">
        <v>12</v>
      </c>
      <c r="B216" s="4" t="s">
        <v>36</v>
      </c>
      <c r="C216" s="4" t="s">
        <v>20</v>
      </c>
      <c r="D216" s="4" t="s">
        <v>15</v>
      </c>
      <c r="E216" s="4" t="s">
        <v>28</v>
      </c>
      <c r="F216" s="4" t="s">
        <v>17</v>
      </c>
      <c r="G216" s="4" t="s">
        <v>18</v>
      </c>
      <c r="H216" s="4" t="s">
        <v>19</v>
      </c>
      <c r="I216" s="5">
        <v>326</v>
      </c>
      <c r="J216" s="6">
        <v>41.5</v>
      </c>
      <c r="K216" s="6">
        <v>36.1</v>
      </c>
      <c r="L216" s="6">
        <v>46.8</v>
      </c>
    </row>
    <row r="217" spans="1:12" x14ac:dyDescent="0.25">
      <c r="A217" s="4" t="s">
        <v>12</v>
      </c>
      <c r="B217" s="4" t="s">
        <v>36</v>
      </c>
      <c r="C217" s="4" t="s">
        <v>21</v>
      </c>
      <c r="D217" s="4" t="s">
        <v>15</v>
      </c>
      <c r="E217" s="4" t="s">
        <v>28</v>
      </c>
      <c r="F217" s="4" t="s">
        <v>17</v>
      </c>
      <c r="G217" s="4" t="s">
        <v>18</v>
      </c>
      <c r="H217" s="4" t="s">
        <v>19</v>
      </c>
      <c r="I217" s="5">
        <v>818</v>
      </c>
      <c r="J217" s="6">
        <v>41.1</v>
      </c>
      <c r="K217" s="6">
        <v>37.700000000000003</v>
      </c>
      <c r="L217" s="6">
        <v>44.5</v>
      </c>
    </row>
    <row r="218" spans="1:12" x14ac:dyDescent="0.25">
      <c r="A218" s="4" t="s">
        <v>12</v>
      </c>
      <c r="B218" s="4" t="s">
        <v>36</v>
      </c>
      <c r="C218" s="4" t="s">
        <v>22</v>
      </c>
      <c r="D218" s="4" t="s">
        <v>15</v>
      </c>
      <c r="E218" s="4" t="s">
        <v>28</v>
      </c>
      <c r="F218" s="4" t="s">
        <v>17</v>
      </c>
      <c r="G218" s="4" t="s">
        <v>18</v>
      </c>
      <c r="H218" s="4" t="s">
        <v>19</v>
      </c>
      <c r="I218" s="5">
        <v>1939</v>
      </c>
      <c r="J218" s="6">
        <v>40.700000000000003</v>
      </c>
      <c r="K218" s="6">
        <v>38.48046875</v>
      </c>
      <c r="L218" s="6">
        <v>42.9</v>
      </c>
    </row>
    <row r="219" spans="1:12" x14ac:dyDescent="0.25">
      <c r="A219" s="4" t="s">
        <v>12</v>
      </c>
      <c r="B219" s="4" t="s">
        <v>36</v>
      </c>
      <c r="C219" s="4" t="s">
        <v>23</v>
      </c>
      <c r="D219" s="4" t="s">
        <v>15</v>
      </c>
      <c r="E219" s="4" t="s">
        <v>28</v>
      </c>
      <c r="F219" s="4" t="s">
        <v>17</v>
      </c>
      <c r="G219" s="4" t="s">
        <v>18</v>
      </c>
      <c r="H219" s="4" t="s">
        <v>19</v>
      </c>
      <c r="I219" s="5">
        <v>3187</v>
      </c>
      <c r="J219" s="6">
        <v>25.5</v>
      </c>
      <c r="K219" s="6">
        <v>24</v>
      </c>
      <c r="L219" s="6">
        <v>27.114990234375</v>
      </c>
    </row>
    <row r="220" spans="1:12" x14ac:dyDescent="0.25">
      <c r="A220" s="4" t="s">
        <v>12</v>
      </c>
      <c r="B220" s="4" t="s">
        <v>36</v>
      </c>
      <c r="C220" s="4" t="s">
        <v>24</v>
      </c>
      <c r="D220" s="4" t="s">
        <v>15</v>
      </c>
      <c r="E220" s="4" t="s">
        <v>28</v>
      </c>
      <c r="F220" s="4" t="s">
        <v>17</v>
      </c>
      <c r="G220" s="4" t="s">
        <v>18</v>
      </c>
      <c r="H220" s="4" t="s">
        <v>19</v>
      </c>
      <c r="I220" s="5">
        <v>6382</v>
      </c>
      <c r="J220" s="6">
        <v>33.200000000000003</v>
      </c>
      <c r="K220" s="6">
        <v>32</v>
      </c>
      <c r="L220" s="6">
        <v>34.4</v>
      </c>
    </row>
    <row r="221" spans="1:12" x14ac:dyDescent="0.25">
      <c r="A221" s="4" t="s">
        <v>12</v>
      </c>
      <c r="B221" s="4" t="s">
        <v>36</v>
      </c>
      <c r="C221" s="4" t="s">
        <v>24</v>
      </c>
      <c r="D221" s="4" t="s">
        <v>25</v>
      </c>
      <c r="E221" s="4" t="s">
        <v>28</v>
      </c>
      <c r="F221" s="4" t="s">
        <v>17</v>
      </c>
      <c r="G221" s="4" t="s">
        <v>18</v>
      </c>
      <c r="H221" s="4" t="s">
        <v>19</v>
      </c>
      <c r="I221" s="5">
        <v>6382</v>
      </c>
      <c r="J221" s="6">
        <v>35.700000000000003</v>
      </c>
      <c r="K221" s="6">
        <v>34.4</v>
      </c>
      <c r="L221" s="6">
        <v>37.1</v>
      </c>
    </row>
    <row r="222" spans="1:12" x14ac:dyDescent="0.25">
      <c r="A222" s="4" t="s">
        <v>12</v>
      </c>
      <c r="B222" s="4" t="s">
        <v>36</v>
      </c>
      <c r="C222" s="4" t="s">
        <v>14</v>
      </c>
      <c r="D222" s="4" t="s">
        <v>15</v>
      </c>
      <c r="E222" s="4" t="s">
        <v>29</v>
      </c>
      <c r="F222" s="4" t="s">
        <v>17</v>
      </c>
      <c r="G222" s="4" t="s">
        <v>18</v>
      </c>
      <c r="H222" s="4" t="s">
        <v>19</v>
      </c>
      <c r="I222" s="5">
        <v>7</v>
      </c>
      <c r="J222" s="6" t="s">
        <v>30</v>
      </c>
      <c r="K222" s="6" t="s">
        <v>30</v>
      </c>
      <c r="L222" s="6" t="s">
        <v>30</v>
      </c>
    </row>
    <row r="223" spans="1:12" x14ac:dyDescent="0.25">
      <c r="A223" s="4" t="s">
        <v>12</v>
      </c>
      <c r="B223" s="4" t="s">
        <v>36</v>
      </c>
      <c r="C223" s="4" t="s">
        <v>20</v>
      </c>
      <c r="D223" s="4" t="s">
        <v>15</v>
      </c>
      <c r="E223" s="4" t="s">
        <v>29</v>
      </c>
      <c r="F223" s="4" t="s">
        <v>17</v>
      </c>
      <c r="G223" s="4" t="s">
        <v>18</v>
      </c>
      <c r="H223" s="4" t="s">
        <v>19</v>
      </c>
      <c r="I223" s="5">
        <v>12</v>
      </c>
      <c r="J223" s="6">
        <v>91.8</v>
      </c>
      <c r="K223" s="6">
        <v>76.8</v>
      </c>
      <c r="L223" s="6">
        <v>106.8</v>
      </c>
    </row>
    <row r="224" spans="1:12" x14ac:dyDescent="0.25">
      <c r="A224" s="4" t="s">
        <v>12</v>
      </c>
      <c r="B224" s="4" t="s">
        <v>36</v>
      </c>
      <c r="C224" s="4" t="s">
        <v>21</v>
      </c>
      <c r="D224" s="4" t="s">
        <v>15</v>
      </c>
      <c r="E224" s="4" t="s">
        <v>29</v>
      </c>
      <c r="F224" s="4" t="s">
        <v>17</v>
      </c>
      <c r="G224" s="4" t="s">
        <v>18</v>
      </c>
      <c r="H224" s="4" t="s">
        <v>19</v>
      </c>
      <c r="I224" s="5">
        <v>8</v>
      </c>
      <c r="J224" s="6" t="s">
        <v>30</v>
      </c>
      <c r="K224" s="6" t="s">
        <v>30</v>
      </c>
      <c r="L224" s="6" t="s">
        <v>30</v>
      </c>
    </row>
    <row r="225" spans="1:12" x14ac:dyDescent="0.25">
      <c r="A225" s="4" t="s">
        <v>12</v>
      </c>
      <c r="B225" s="4" t="s">
        <v>36</v>
      </c>
      <c r="C225" s="4" t="s">
        <v>22</v>
      </c>
      <c r="D225" s="4" t="s">
        <v>15</v>
      </c>
      <c r="E225" s="4" t="s">
        <v>29</v>
      </c>
      <c r="F225" s="4" t="s">
        <v>17</v>
      </c>
      <c r="G225" s="4" t="s">
        <v>18</v>
      </c>
      <c r="H225" s="4" t="s">
        <v>19</v>
      </c>
      <c r="I225" s="5">
        <v>33</v>
      </c>
      <c r="J225" s="6">
        <v>61.5</v>
      </c>
      <c r="K225" s="6">
        <v>44.9</v>
      </c>
      <c r="L225" s="6">
        <v>78.099999999999994</v>
      </c>
    </row>
    <row r="226" spans="1:12" x14ac:dyDescent="0.25">
      <c r="A226" s="4" t="s">
        <v>12</v>
      </c>
      <c r="B226" s="4" t="s">
        <v>36</v>
      </c>
      <c r="C226" s="4" t="s">
        <v>23</v>
      </c>
      <c r="D226" s="4" t="s">
        <v>15</v>
      </c>
      <c r="E226" s="4" t="s">
        <v>29</v>
      </c>
      <c r="F226" s="4" t="s">
        <v>17</v>
      </c>
      <c r="G226" s="4" t="s">
        <v>18</v>
      </c>
      <c r="H226" s="4" t="s">
        <v>19</v>
      </c>
      <c r="I226" s="5">
        <v>55</v>
      </c>
      <c r="J226" s="6">
        <v>35.1</v>
      </c>
      <c r="K226" s="6">
        <v>22.1</v>
      </c>
      <c r="L226" s="6">
        <v>48.2</v>
      </c>
    </row>
    <row r="227" spans="1:12" x14ac:dyDescent="0.25">
      <c r="A227" s="4" t="s">
        <v>12</v>
      </c>
      <c r="B227" s="4" t="s">
        <v>36</v>
      </c>
      <c r="C227" s="4" t="s">
        <v>24</v>
      </c>
      <c r="D227" s="4" t="s">
        <v>15</v>
      </c>
      <c r="E227" s="4" t="s">
        <v>29</v>
      </c>
      <c r="F227" s="4" t="s">
        <v>17</v>
      </c>
      <c r="G227" s="4" t="s">
        <v>18</v>
      </c>
      <c r="H227" s="4" t="s">
        <v>19</v>
      </c>
      <c r="I227" s="5">
        <v>115</v>
      </c>
      <c r="J227" s="6">
        <v>54.5</v>
      </c>
      <c r="K227" s="6">
        <v>45.1</v>
      </c>
      <c r="L227" s="6">
        <v>63.9</v>
      </c>
    </row>
    <row r="228" spans="1:12" x14ac:dyDescent="0.25">
      <c r="A228" s="4" t="s">
        <v>12</v>
      </c>
      <c r="B228" s="4" t="s">
        <v>36</v>
      </c>
      <c r="C228" s="4" t="s">
        <v>24</v>
      </c>
      <c r="D228" s="4" t="s">
        <v>25</v>
      </c>
      <c r="E228" s="4" t="s">
        <v>29</v>
      </c>
      <c r="F228" s="4" t="s">
        <v>17</v>
      </c>
      <c r="G228" s="4" t="s">
        <v>18</v>
      </c>
      <c r="H228" s="4" t="s">
        <v>19</v>
      </c>
      <c r="I228" s="5">
        <v>115</v>
      </c>
      <c r="J228" s="6" t="s">
        <v>30</v>
      </c>
      <c r="K228" s="6" t="s">
        <v>30</v>
      </c>
      <c r="L228" s="6" t="s">
        <v>30</v>
      </c>
    </row>
    <row r="229" spans="1:12" x14ac:dyDescent="0.25">
      <c r="A229" s="4" t="s">
        <v>12</v>
      </c>
      <c r="B229" s="4" t="s">
        <v>36</v>
      </c>
      <c r="C229" s="4" t="s">
        <v>14</v>
      </c>
      <c r="D229" s="4" t="s">
        <v>15</v>
      </c>
      <c r="E229" s="4" t="s">
        <v>31</v>
      </c>
      <c r="F229" s="4" t="s">
        <v>17</v>
      </c>
      <c r="G229" s="4" t="s">
        <v>18</v>
      </c>
      <c r="H229" s="4" t="s">
        <v>19</v>
      </c>
      <c r="I229" s="5">
        <v>42</v>
      </c>
      <c r="J229" s="6">
        <v>90.6</v>
      </c>
      <c r="K229" s="6">
        <v>81.8</v>
      </c>
      <c r="L229" s="6">
        <v>99.3</v>
      </c>
    </row>
    <row r="230" spans="1:12" x14ac:dyDescent="0.25">
      <c r="A230" s="4" t="s">
        <v>12</v>
      </c>
      <c r="B230" s="4" t="s">
        <v>36</v>
      </c>
      <c r="C230" s="4" t="s">
        <v>20</v>
      </c>
      <c r="D230" s="4" t="s">
        <v>15</v>
      </c>
      <c r="E230" s="4" t="s">
        <v>31</v>
      </c>
      <c r="F230" s="4" t="s">
        <v>17</v>
      </c>
      <c r="G230" s="4" t="s">
        <v>18</v>
      </c>
      <c r="H230" s="4" t="s">
        <v>19</v>
      </c>
      <c r="I230" s="5">
        <v>177</v>
      </c>
      <c r="J230" s="6">
        <v>73.099999999999994</v>
      </c>
      <c r="K230" s="6">
        <v>66.5</v>
      </c>
      <c r="L230" s="6">
        <v>79.7</v>
      </c>
    </row>
    <row r="231" spans="1:12" x14ac:dyDescent="0.25">
      <c r="A231" s="4" t="s">
        <v>12</v>
      </c>
      <c r="B231" s="4" t="s">
        <v>36</v>
      </c>
      <c r="C231" s="4" t="s">
        <v>21</v>
      </c>
      <c r="D231" s="4" t="s">
        <v>15</v>
      </c>
      <c r="E231" s="4" t="s">
        <v>31</v>
      </c>
      <c r="F231" s="4" t="s">
        <v>17</v>
      </c>
      <c r="G231" s="4" t="s">
        <v>18</v>
      </c>
      <c r="H231" s="4" t="s">
        <v>19</v>
      </c>
      <c r="I231" s="5">
        <v>481</v>
      </c>
      <c r="J231" s="6">
        <v>76.7</v>
      </c>
      <c r="K231" s="6">
        <v>72.8</v>
      </c>
      <c r="L231" s="6">
        <v>80.5</v>
      </c>
    </row>
    <row r="232" spans="1:12" x14ac:dyDescent="0.25">
      <c r="A232" s="4" t="s">
        <v>12</v>
      </c>
      <c r="B232" s="4" t="s">
        <v>36</v>
      </c>
      <c r="C232" s="4" t="s">
        <v>22</v>
      </c>
      <c r="D232" s="4" t="s">
        <v>15</v>
      </c>
      <c r="E232" s="4" t="s">
        <v>31</v>
      </c>
      <c r="F232" s="4" t="s">
        <v>17</v>
      </c>
      <c r="G232" s="4" t="s">
        <v>18</v>
      </c>
      <c r="H232" s="4" t="s">
        <v>19</v>
      </c>
      <c r="I232" s="5">
        <v>1378</v>
      </c>
      <c r="J232" s="6">
        <v>66.8</v>
      </c>
      <c r="K232" s="6">
        <v>64.3</v>
      </c>
      <c r="L232" s="6">
        <v>69.400000000000006</v>
      </c>
    </row>
    <row r="233" spans="1:12" x14ac:dyDescent="0.25">
      <c r="A233" s="4" t="s">
        <v>12</v>
      </c>
      <c r="B233" s="4" t="s">
        <v>36</v>
      </c>
      <c r="C233" s="4" t="s">
        <v>23</v>
      </c>
      <c r="D233" s="4" t="s">
        <v>15</v>
      </c>
      <c r="E233" s="4" t="s">
        <v>31</v>
      </c>
      <c r="F233" s="4" t="s">
        <v>17</v>
      </c>
      <c r="G233" s="4" t="s">
        <v>18</v>
      </c>
      <c r="H233" s="4" t="s">
        <v>19</v>
      </c>
      <c r="I233" s="5">
        <v>4625</v>
      </c>
      <c r="J233" s="6">
        <v>41</v>
      </c>
      <c r="K233" s="6">
        <v>39.4</v>
      </c>
      <c r="L233" s="6">
        <v>42.5</v>
      </c>
    </row>
    <row r="234" spans="1:12" x14ac:dyDescent="0.25">
      <c r="A234" s="4" t="s">
        <v>12</v>
      </c>
      <c r="B234" s="4" t="s">
        <v>36</v>
      </c>
      <c r="C234" s="4" t="s">
        <v>24</v>
      </c>
      <c r="D234" s="4" t="s">
        <v>15</v>
      </c>
      <c r="E234" s="4" t="s">
        <v>31</v>
      </c>
      <c r="F234" s="4" t="s">
        <v>17</v>
      </c>
      <c r="G234" s="4" t="s">
        <v>18</v>
      </c>
      <c r="H234" s="4" t="s">
        <v>19</v>
      </c>
      <c r="I234" s="5">
        <v>6703</v>
      </c>
      <c r="J234" s="6">
        <v>50</v>
      </c>
      <c r="K234" s="6">
        <v>48.7</v>
      </c>
      <c r="L234" s="6">
        <v>51.3</v>
      </c>
    </row>
    <row r="235" spans="1:12" x14ac:dyDescent="0.25">
      <c r="A235" s="4" t="s">
        <v>12</v>
      </c>
      <c r="B235" s="4" t="s">
        <v>36</v>
      </c>
      <c r="C235" s="4" t="s">
        <v>24</v>
      </c>
      <c r="D235" s="4" t="s">
        <v>25</v>
      </c>
      <c r="E235" s="4" t="s">
        <v>31</v>
      </c>
      <c r="F235" s="4" t="s">
        <v>17</v>
      </c>
      <c r="G235" s="4" t="s">
        <v>18</v>
      </c>
      <c r="H235" s="4" t="s">
        <v>19</v>
      </c>
      <c r="I235" s="5">
        <v>6703</v>
      </c>
      <c r="J235" s="6">
        <v>61.8</v>
      </c>
      <c r="K235" s="6">
        <v>60.383544921875</v>
      </c>
      <c r="L235" s="6">
        <v>63.2</v>
      </c>
    </row>
    <row r="236" spans="1:12" x14ac:dyDescent="0.25">
      <c r="A236" s="4" t="s">
        <v>12</v>
      </c>
      <c r="B236" s="4" t="s">
        <v>36</v>
      </c>
      <c r="C236" s="4" t="s">
        <v>14</v>
      </c>
      <c r="D236" s="4" t="s">
        <v>15</v>
      </c>
      <c r="E236" s="4" t="s">
        <v>32</v>
      </c>
      <c r="F236" s="4" t="s">
        <v>17</v>
      </c>
      <c r="G236" s="4" t="s">
        <v>18</v>
      </c>
      <c r="H236" s="4" t="s">
        <v>19</v>
      </c>
      <c r="I236" s="5">
        <v>384</v>
      </c>
      <c r="J236" s="6">
        <v>73.599999999999994</v>
      </c>
      <c r="K236" s="6">
        <v>69.2</v>
      </c>
      <c r="L236" s="6">
        <v>78</v>
      </c>
    </row>
    <row r="237" spans="1:12" x14ac:dyDescent="0.25">
      <c r="A237" s="4" t="s">
        <v>12</v>
      </c>
      <c r="B237" s="4" t="s">
        <v>36</v>
      </c>
      <c r="C237" s="4" t="s">
        <v>20</v>
      </c>
      <c r="D237" s="4" t="s">
        <v>15</v>
      </c>
      <c r="E237" s="4" t="s">
        <v>32</v>
      </c>
      <c r="F237" s="4" t="s">
        <v>17</v>
      </c>
      <c r="G237" s="4" t="s">
        <v>18</v>
      </c>
      <c r="H237" s="4" t="s">
        <v>19</v>
      </c>
      <c r="I237" s="5">
        <v>1633</v>
      </c>
      <c r="J237" s="6">
        <v>79</v>
      </c>
      <c r="K237" s="6">
        <v>77</v>
      </c>
      <c r="L237" s="6">
        <v>81</v>
      </c>
    </row>
    <row r="238" spans="1:12" x14ac:dyDescent="0.25">
      <c r="A238" s="4" t="s">
        <v>12</v>
      </c>
      <c r="B238" s="4" t="s">
        <v>36</v>
      </c>
      <c r="C238" s="4" t="s">
        <v>21</v>
      </c>
      <c r="D238" s="4" t="s">
        <v>15</v>
      </c>
      <c r="E238" s="4" t="s">
        <v>32</v>
      </c>
      <c r="F238" s="4" t="s">
        <v>17</v>
      </c>
      <c r="G238" s="4" t="s">
        <v>18</v>
      </c>
      <c r="H238" s="4" t="s">
        <v>19</v>
      </c>
      <c r="I238" s="5">
        <v>4791</v>
      </c>
      <c r="J238" s="6">
        <v>81.599999999999994</v>
      </c>
      <c r="K238" s="6">
        <v>80.5</v>
      </c>
      <c r="L238" s="6">
        <v>82.7</v>
      </c>
    </row>
    <row r="239" spans="1:12" x14ac:dyDescent="0.25">
      <c r="A239" s="4" t="s">
        <v>12</v>
      </c>
      <c r="B239" s="4" t="s">
        <v>36</v>
      </c>
      <c r="C239" s="4" t="s">
        <v>22</v>
      </c>
      <c r="D239" s="4" t="s">
        <v>15</v>
      </c>
      <c r="E239" s="4" t="s">
        <v>32</v>
      </c>
      <c r="F239" s="4" t="s">
        <v>17</v>
      </c>
      <c r="G239" s="4" t="s">
        <v>18</v>
      </c>
      <c r="H239" s="4" t="s">
        <v>19</v>
      </c>
      <c r="I239" s="5">
        <v>12195</v>
      </c>
      <c r="J239" s="6">
        <v>78.2</v>
      </c>
      <c r="K239" s="6">
        <v>77.5</v>
      </c>
      <c r="L239" s="6">
        <v>79</v>
      </c>
    </row>
    <row r="240" spans="1:12" x14ac:dyDescent="0.25">
      <c r="A240" s="4" t="s">
        <v>12</v>
      </c>
      <c r="B240" s="4" t="s">
        <v>36</v>
      </c>
      <c r="C240" s="4" t="s">
        <v>23</v>
      </c>
      <c r="D240" s="4" t="s">
        <v>15</v>
      </c>
      <c r="E240" s="4" t="s">
        <v>32</v>
      </c>
      <c r="F240" s="4" t="s">
        <v>17</v>
      </c>
      <c r="G240" s="4" t="s">
        <v>18</v>
      </c>
      <c r="H240" s="4" t="s">
        <v>19</v>
      </c>
      <c r="I240" s="5">
        <v>23639</v>
      </c>
      <c r="J240" s="6">
        <v>63.3</v>
      </c>
      <c r="K240" s="6">
        <v>62.6</v>
      </c>
      <c r="L240" s="6">
        <v>64</v>
      </c>
    </row>
    <row r="241" spans="1:12" x14ac:dyDescent="0.25">
      <c r="A241" s="4" t="s">
        <v>12</v>
      </c>
      <c r="B241" s="4" t="s">
        <v>36</v>
      </c>
      <c r="C241" s="4" t="s">
        <v>24</v>
      </c>
      <c r="D241" s="4" t="s">
        <v>15</v>
      </c>
      <c r="E241" s="4" t="s">
        <v>32</v>
      </c>
      <c r="F241" s="4" t="s">
        <v>17</v>
      </c>
      <c r="G241" s="4" t="s">
        <v>18</v>
      </c>
      <c r="H241" s="4" t="s">
        <v>19</v>
      </c>
      <c r="I241" s="5">
        <v>42642</v>
      </c>
      <c r="J241" s="6">
        <v>70.3</v>
      </c>
      <c r="K241" s="6">
        <v>69.900000000000006</v>
      </c>
      <c r="L241" s="6">
        <v>70.8</v>
      </c>
    </row>
    <row r="242" spans="1:12" x14ac:dyDescent="0.25">
      <c r="A242" s="4" t="s">
        <v>12</v>
      </c>
      <c r="B242" s="4" t="s">
        <v>36</v>
      </c>
      <c r="C242" s="4" t="s">
        <v>24</v>
      </c>
      <c r="D242" s="4" t="s">
        <v>25</v>
      </c>
      <c r="E242" s="4" t="s">
        <v>32</v>
      </c>
      <c r="F242" s="4" t="s">
        <v>17</v>
      </c>
      <c r="G242" s="4" t="s">
        <v>18</v>
      </c>
      <c r="H242" s="4" t="s">
        <v>19</v>
      </c>
      <c r="I242" s="5">
        <v>42642</v>
      </c>
      <c r="J242" s="6">
        <v>74.099999999999994</v>
      </c>
      <c r="K242" s="6">
        <v>73.5</v>
      </c>
      <c r="L242" s="6">
        <v>74.599999999999994</v>
      </c>
    </row>
    <row r="243" spans="1:12" x14ac:dyDescent="0.25">
      <c r="A243" s="4" t="s">
        <v>12</v>
      </c>
      <c r="B243" s="4" t="s">
        <v>36</v>
      </c>
      <c r="C243" s="4" t="s">
        <v>33</v>
      </c>
      <c r="D243" s="4" t="s">
        <v>15</v>
      </c>
      <c r="E243" s="4" t="s">
        <v>16</v>
      </c>
      <c r="F243" s="4" t="s">
        <v>34</v>
      </c>
      <c r="G243" s="4" t="s">
        <v>18</v>
      </c>
      <c r="H243" s="4" t="s">
        <v>19</v>
      </c>
      <c r="I243" s="5">
        <v>744</v>
      </c>
      <c r="J243" s="6">
        <v>84.1</v>
      </c>
      <c r="K243" s="6">
        <v>80.099999999999994</v>
      </c>
      <c r="L243" s="6">
        <v>88.1</v>
      </c>
    </row>
    <row r="244" spans="1:12" x14ac:dyDescent="0.25">
      <c r="A244" s="4" t="s">
        <v>12</v>
      </c>
      <c r="B244" s="4" t="s">
        <v>36</v>
      </c>
      <c r="C244" s="4" t="s">
        <v>21</v>
      </c>
      <c r="D244" s="4" t="s">
        <v>15</v>
      </c>
      <c r="E244" s="4" t="s">
        <v>16</v>
      </c>
      <c r="F244" s="4" t="s">
        <v>34</v>
      </c>
      <c r="G244" s="4" t="s">
        <v>18</v>
      </c>
      <c r="H244" s="4" t="s">
        <v>19</v>
      </c>
      <c r="I244" s="5">
        <v>2098</v>
      </c>
      <c r="J244" s="6">
        <v>87.4</v>
      </c>
      <c r="K244" s="6">
        <v>85.2</v>
      </c>
      <c r="L244" s="6">
        <v>89.7</v>
      </c>
    </row>
    <row r="245" spans="1:12" x14ac:dyDescent="0.25">
      <c r="A245" s="4" t="s">
        <v>12</v>
      </c>
      <c r="B245" s="4" t="s">
        <v>36</v>
      </c>
      <c r="C245" s="4" t="s">
        <v>22</v>
      </c>
      <c r="D245" s="4" t="s">
        <v>15</v>
      </c>
      <c r="E245" s="4" t="s">
        <v>16</v>
      </c>
      <c r="F245" s="4" t="s">
        <v>34</v>
      </c>
      <c r="G245" s="4" t="s">
        <v>18</v>
      </c>
      <c r="H245" s="4" t="s">
        <v>19</v>
      </c>
      <c r="I245" s="5">
        <v>5194</v>
      </c>
      <c r="J245" s="6">
        <v>81.2</v>
      </c>
      <c r="K245" s="6">
        <v>79.3</v>
      </c>
      <c r="L245" s="6">
        <v>83.1</v>
      </c>
    </row>
    <row r="246" spans="1:12" x14ac:dyDescent="0.25">
      <c r="A246" s="4" t="s">
        <v>12</v>
      </c>
      <c r="B246" s="4" t="s">
        <v>36</v>
      </c>
      <c r="C246" s="4" t="s">
        <v>23</v>
      </c>
      <c r="D246" s="4" t="s">
        <v>15</v>
      </c>
      <c r="E246" s="4" t="s">
        <v>16</v>
      </c>
      <c r="F246" s="4" t="s">
        <v>34</v>
      </c>
      <c r="G246" s="4" t="s">
        <v>18</v>
      </c>
      <c r="H246" s="4" t="s">
        <v>19</v>
      </c>
      <c r="I246" s="5">
        <v>8790</v>
      </c>
      <c r="J246" s="6">
        <v>69.2</v>
      </c>
      <c r="K246" s="6">
        <v>66.5</v>
      </c>
      <c r="L246" s="6">
        <v>71.900000000000006</v>
      </c>
    </row>
    <row r="247" spans="1:12" x14ac:dyDescent="0.25">
      <c r="A247" s="4" t="s">
        <v>12</v>
      </c>
      <c r="B247" s="4" t="s">
        <v>36</v>
      </c>
      <c r="C247" s="4" t="s">
        <v>24</v>
      </c>
      <c r="D247" s="4" t="s">
        <v>15</v>
      </c>
      <c r="E247" s="4" t="s">
        <v>16</v>
      </c>
      <c r="F247" s="4" t="s">
        <v>34</v>
      </c>
      <c r="G247" s="4" t="s">
        <v>18</v>
      </c>
      <c r="H247" s="4" t="s">
        <v>19</v>
      </c>
      <c r="I247" s="5">
        <v>16826</v>
      </c>
      <c r="J247" s="6">
        <v>75.900000000000006</v>
      </c>
      <c r="K247" s="6">
        <v>74.3</v>
      </c>
      <c r="L247" s="6">
        <v>77.400000000000006</v>
      </c>
    </row>
    <row r="248" spans="1:12" x14ac:dyDescent="0.25">
      <c r="A248" s="4" t="s">
        <v>12</v>
      </c>
      <c r="B248" s="4" t="s">
        <v>36</v>
      </c>
      <c r="C248" s="4" t="s">
        <v>24</v>
      </c>
      <c r="D248" s="4" t="s">
        <v>25</v>
      </c>
      <c r="E248" s="4" t="s">
        <v>16</v>
      </c>
      <c r="F248" s="4" t="s">
        <v>34</v>
      </c>
      <c r="G248" s="4" t="s">
        <v>18</v>
      </c>
      <c r="H248" s="4" t="s">
        <v>19</v>
      </c>
      <c r="I248" s="5">
        <v>16826</v>
      </c>
      <c r="J248" s="6">
        <v>79.400000000000006</v>
      </c>
      <c r="K248" s="6">
        <v>78</v>
      </c>
      <c r="L248" s="6">
        <v>80.7</v>
      </c>
    </row>
    <row r="249" spans="1:12" x14ac:dyDescent="0.25">
      <c r="A249" s="4" t="s">
        <v>12</v>
      </c>
      <c r="B249" s="4" t="s">
        <v>36</v>
      </c>
      <c r="C249" s="4" t="s">
        <v>14</v>
      </c>
      <c r="D249" s="4" t="s">
        <v>15</v>
      </c>
      <c r="E249" s="4" t="s">
        <v>26</v>
      </c>
      <c r="F249" s="4" t="s">
        <v>34</v>
      </c>
      <c r="G249" s="4" t="s">
        <v>18</v>
      </c>
      <c r="H249" s="4" t="s">
        <v>19</v>
      </c>
      <c r="I249" s="5">
        <v>58</v>
      </c>
      <c r="J249" s="6">
        <v>46.6</v>
      </c>
      <c r="K249" s="6">
        <v>30.5</v>
      </c>
      <c r="L249" s="6">
        <v>62.6</v>
      </c>
    </row>
    <row r="250" spans="1:12" x14ac:dyDescent="0.25">
      <c r="A250" s="4" t="s">
        <v>12</v>
      </c>
      <c r="B250" s="4" t="s">
        <v>36</v>
      </c>
      <c r="C250" s="4" t="s">
        <v>20</v>
      </c>
      <c r="D250" s="4" t="s">
        <v>15</v>
      </c>
      <c r="E250" s="4" t="s">
        <v>26</v>
      </c>
      <c r="F250" s="4" t="s">
        <v>34</v>
      </c>
      <c r="G250" s="4" t="s">
        <v>18</v>
      </c>
      <c r="H250" s="4" t="s">
        <v>19</v>
      </c>
      <c r="I250" s="5">
        <v>371</v>
      </c>
      <c r="J250" s="6">
        <v>56.6</v>
      </c>
      <c r="K250" s="6">
        <v>50.3</v>
      </c>
      <c r="L250" s="6">
        <v>62.9</v>
      </c>
    </row>
    <row r="251" spans="1:12" x14ac:dyDescent="0.25">
      <c r="A251" s="4" t="s">
        <v>12</v>
      </c>
      <c r="B251" s="4" t="s">
        <v>36</v>
      </c>
      <c r="C251" s="4" t="s">
        <v>21</v>
      </c>
      <c r="D251" s="4" t="s">
        <v>15</v>
      </c>
      <c r="E251" s="4" t="s">
        <v>26</v>
      </c>
      <c r="F251" s="4" t="s">
        <v>34</v>
      </c>
      <c r="G251" s="4" t="s">
        <v>18</v>
      </c>
      <c r="H251" s="4" t="s">
        <v>19</v>
      </c>
      <c r="I251" s="5">
        <v>1081</v>
      </c>
      <c r="J251" s="6">
        <v>54.4</v>
      </c>
      <c r="K251" s="6">
        <v>50.6</v>
      </c>
      <c r="L251" s="6">
        <v>58.3</v>
      </c>
    </row>
    <row r="252" spans="1:12" x14ac:dyDescent="0.25">
      <c r="A252" s="4" t="s">
        <v>12</v>
      </c>
      <c r="B252" s="4" t="s">
        <v>36</v>
      </c>
      <c r="C252" s="4" t="s">
        <v>22</v>
      </c>
      <c r="D252" s="4" t="s">
        <v>15</v>
      </c>
      <c r="E252" s="4" t="s">
        <v>26</v>
      </c>
      <c r="F252" s="4" t="s">
        <v>34</v>
      </c>
      <c r="G252" s="4" t="s">
        <v>18</v>
      </c>
      <c r="H252" s="4" t="s">
        <v>19</v>
      </c>
      <c r="I252" s="5">
        <v>2807</v>
      </c>
      <c r="J252" s="6">
        <v>51.7</v>
      </c>
      <c r="K252" s="6">
        <v>49.1</v>
      </c>
      <c r="L252" s="6">
        <v>54.3</v>
      </c>
    </row>
    <row r="253" spans="1:12" x14ac:dyDescent="0.25">
      <c r="A253" s="4" t="s">
        <v>12</v>
      </c>
      <c r="B253" s="4" t="s">
        <v>36</v>
      </c>
      <c r="C253" s="4" t="s">
        <v>23</v>
      </c>
      <c r="D253" s="4" t="s">
        <v>15</v>
      </c>
      <c r="E253" s="4" t="s">
        <v>26</v>
      </c>
      <c r="F253" s="4" t="s">
        <v>34</v>
      </c>
      <c r="G253" s="4" t="s">
        <v>18</v>
      </c>
      <c r="H253" s="4" t="s">
        <v>19</v>
      </c>
      <c r="I253" s="5">
        <v>5727</v>
      </c>
      <c r="J253" s="6">
        <v>32</v>
      </c>
      <c r="K253" s="6">
        <v>29.7</v>
      </c>
      <c r="L253" s="6">
        <v>34.299999999999997</v>
      </c>
    </row>
    <row r="254" spans="1:12" x14ac:dyDescent="0.25">
      <c r="A254" s="4" t="s">
        <v>12</v>
      </c>
      <c r="B254" s="4" t="s">
        <v>36</v>
      </c>
      <c r="C254" s="4" t="s">
        <v>24</v>
      </c>
      <c r="D254" s="4" t="s">
        <v>15</v>
      </c>
      <c r="E254" s="4" t="s">
        <v>26</v>
      </c>
      <c r="F254" s="4" t="s">
        <v>34</v>
      </c>
      <c r="G254" s="4" t="s">
        <v>18</v>
      </c>
      <c r="H254" s="4" t="s">
        <v>19</v>
      </c>
      <c r="I254" s="5">
        <v>10044</v>
      </c>
      <c r="J254" s="6">
        <v>40.9</v>
      </c>
      <c r="K254" s="6">
        <v>39.4</v>
      </c>
      <c r="L254" s="6">
        <v>42.5</v>
      </c>
    </row>
    <row r="255" spans="1:12" x14ac:dyDescent="0.25">
      <c r="A255" s="4" t="s">
        <v>12</v>
      </c>
      <c r="B255" s="4" t="s">
        <v>36</v>
      </c>
      <c r="C255" s="4" t="s">
        <v>24</v>
      </c>
      <c r="D255" s="4" t="s">
        <v>25</v>
      </c>
      <c r="E255" s="4" t="s">
        <v>26</v>
      </c>
      <c r="F255" s="4" t="s">
        <v>34</v>
      </c>
      <c r="G255" s="4" t="s">
        <v>18</v>
      </c>
      <c r="H255" s="4" t="s">
        <v>19</v>
      </c>
      <c r="I255" s="5">
        <v>10044</v>
      </c>
      <c r="J255" s="6">
        <v>45.7</v>
      </c>
      <c r="K255" s="6">
        <v>43.8</v>
      </c>
      <c r="L255" s="6">
        <v>47.6</v>
      </c>
    </row>
    <row r="256" spans="1:12" x14ac:dyDescent="0.25">
      <c r="A256" s="4" t="s">
        <v>12</v>
      </c>
      <c r="B256" s="4" t="s">
        <v>36</v>
      </c>
      <c r="C256" s="4" t="s">
        <v>33</v>
      </c>
      <c r="D256" s="4" t="s">
        <v>15</v>
      </c>
      <c r="E256" s="4" t="s">
        <v>27</v>
      </c>
      <c r="F256" s="4" t="s">
        <v>34</v>
      </c>
      <c r="G256" s="4" t="s">
        <v>18</v>
      </c>
      <c r="H256" s="4" t="s">
        <v>19</v>
      </c>
      <c r="I256" s="5">
        <v>168</v>
      </c>
      <c r="J256" s="6">
        <v>50.6</v>
      </c>
      <c r="K256" s="6">
        <v>41.2</v>
      </c>
      <c r="L256" s="6">
        <v>60</v>
      </c>
    </row>
    <row r="257" spans="1:12" x14ac:dyDescent="0.25">
      <c r="A257" s="4" t="s">
        <v>12</v>
      </c>
      <c r="B257" s="4" t="s">
        <v>36</v>
      </c>
      <c r="C257" s="4" t="s">
        <v>21</v>
      </c>
      <c r="D257" s="4" t="s">
        <v>15</v>
      </c>
      <c r="E257" s="4" t="s">
        <v>27</v>
      </c>
      <c r="F257" s="4" t="s">
        <v>34</v>
      </c>
      <c r="G257" s="4" t="s">
        <v>18</v>
      </c>
      <c r="H257" s="4" t="s">
        <v>19</v>
      </c>
      <c r="I257" s="5">
        <v>305</v>
      </c>
      <c r="J257" s="6">
        <v>50.3</v>
      </c>
      <c r="K257" s="6">
        <v>43.1</v>
      </c>
      <c r="L257" s="6">
        <v>57.5</v>
      </c>
    </row>
    <row r="258" spans="1:12" x14ac:dyDescent="0.25">
      <c r="A258" s="4" t="s">
        <v>12</v>
      </c>
      <c r="B258" s="4" t="s">
        <v>36</v>
      </c>
      <c r="C258" s="4" t="s">
        <v>22</v>
      </c>
      <c r="D258" s="4" t="s">
        <v>15</v>
      </c>
      <c r="E258" s="4" t="s">
        <v>27</v>
      </c>
      <c r="F258" s="4" t="s">
        <v>34</v>
      </c>
      <c r="G258" s="4" t="s">
        <v>18</v>
      </c>
      <c r="H258" s="4" t="s">
        <v>19</v>
      </c>
      <c r="I258" s="5">
        <v>844</v>
      </c>
      <c r="J258" s="6">
        <v>46.5</v>
      </c>
      <c r="K258" s="6">
        <v>41.8</v>
      </c>
      <c r="L258" s="6">
        <v>51.1</v>
      </c>
    </row>
    <row r="259" spans="1:12" x14ac:dyDescent="0.25">
      <c r="A259" s="4" t="s">
        <v>12</v>
      </c>
      <c r="B259" s="4" t="s">
        <v>36</v>
      </c>
      <c r="C259" s="4" t="s">
        <v>23</v>
      </c>
      <c r="D259" s="4" t="s">
        <v>15</v>
      </c>
      <c r="E259" s="4" t="s">
        <v>27</v>
      </c>
      <c r="F259" s="4" t="s">
        <v>34</v>
      </c>
      <c r="G259" s="4" t="s">
        <v>18</v>
      </c>
      <c r="H259" s="4" t="s">
        <v>19</v>
      </c>
      <c r="I259" s="5">
        <v>1255</v>
      </c>
      <c r="J259" s="6">
        <v>27.3</v>
      </c>
      <c r="K259" s="6">
        <v>23.2</v>
      </c>
      <c r="L259" s="6">
        <v>31.5</v>
      </c>
    </row>
    <row r="260" spans="1:12" x14ac:dyDescent="0.25">
      <c r="A260" s="4" t="s">
        <v>12</v>
      </c>
      <c r="B260" s="4" t="s">
        <v>36</v>
      </c>
      <c r="C260" s="4" t="s">
        <v>24</v>
      </c>
      <c r="D260" s="4" t="s">
        <v>15</v>
      </c>
      <c r="E260" s="4" t="s">
        <v>27</v>
      </c>
      <c r="F260" s="4" t="s">
        <v>34</v>
      </c>
      <c r="G260" s="4" t="s">
        <v>18</v>
      </c>
      <c r="H260" s="4" t="s">
        <v>19</v>
      </c>
      <c r="I260" s="5">
        <v>2572</v>
      </c>
      <c r="J260" s="6">
        <v>37.799999999999997</v>
      </c>
      <c r="K260" s="6">
        <v>35</v>
      </c>
      <c r="L260" s="6">
        <v>40.700000000000003</v>
      </c>
    </row>
    <row r="261" spans="1:12" x14ac:dyDescent="0.25">
      <c r="A261" s="4" t="s">
        <v>12</v>
      </c>
      <c r="B261" s="4" t="s">
        <v>36</v>
      </c>
      <c r="C261" s="4" t="s">
        <v>24</v>
      </c>
      <c r="D261" s="4" t="s">
        <v>25</v>
      </c>
      <c r="E261" s="4" t="s">
        <v>27</v>
      </c>
      <c r="F261" s="4" t="s">
        <v>34</v>
      </c>
      <c r="G261" s="4" t="s">
        <v>18</v>
      </c>
      <c r="H261" s="4" t="s">
        <v>19</v>
      </c>
      <c r="I261" s="5">
        <v>2572</v>
      </c>
      <c r="J261" s="6">
        <v>41.2</v>
      </c>
      <c r="K261" s="6">
        <v>38.4</v>
      </c>
      <c r="L261" s="6">
        <v>44.3</v>
      </c>
    </row>
    <row r="262" spans="1:12" x14ac:dyDescent="0.25">
      <c r="A262" s="4" t="s">
        <v>12</v>
      </c>
      <c r="B262" s="4" t="s">
        <v>36</v>
      </c>
      <c r="C262" s="4" t="s">
        <v>14</v>
      </c>
      <c r="D262" s="4" t="s">
        <v>15</v>
      </c>
      <c r="E262" s="4" t="s">
        <v>28</v>
      </c>
      <c r="F262" s="4" t="s">
        <v>34</v>
      </c>
      <c r="G262" s="4" t="s">
        <v>18</v>
      </c>
      <c r="H262" s="4" t="s">
        <v>19</v>
      </c>
      <c r="I262" s="5">
        <v>112</v>
      </c>
      <c r="J262" s="6" t="s">
        <v>30</v>
      </c>
      <c r="K262" s="6" t="s">
        <v>30</v>
      </c>
      <c r="L262" s="6" t="s">
        <v>30</v>
      </c>
    </row>
    <row r="263" spans="1:12" x14ac:dyDescent="0.25">
      <c r="A263" s="4" t="s">
        <v>12</v>
      </c>
      <c r="B263" s="4" t="s">
        <v>36</v>
      </c>
      <c r="C263" s="4" t="s">
        <v>20</v>
      </c>
      <c r="D263" s="4" t="s">
        <v>15</v>
      </c>
      <c r="E263" s="4" t="s">
        <v>28</v>
      </c>
      <c r="F263" s="4" t="s">
        <v>34</v>
      </c>
      <c r="G263" s="4" t="s">
        <v>18</v>
      </c>
      <c r="H263" s="4" t="s">
        <v>19</v>
      </c>
      <c r="I263" s="5">
        <v>326</v>
      </c>
      <c r="J263" s="6" t="s">
        <v>30</v>
      </c>
      <c r="K263" s="6" t="s">
        <v>30</v>
      </c>
      <c r="L263" s="6" t="s">
        <v>30</v>
      </c>
    </row>
    <row r="264" spans="1:12" x14ac:dyDescent="0.25">
      <c r="A264" s="4" t="s">
        <v>12</v>
      </c>
      <c r="B264" s="4" t="s">
        <v>36</v>
      </c>
      <c r="C264" s="4" t="s">
        <v>21</v>
      </c>
      <c r="D264" s="4" t="s">
        <v>15</v>
      </c>
      <c r="E264" s="4" t="s">
        <v>28</v>
      </c>
      <c r="F264" s="4" t="s">
        <v>34</v>
      </c>
      <c r="G264" s="4" t="s">
        <v>18</v>
      </c>
      <c r="H264" s="4" t="s">
        <v>19</v>
      </c>
      <c r="I264" s="5">
        <v>818</v>
      </c>
      <c r="J264" s="6">
        <v>14.3</v>
      </c>
      <c r="K264" s="6">
        <v>11.3</v>
      </c>
      <c r="L264" s="6">
        <v>17.399999999999999</v>
      </c>
    </row>
    <row r="265" spans="1:12" x14ac:dyDescent="0.25">
      <c r="A265" s="4" t="s">
        <v>12</v>
      </c>
      <c r="B265" s="4" t="s">
        <v>36</v>
      </c>
      <c r="C265" s="4" t="s">
        <v>22</v>
      </c>
      <c r="D265" s="4" t="s">
        <v>15</v>
      </c>
      <c r="E265" s="4" t="s">
        <v>28</v>
      </c>
      <c r="F265" s="4" t="s">
        <v>34</v>
      </c>
      <c r="G265" s="4" t="s">
        <v>18</v>
      </c>
      <c r="H265" s="4" t="s">
        <v>19</v>
      </c>
      <c r="I265" s="5">
        <v>1939</v>
      </c>
      <c r="J265" s="6">
        <v>13.869964599609375</v>
      </c>
      <c r="K265" s="6">
        <v>11.8</v>
      </c>
      <c r="L265" s="6">
        <v>15.9</v>
      </c>
    </row>
    <row r="266" spans="1:12" x14ac:dyDescent="0.25">
      <c r="A266" s="4" t="s">
        <v>12</v>
      </c>
      <c r="B266" s="4" t="s">
        <v>36</v>
      </c>
      <c r="C266" s="4" t="s">
        <v>23</v>
      </c>
      <c r="D266" s="4" t="s">
        <v>15</v>
      </c>
      <c r="E266" s="4" t="s">
        <v>28</v>
      </c>
      <c r="F266" s="4" t="s">
        <v>34</v>
      </c>
      <c r="G266" s="4" t="s">
        <v>18</v>
      </c>
      <c r="H266" s="4" t="s">
        <v>19</v>
      </c>
      <c r="I266" s="5">
        <v>3187</v>
      </c>
      <c r="J266" s="6">
        <v>6.2</v>
      </c>
      <c r="K266" s="6">
        <v>4.7</v>
      </c>
      <c r="L266" s="6">
        <v>7.7</v>
      </c>
    </row>
    <row r="267" spans="1:12" x14ac:dyDescent="0.25">
      <c r="A267" s="4" t="s">
        <v>12</v>
      </c>
      <c r="B267" s="4" t="s">
        <v>36</v>
      </c>
      <c r="C267" s="4" t="s">
        <v>24</v>
      </c>
      <c r="D267" s="4" t="s">
        <v>15</v>
      </c>
      <c r="E267" s="4" t="s">
        <v>28</v>
      </c>
      <c r="F267" s="4" t="s">
        <v>34</v>
      </c>
      <c r="G267" s="4" t="s">
        <v>18</v>
      </c>
      <c r="H267" s="4" t="s">
        <v>19</v>
      </c>
      <c r="I267" s="5">
        <v>6382</v>
      </c>
      <c r="J267" s="6">
        <v>10.7</v>
      </c>
      <c r="K267" s="6">
        <v>9.6</v>
      </c>
      <c r="L267" s="6">
        <v>11.8</v>
      </c>
    </row>
    <row r="268" spans="1:12" x14ac:dyDescent="0.25">
      <c r="A268" s="4" t="s">
        <v>12</v>
      </c>
      <c r="B268" s="4" t="s">
        <v>36</v>
      </c>
      <c r="C268" s="4" t="s">
        <v>24</v>
      </c>
      <c r="D268" s="4" t="s">
        <v>25</v>
      </c>
      <c r="E268" s="4" t="s">
        <v>28</v>
      </c>
      <c r="F268" s="4" t="s">
        <v>34</v>
      </c>
      <c r="G268" s="4" t="s">
        <v>18</v>
      </c>
      <c r="H268" s="4" t="s">
        <v>19</v>
      </c>
      <c r="I268" s="5">
        <v>6382</v>
      </c>
      <c r="J268" s="6" t="s">
        <v>30</v>
      </c>
      <c r="K268" s="6" t="s">
        <v>30</v>
      </c>
      <c r="L268" s="6" t="s">
        <v>30</v>
      </c>
    </row>
    <row r="269" spans="1:12" x14ac:dyDescent="0.25">
      <c r="A269" s="4" t="s">
        <v>12</v>
      </c>
      <c r="B269" s="4" t="s">
        <v>36</v>
      </c>
      <c r="C269" s="4" t="s">
        <v>14</v>
      </c>
      <c r="D269" s="4" t="s">
        <v>15</v>
      </c>
      <c r="E269" s="4" t="s">
        <v>29</v>
      </c>
      <c r="F269" s="4" t="s">
        <v>34</v>
      </c>
      <c r="G269" s="4" t="s">
        <v>18</v>
      </c>
      <c r="H269" s="4" t="s">
        <v>19</v>
      </c>
      <c r="I269" s="5">
        <v>7</v>
      </c>
      <c r="J269" s="6" t="s">
        <v>30</v>
      </c>
      <c r="K269" s="6" t="s">
        <v>30</v>
      </c>
      <c r="L269" s="6" t="s">
        <v>30</v>
      </c>
    </row>
    <row r="270" spans="1:12" x14ac:dyDescent="0.25">
      <c r="A270" s="4" t="s">
        <v>12</v>
      </c>
      <c r="B270" s="4" t="s">
        <v>36</v>
      </c>
      <c r="C270" s="4" t="s">
        <v>20</v>
      </c>
      <c r="D270" s="4" t="s">
        <v>15</v>
      </c>
      <c r="E270" s="4" t="s">
        <v>29</v>
      </c>
      <c r="F270" s="4" t="s">
        <v>34</v>
      </c>
      <c r="G270" s="4" t="s">
        <v>18</v>
      </c>
      <c r="H270" s="4" t="s">
        <v>19</v>
      </c>
      <c r="I270" s="5">
        <v>12</v>
      </c>
      <c r="J270" s="6" t="s">
        <v>30</v>
      </c>
      <c r="K270" s="6" t="s">
        <v>30</v>
      </c>
      <c r="L270" s="6" t="s">
        <v>30</v>
      </c>
    </row>
    <row r="271" spans="1:12" x14ac:dyDescent="0.25">
      <c r="A271" s="4" t="s">
        <v>12</v>
      </c>
      <c r="B271" s="4" t="s">
        <v>36</v>
      </c>
      <c r="C271" s="4" t="s">
        <v>21</v>
      </c>
      <c r="D271" s="4" t="s">
        <v>15</v>
      </c>
      <c r="E271" s="4" t="s">
        <v>29</v>
      </c>
      <c r="F271" s="4" t="s">
        <v>34</v>
      </c>
      <c r="G271" s="4" t="s">
        <v>18</v>
      </c>
      <c r="H271" s="4" t="s">
        <v>19</v>
      </c>
      <c r="I271" s="5">
        <v>8</v>
      </c>
      <c r="J271" s="6" t="s">
        <v>30</v>
      </c>
      <c r="K271" s="6" t="s">
        <v>30</v>
      </c>
      <c r="L271" s="6" t="s">
        <v>30</v>
      </c>
    </row>
    <row r="272" spans="1:12" x14ac:dyDescent="0.25">
      <c r="A272" s="4" t="s">
        <v>12</v>
      </c>
      <c r="B272" s="4" t="s">
        <v>36</v>
      </c>
      <c r="C272" s="4" t="s">
        <v>22</v>
      </c>
      <c r="D272" s="4" t="s">
        <v>15</v>
      </c>
      <c r="E272" s="4" t="s">
        <v>29</v>
      </c>
      <c r="F272" s="4" t="s">
        <v>34</v>
      </c>
      <c r="G272" s="4" t="s">
        <v>18</v>
      </c>
      <c r="H272" s="4" t="s">
        <v>19</v>
      </c>
      <c r="I272" s="5">
        <v>33</v>
      </c>
      <c r="J272" s="6" t="s">
        <v>30</v>
      </c>
      <c r="K272" s="6" t="s">
        <v>30</v>
      </c>
      <c r="L272" s="6" t="s">
        <v>30</v>
      </c>
    </row>
    <row r="273" spans="1:12" x14ac:dyDescent="0.25">
      <c r="A273" s="4" t="s">
        <v>12</v>
      </c>
      <c r="B273" s="4" t="s">
        <v>36</v>
      </c>
      <c r="C273" s="4" t="s">
        <v>23</v>
      </c>
      <c r="D273" s="4" t="s">
        <v>15</v>
      </c>
      <c r="E273" s="4" t="s">
        <v>29</v>
      </c>
      <c r="F273" s="4" t="s">
        <v>34</v>
      </c>
      <c r="G273" s="4" t="s">
        <v>18</v>
      </c>
      <c r="H273" s="4" t="s">
        <v>19</v>
      </c>
      <c r="I273" s="5">
        <v>55</v>
      </c>
      <c r="J273" s="6" t="s">
        <v>30</v>
      </c>
      <c r="K273" s="6" t="s">
        <v>30</v>
      </c>
      <c r="L273" s="6" t="s">
        <v>30</v>
      </c>
    </row>
    <row r="274" spans="1:12" x14ac:dyDescent="0.25">
      <c r="A274" s="4" t="s">
        <v>12</v>
      </c>
      <c r="B274" s="4" t="s">
        <v>36</v>
      </c>
      <c r="C274" s="4" t="s">
        <v>24</v>
      </c>
      <c r="D274" s="4" t="s">
        <v>15</v>
      </c>
      <c r="E274" s="4" t="s">
        <v>29</v>
      </c>
      <c r="F274" s="4" t="s">
        <v>34</v>
      </c>
      <c r="G274" s="4" t="s">
        <v>18</v>
      </c>
      <c r="H274" s="4" t="s">
        <v>19</v>
      </c>
      <c r="I274" s="5">
        <v>115</v>
      </c>
      <c r="J274" s="6" t="s">
        <v>30</v>
      </c>
      <c r="K274" s="6" t="s">
        <v>30</v>
      </c>
      <c r="L274" s="6" t="s">
        <v>30</v>
      </c>
    </row>
    <row r="275" spans="1:12" x14ac:dyDescent="0.25">
      <c r="A275" s="4" t="s">
        <v>12</v>
      </c>
      <c r="B275" s="4" t="s">
        <v>36</v>
      </c>
      <c r="C275" s="4" t="s">
        <v>24</v>
      </c>
      <c r="D275" s="4" t="s">
        <v>25</v>
      </c>
      <c r="E275" s="4" t="s">
        <v>29</v>
      </c>
      <c r="F275" s="4" t="s">
        <v>34</v>
      </c>
      <c r="G275" s="4" t="s">
        <v>18</v>
      </c>
      <c r="H275" s="4" t="s">
        <v>19</v>
      </c>
      <c r="I275" s="5">
        <v>115</v>
      </c>
      <c r="J275" s="6" t="s">
        <v>30</v>
      </c>
      <c r="K275" s="6" t="s">
        <v>30</v>
      </c>
      <c r="L275" s="6" t="s">
        <v>30</v>
      </c>
    </row>
    <row r="276" spans="1:12" x14ac:dyDescent="0.25">
      <c r="A276" s="4" t="s">
        <v>12</v>
      </c>
      <c r="B276" s="4" t="s">
        <v>36</v>
      </c>
      <c r="C276" s="4" t="s">
        <v>33</v>
      </c>
      <c r="D276" s="4" t="s">
        <v>15</v>
      </c>
      <c r="E276" s="4" t="s">
        <v>31</v>
      </c>
      <c r="F276" s="4" t="s">
        <v>34</v>
      </c>
      <c r="G276" s="4" t="s">
        <v>18</v>
      </c>
      <c r="H276" s="4" t="s">
        <v>19</v>
      </c>
      <c r="I276" s="5">
        <v>219</v>
      </c>
      <c r="J276" s="6">
        <v>59.7</v>
      </c>
      <c r="K276" s="6">
        <v>52.7</v>
      </c>
      <c r="L276" s="6">
        <v>66.7</v>
      </c>
    </row>
    <row r="277" spans="1:12" x14ac:dyDescent="0.25">
      <c r="A277" s="4" t="s">
        <v>12</v>
      </c>
      <c r="B277" s="4" t="s">
        <v>36</v>
      </c>
      <c r="C277" s="4" t="s">
        <v>21</v>
      </c>
      <c r="D277" s="4" t="s">
        <v>15</v>
      </c>
      <c r="E277" s="4" t="s">
        <v>31</v>
      </c>
      <c r="F277" s="4" t="s">
        <v>34</v>
      </c>
      <c r="G277" s="4" t="s">
        <v>18</v>
      </c>
      <c r="H277" s="4" t="s">
        <v>19</v>
      </c>
      <c r="I277" s="5">
        <v>481</v>
      </c>
      <c r="J277" s="6">
        <v>59.7</v>
      </c>
      <c r="K277" s="6">
        <v>54.8</v>
      </c>
      <c r="L277" s="6">
        <v>64.599999999999994</v>
      </c>
    </row>
    <row r="278" spans="1:12" x14ac:dyDescent="0.25">
      <c r="A278" s="4" t="s">
        <v>12</v>
      </c>
      <c r="B278" s="4" t="s">
        <v>36</v>
      </c>
      <c r="C278" s="4" t="s">
        <v>22</v>
      </c>
      <c r="D278" s="4" t="s">
        <v>15</v>
      </c>
      <c r="E278" s="4" t="s">
        <v>31</v>
      </c>
      <c r="F278" s="4" t="s">
        <v>34</v>
      </c>
      <c r="G278" s="4" t="s">
        <v>18</v>
      </c>
      <c r="H278" s="4" t="s">
        <v>19</v>
      </c>
      <c r="I278" s="5">
        <v>1378</v>
      </c>
      <c r="J278" s="6">
        <v>46.3</v>
      </c>
      <c r="K278" s="6">
        <v>43.1</v>
      </c>
      <c r="L278" s="6">
        <v>49.5</v>
      </c>
    </row>
    <row r="279" spans="1:12" x14ac:dyDescent="0.25">
      <c r="A279" s="4" t="s">
        <v>12</v>
      </c>
      <c r="B279" s="4" t="s">
        <v>36</v>
      </c>
      <c r="C279" s="4" t="s">
        <v>23</v>
      </c>
      <c r="D279" s="4" t="s">
        <v>15</v>
      </c>
      <c r="E279" s="4" t="s">
        <v>31</v>
      </c>
      <c r="F279" s="4" t="s">
        <v>34</v>
      </c>
      <c r="G279" s="4" t="s">
        <v>18</v>
      </c>
      <c r="H279" s="4" t="s">
        <v>19</v>
      </c>
      <c r="I279" s="5">
        <v>4625</v>
      </c>
      <c r="J279" s="6">
        <v>21</v>
      </c>
      <c r="K279" s="6">
        <v>19</v>
      </c>
      <c r="L279" s="6">
        <v>22.9</v>
      </c>
    </row>
    <row r="280" spans="1:12" x14ac:dyDescent="0.25">
      <c r="A280" s="4" t="s">
        <v>12</v>
      </c>
      <c r="B280" s="4" t="s">
        <v>36</v>
      </c>
      <c r="C280" s="4" t="s">
        <v>24</v>
      </c>
      <c r="D280" s="4" t="s">
        <v>15</v>
      </c>
      <c r="E280" s="4" t="s">
        <v>31</v>
      </c>
      <c r="F280" s="4" t="s">
        <v>34</v>
      </c>
      <c r="G280" s="4" t="s">
        <v>18</v>
      </c>
      <c r="H280" s="4" t="s">
        <v>19</v>
      </c>
      <c r="I280" s="5">
        <v>6703</v>
      </c>
      <c r="J280" s="6">
        <v>30.3</v>
      </c>
      <c r="K280" s="6">
        <v>28.7</v>
      </c>
      <c r="L280" s="6">
        <v>31.9</v>
      </c>
    </row>
    <row r="281" spans="1:12" x14ac:dyDescent="0.25">
      <c r="A281" s="4" t="s">
        <v>12</v>
      </c>
      <c r="B281" s="4" t="s">
        <v>36</v>
      </c>
      <c r="C281" s="4" t="s">
        <v>24</v>
      </c>
      <c r="D281" s="4" t="s">
        <v>25</v>
      </c>
      <c r="E281" s="4" t="s">
        <v>31</v>
      </c>
      <c r="F281" s="4" t="s">
        <v>34</v>
      </c>
      <c r="G281" s="4" t="s">
        <v>18</v>
      </c>
      <c r="H281" s="4" t="s">
        <v>19</v>
      </c>
      <c r="I281" s="5">
        <v>6703</v>
      </c>
      <c r="J281" s="6">
        <v>40.9</v>
      </c>
      <c r="K281" s="6">
        <v>39.1</v>
      </c>
      <c r="L281" s="6">
        <v>42.8</v>
      </c>
    </row>
    <row r="282" spans="1:12" x14ac:dyDescent="0.25">
      <c r="A282" s="4" t="s">
        <v>12</v>
      </c>
      <c r="B282" s="4" t="s">
        <v>36</v>
      </c>
      <c r="C282" s="4" t="s">
        <v>14</v>
      </c>
      <c r="D282" s="4" t="s">
        <v>15</v>
      </c>
      <c r="E282" s="4" t="s">
        <v>32</v>
      </c>
      <c r="F282" s="4" t="s">
        <v>34</v>
      </c>
      <c r="G282" s="4" t="s">
        <v>18</v>
      </c>
      <c r="H282" s="4" t="s">
        <v>19</v>
      </c>
      <c r="I282" s="5">
        <v>384</v>
      </c>
      <c r="J282" s="6">
        <v>53.6</v>
      </c>
      <c r="K282" s="6">
        <v>48.071533203125</v>
      </c>
      <c r="L282" s="6">
        <v>59.2</v>
      </c>
    </row>
    <row r="283" spans="1:12" x14ac:dyDescent="0.25">
      <c r="A283" s="4" t="s">
        <v>12</v>
      </c>
      <c r="B283" s="4" t="s">
        <v>36</v>
      </c>
      <c r="C283" s="4" t="s">
        <v>20</v>
      </c>
      <c r="D283" s="4" t="s">
        <v>15</v>
      </c>
      <c r="E283" s="4" t="s">
        <v>32</v>
      </c>
      <c r="F283" s="4" t="s">
        <v>34</v>
      </c>
      <c r="G283" s="4" t="s">
        <v>18</v>
      </c>
      <c r="H283" s="4" t="s">
        <v>19</v>
      </c>
      <c r="I283" s="5">
        <v>1633</v>
      </c>
      <c r="J283" s="6">
        <v>60.2</v>
      </c>
      <c r="K283" s="6">
        <v>57.3</v>
      </c>
      <c r="L283" s="6">
        <v>63.2</v>
      </c>
    </row>
    <row r="284" spans="1:12" x14ac:dyDescent="0.25">
      <c r="A284" s="4" t="s">
        <v>12</v>
      </c>
      <c r="B284" s="4" t="s">
        <v>36</v>
      </c>
      <c r="C284" s="4" t="s">
        <v>21</v>
      </c>
      <c r="D284" s="4" t="s">
        <v>15</v>
      </c>
      <c r="E284" s="4" t="s">
        <v>32</v>
      </c>
      <c r="F284" s="4" t="s">
        <v>34</v>
      </c>
      <c r="G284" s="4" t="s">
        <v>18</v>
      </c>
      <c r="H284" s="4" t="s">
        <v>19</v>
      </c>
      <c r="I284" s="5">
        <v>4791</v>
      </c>
      <c r="J284" s="6">
        <v>62.6</v>
      </c>
      <c r="K284" s="6">
        <v>60.9</v>
      </c>
      <c r="L284" s="6">
        <v>64.3</v>
      </c>
    </row>
    <row r="285" spans="1:12" x14ac:dyDescent="0.25">
      <c r="A285" s="4" t="s">
        <v>12</v>
      </c>
      <c r="B285" s="4" t="s">
        <v>36</v>
      </c>
      <c r="C285" s="4" t="s">
        <v>22</v>
      </c>
      <c r="D285" s="4" t="s">
        <v>15</v>
      </c>
      <c r="E285" s="4" t="s">
        <v>32</v>
      </c>
      <c r="F285" s="4" t="s">
        <v>34</v>
      </c>
      <c r="G285" s="4" t="s">
        <v>18</v>
      </c>
      <c r="H285" s="4" t="s">
        <v>19</v>
      </c>
      <c r="I285" s="5">
        <v>12195</v>
      </c>
      <c r="J285" s="6">
        <v>57.2</v>
      </c>
      <c r="K285" s="6">
        <v>56</v>
      </c>
      <c r="L285" s="6">
        <v>58.4</v>
      </c>
    </row>
    <row r="286" spans="1:12" x14ac:dyDescent="0.25">
      <c r="A286" s="4" t="s">
        <v>12</v>
      </c>
      <c r="B286" s="4" t="s">
        <v>36</v>
      </c>
      <c r="C286" s="4" t="s">
        <v>23</v>
      </c>
      <c r="D286" s="4" t="s">
        <v>15</v>
      </c>
      <c r="E286" s="4" t="s">
        <v>32</v>
      </c>
      <c r="F286" s="4" t="s">
        <v>34</v>
      </c>
      <c r="G286" s="4" t="s">
        <v>18</v>
      </c>
      <c r="H286" s="4" t="s">
        <v>19</v>
      </c>
      <c r="I286" s="5">
        <v>23639</v>
      </c>
      <c r="J286" s="6">
        <v>39.799999999999997</v>
      </c>
      <c r="K286" s="6">
        <v>38.5</v>
      </c>
      <c r="L286" s="6">
        <v>41</v>
      </c>
    </row>
    <row r="287" spans="1:12" x14ac:dyDescent="0.25">
      <c r="A287" s="4" t="s">
        <v>12</v>
      </c>
      <c r="B287" s="4" t="s">
        <v>36</v>
      </c>
      <c r="C287" s="4" t="s">
        <v>24</v>
      </c>
      <c r="D287" s="4" t="s">
        <v>15</v>
      </c>
      <c r="E287" s="4" t="s">
        <v>32</v>
      </c>
      <c r="F287" s="4" t="s">
        <v>34</v>
      </c>
      <c r="G287" s="4" t="s">
        <v>18</v>
      </c>
      <c r="H287" s="4" t="s">
        <v>19</v>
      </c>
      <c r="I287" s="5">
        <v>42642</v>
      </c>
      <c r="J287" s="6">
        <v>48.3</v>
      </c>
      <c r="K287" s="6">
        <v>47.4</v>
      </c>
      <c r="L287" s="6">
        <v>49.1</v>
      </c>
    </row>
    <row r="288" spans="1:12" x14ac:dyDescent="0.25">
      <c r="A288" s="4" t="s">
        <v>12</v>
      </c>
      <c r="B288" s="4" t="s">
        <v>36</v>
      </c>
      <c r="C288" s="4" t="s">
        <v>24</v>
      </c>
      <c r="D288" s="4" t="s">
        <v>25</v>
      </c>
      <c r="E288" s="4" t="s">
        <v>32</v>
      </c>
      <c r="F288" s="4" t="s">
        <v>34</v>
      </c>
      <c r="G288" s="4" t="s">
        <v>18</v>
      </c>
      <c r="H288" s="4" t="s">
        <v>19</v>
      </c>
      <c r="I288" s="5">
        <v>42642</v>
      </c>
      <c r="J288" s="6">
        <v>52.6</v>
      </c>
      <c r="K288" s="6">
        <v>51.8</v>
      </c>
      <c r="L288" s="6">
        <v>53.5</v>
      </c>
    </row>
  </sheetData>
  <mergeCells count="2">
    <mergeCell ref="N1:Y1"/>
    <mergeCell ref="N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F722-88ED-4EA5-807E-039F1BEF9AEE}">
  <dimension ref="A1:S63"/>
  <sheetViews>
    <sheetView topLeftCell="A2" workbookViewId="0">
      <pane ySplit="1" topLeftCell="A3" activePane="bottomLeft" state="frozen"/>
      <selection activeCell="A2" sqref="A2"/>
      <selection pane="bottomLeft" activeCell="F19" sqref="F19"/>
    </sheetView>
  </sheetViews>
  <sheetFormatPr defaultRowHeight="15" x14ac:dyDescent="0.25"/>
  <cols>
    <col min="1" max="1" width="8" bestFit="1" customWidth="1"/>
    <col min="2" max="2" width="10" bestFit="1" customWidth="1"/>
    <col min="3" max="3" width="14" bestFit="1" customWidth="1"/>
    <col min="4" max="4" width="15.7109375" bestFit="1" customWidth="1"/>
    <col min="5" max="5" width="14" bestFit="1" customWidth="1"/>
    <col min="6" max="6" width="15" bestFit="1" customWidth="1"/>
  </cols>
  <sheetData>
    <row r="1" spans="1:13" hidden="1" x14ac:dyDescent="0.25">
      <c r="A1" s="24" t="s">
        <v>37</v>
      </c>
      <c r="B1" s="24"/>
      <c r="C1" s="24"/>
      <c r="D1" s="24"/>
      <c r="E1" s="24"/>
      <c r="F1" s="24"/>
    </row>
    <row r="2" spans="1:13" x14ac:dyDescent="0.25">
      <c r="B2" t="str">
        <f>Sheet1!Q6</f>
        <v>Age group</v>
      </c>
      <c r="C2" t="str">
        <f>Sheet1!R6</f>
        <v>1-year survival</v>
      </c>
      <c r="D2" t="str">
        <f>Sheet1!U6</f>
        <v>Age group</v>
      </c>
      <c r="E2" t="str">
        <f>Sheet1!V6</f>
        <v>5-year survival</v>
      </c>
      <c r="F2" t="str">
        <f>Sheet1!Y6</f>
        <v>10-year survival</v>
      </c>
      <c r="I2" t="s">
        <v>58</v>
      </c>
    </row>
    <row r="3" spans="1:13" x14ac:dyDescent="0.25">
      <c r="A3" s="17" t="str">
        <f>Sheet1!P7</f>
        <v>Stage 1</v>
      </c>
      <c r="B3" s="17"/>
      <c r="C3" s="17"/>
      <c r="D3" s="17"/>
      <c r="E3" s="17"/>
      <c r="F3" s="17"/>
      <c r="I3" t="s">
        <v>39</v>
      </c>
    </row>
    <row r="4" spans="1:13" x14ac:dyDescent="0.25">
      <c r="A4" s="18" t="str">
        <f>Sheet1!P8</f>
        <v>Men</v>
      </c>
      <c r="B4" t="str">
        <f>Sheet1!Q8</f>
        <v>15-44</v>
      </c>
      <c r="C4">
        <f>Sheet1!R8</f>
        <v>97.2</v>
      </c>
      <c r="D4" t="str">
        <f>Sheet1!U8</f>
        <v>15-54</v>
      </c>
      <c r="E4" s="6">
        <v>84.7</v>
      </c>
      <c r="F4">
        <f>Sheet1!Y8</f>
        <v>72.923529411764733</v>
      </c>
    </row>
    <row r="5" spans="1:13" x14ac:dyDescent="0.25">
      <c r="A5">
        <f>Sheet1!P9</f>
        <v>0</v>
      </c>
      <c r="B5" t="str">
        <f>Sheet1!Q9</f>
        <v>45-54</v>
      </c>
      <c r="C5">
        <f>Sheet1!R9</f>
        <v>97.9</v>
      </c>
      <c r="D5" t="str">
        <f>Sheet1!U9</f>
        <v>55-64</v>
      </c>
      <c r="E5" s="6">
        <v>84.7</v>
      </c>
      <c r="F5">
        <f>Sheet1!Y9</f>
        <v>75.420320855614989</v>
      </c>
      <c r="I5" t="s">
        <v>56</v>
      </c>
      <c r="K5" s="5">
        <v>23</v>
      </c>
      <c r="L5" s="5">
        <v>16</v>
      </c>
    </row>
    <row r="6" spans="1:13" x14ac:dyDescent="0.25">
      <c r="A6">
        <f>Sheet1!P10</f>
        <v>0</v>
      </c>
      <c r="B6" t="str">
        <f>Sheet1!Q10</f>
        <v>55-64</v>
      </c>
      <c r="C6">
        <f>Sheet1!R10</f>
        <v>98</v>
      </c>
      <c r="D6" t="str">
        <f>Sheet1!U10</f>
        <v>65-74</v>
      </c>
      <c r="E6" s="6">
        <v>87.6</v>
      </c>
      <c r="F6">
        <f>Sheet1!Y10</f>
        <v>69.910160427807511</v>
      </c>
      <c r="J6">
        <v>1</v>
      </c>
      <c r="K6">
        <v>2</v>
      </c>
      <c r="L6">
        <v>3</v>
      </c>
      <c r="M6">
        <v>4</v>
      </c>
    </row>
    <row r="7" spans="1:13" x14ac:dyDescent="0.25">
      <c r="A7">
        <f>Sheet1!P11</f>
        <v>0</v>
      </c>
      <c r="B7" t="str">
        <f>Sheet1!Q11</f>
        <v>65-74</v>
      </c>
      <c r="C7">
        <f>Sheet1!R11</f>
        <v>96.5</v>
      </c>
      <c r="D7" t="str">
        <f>Sheet1!U11</f>
        <v>75-99</v>
      </c>
      <c r="E7" s="6">
        <v>81.2</v>
      </c>
      <c r="F7">
        <f>Sheet1!Y11</f>
        <v>60.009090909090929</v>
      </c>
      <c r="I7" s="4" t="s">
        <v>14</v>
      </c>
      <c r="J7" s="6">
        <v>92.3</v>
      </c>
      <c r="K7" s="6">
        <v>52.2</v>
      </c>
      <c r="L7" s="6">
        <v>75.099999999999994</v>
      </c>
      <c r="M7" s="6">
        <v>36</v>
      </c>
    </row>
    <row r="8" spans="1:13" x14ac:dyDescent="0.25">
      <c r="A8">
        <f>Sheet1!P12</f>
        <v>0</v>
      </c>
      <c r="B8" t="str">
        <f>Sheet1!Q12</f>
        <v>75-99</v>
      </c>
      <c r="C8">
        <f>Sheet1!R12</f>
        <v>92.7</v>
      </c>
      <c r="D8">
        <f>Sheet1!U12</f>
        <v>0</v>
      </c>
      <c r="E8" s="6">
        <v>69.7</v>
      </c>
      <c r="F8">
        <f>Sheet1!Y12</f>
        <v>0</v>
      </c>
      <c r="I8" s="4" t="s">
        <v>20</v>
      </c>
      <c r="J8" s="6">
        <v>97.6</v>
      </c>
      <c r="K8" s="6">
        <v>78.400000000000006</v>
      </c>
      <c r="L8" s="6">
        <v>72.400000000000006</v>
      </c>
      <c r="M8" s="6">
        <v>37.299999999999997</v>
      </c>
    </row>
    <row r="9" spans="1:13" x14ac:dyDescent="0.25">
      <c r="A9" s="19" t="str">
        <f>Sheet1!P13</f>
        <v>Women</v>
      </c>
      <c r="B9" t="str">
        <f>Sheet1!Q13</f>
        <v>15-44</v>
      </c>
      <c r="C9">
        <f>Sheet1!R13</f>
        <v>92.3</v>
      </c>
      <c r="D9" t="str">
        <f>Sheet1!U13</f>
        <v>15-44</v>
      </c>
      <c r="E9" s="6">
        <v>86.5</v>
      </c>
      <c r="F9">
        <f>Sheet1!Y13</f>
        <v>76.294841656632883</v>
      </c>
      <c r="I9" s="4" t="s">
        <v>21</v>
      </c>
      <c r="J9" s="6">
        <v>97.8</v>
      </c>
      <c r="K9" s="6">
        <v>78.2</v>
      </c>
      <c r="L9" s="6">
        <v>76</v>
      </c>
      <c r="M9" s="6">
        <v>38.700000000000003</v>
      </c>
    </row>
    <row r="10" spans="1:13" x14ac:dyDescent="0.25">
      <c r="A10">
        <f>Sheet1!P14</f>
        <v>0</v>
      </c>
      <c r="B10" t="str">
        <f>Sheet1!Q14</f>
        <v>45-54</v>
      </c>
      <c r="C10">
        <f>Sheet1!R14</f>
        <v>97.6</v>
      </c>
      <c r="D10" t="str">
        <f>Sheet1!U14</f>
        <v>45-54</v>
      </c>
      <c r="E10" s="6">
        <v>86.5</v>
      </c>
      <c r="F10">
        <f>Sheet1!Y14</f>
        <v>80.675802228465542</v>
      </c>
      <c r="I10" s="4" t="s">
        <v>22</v>
      </c>
      <c r="J10" s="6">
        <v>94.7</v>
      </c>
      <c r="K10" s="6">
        <v>72.599999999999994</v>
      </c>
      <c r="L10" s="6">
        <v>65.8</v>
      </c>
      <c r="M10" s="6">
        <v>34.799999999999997</v>
      </c>
    </row>
    <row r="11" spans="1:13" x14ac:dyDescent="0.25">
      <c r="A11">
        <f>Sheet1!P15</f>
        <v>0</v>
      </c>
      <c r="B11" t="str">
        <f>Sheet1!Q15</f>
        <v>55-64</v>
      </c>
      <c r="C11">
        <f>Sheet1!R15</f>
        <v>97.8</v>
      </c>
      <c r="D11" t="str">
        <f>Sheet1!U15</f>
        <v>55-64</v>
      </c>
      <c r="E11" s="6">
        <v>86.5</v>
      </c>
      <c r="F11">
        <f>Sheet1!Y15</f>
        <v>80.841121495327144</v>
      </c>
      <c r="I11" s="4" t="s">
        <v>23</v>
      </c>
      <c r="J11" s="6">
        <v>86.5</v>
      </c>
      <c r="K11" s="6">
        <v>55.5</v>
      </c>
      <c r="L11" s="6">
        <v>42.9</v>
      </c>
      <c r="M11" s="6">
        <v>19.899999999999999</v>
      </c>
    </row>
    <row r="12" spans="1:13" x14ac:dyDescent="0.25">
      <c r="A12">
        <f>Sheet1!P16</f>
        <v>0</v>
      </c>
      <c r="B12" t="str">
        <f>Sheet1!Q16</f>
        <v>65-74</v>
      </c>
      <c r="C12">
        <f>Sheet1!R16</f>
        <v>94.7</v>
      </c>
      <c r="D12" t="str">
        <f>Sheet1!U16</f>
        <v>65-74</v>
      </c>
      <c r="E12" s="6">
        <v>81</v>
      </c>
      <c r="F12">
        <f>Sheet1!Y16</f>
        <v>75.700934579439291</v>
      </c>
    </row>
    <row r="13" spans="1:13" x14ac:dyDescent="0.25">
      <c r="A13">
        <f>Sheet1!P17</f>
        <v>0</v>
      </c>
      <c r="B13" t="str">
        <f>Sheet1!Q17</f>
        <v>75-99</v>
      </c>
      <c r="C13">
        <f>Sheet1!R17</f>
        <v>86.5</v>
      </c>
      <c r="D13" t="str">
        <f>Sheet1!U17</f>
        <v>75-99</v>
      </c>
      <c r="E13" s="6">
        <v>67.599999999999994</v>
      </c>
      <c r="F13">
        <f>Sheet1!Y17</f>
        <v>63.177570093457973</v>
      </c>
    </row>
    <row r="14" spans="1:13" x14ac:dyDescent="0.25">
      <c r="A14" s="20" t="str">
        <f>Sheet1!P18</f>
        <v>Stage 2</v>
      </c>
      <c r="B14" s="20"/>
      <c r="C14" s="20"/>
      <c r="D14" s="20"/>
      <c r="E14" s="20"/>
      <c r="F14" s="20"/>
      <c r="I14" s="4" t="s">
        <v>57</v>
      </c>
    </row>
    <row r="15" spans="1:13" x14ac:dyDescent="0.25">
      <c r="A15" s="18" t="str">
        <f>Sheet1!P19</f>
        <v>Men</v>
      </c>
      <c r="B15" t="str">
        <f>Sheet1!Q19</f>
        <v>15-44</v>
      </c>
      <c r="C15" s="12">
        <f>K56</f>
        <v>80.475000000000009</v>
      </c>
      <c r="D15" t="str">
        <f>Sheet1!U19</f>
        <v>15-54</v>
      </c>
      <c r="E15" s="6">
        <v>57.9</v>
      </c>
      <c r="F15">
        <f>Sheet1!Y19</f>
        <v>49.849732620320864</v>
      </c>
      <c r="J15">
        <v>1</v>
      </c>
      <c r="K15">
        <v>2</v>
      </c>
      <c r="L15">
        <v>3</v>
      </c>
      <c r="M15">
        <v>4</v>
      </c>
    </row>
    <row r="16" spans="1:13" x14ac:dyDescent="0.25">
      <c r="A16">
        <f>Sheet1!P20</f>
        <v>0</v>
      </c>
      <c r="B16" t="str">
        <f>Sheet1!Q20</f>
        <v>45-54</v>
      </c>
      <c r="C16">
        <f>Sheet1!R20</f>
        <v>85</v>
      </c>
      <c r="D16" t="str">
        <f>Sheet1!U20</f>
        <v>55-64</v>
      </c>
      <c r="E16" s="6">
        <v>57.9</v>
      </c>
      <c r="F16">
        <f>Sheet1!Y20</f>
        <v>47.094652406417126</v>
      </c>
      <c r="I16" s="4" t="s">
        <v>14</v>
      </c>
      <c r="J16" s="6">
        <v>92.3</v>
      </c>
      <c r="K16" s="12">
        <f>SUM(K5*K7,L5*L7)/SUM(K5:L5)</f>
        <v>61.594871794871793</v>
      </c>
      <c r="L16" s="21">
        <f>SUM(K5*K7,L5*L7)/SUM(K5:L5)</f>
        <v>61.594871794871793</v>
      </c>
      <c r="M16" s="6">
        <v>36</v>
      </c>
    </row>
    <row r="17" spans="1:13" x14ac:dyDescent="0.25">
      <c r="A17">
        <f>Sheet1!P21</f>
        <v>0</v>
      </c>
      <c r="B17" t="str">
        <f>Sheet1!Q21</f>
        <v>55-64</v>
      </c>
      <c r="C17">
        <f>Sheet1!R21</f>
        <v>85.6</v>
      </c>
      <c r="D17" t="str">
        <f>Sheet1!U21</f>
        <v>65-74</v>
      </c>
      <c r="E17" s="6">
        <v>54.7</v>
      </c>
      <c r="F17">
        <f>Sheet1!Y21</f>
        <v>46.480522930940857</v>
      </c>
      <c r="I17" s="4" t="s">
        <v>20</v>
      </c>
      <c r="J17" s="6">
        <v>97.6</v>
      </c>
      <c r="K17" s="6">
        <v>78.400000000000006</v>
      </c>
      <c r="L17" s="6">
        <v>72.400000000000006</v>
      </c>
      <c r="M17" s="6">
        <v>37.299999999999997</v>
      </c>
    </row>
    <row r="18" spans="1:13" x14ac:dyDescent="0.25">
      <c r="A18">
        <f>Sheet1!P22</f>
        <v>0</v>
      </c>
      <c r="B18" t="str">
        <f>Sheet1!Q22</f>
        <v>65-74</v>
      </c>
      <c r="C18">
        <f>Sheet1!R22</f>
        <v>80.617919921875</v>
      </c>
      <c r="D18" t="str">
        <f>Sheet1!U22</f>
        <v>75-99</v>
      </c>
      <c r="E18" s="6">
        <v>53.9866943359375</v>
      </c>
      <c r="F18">
        <f>Sheet1!Y22</f>
        <v>29.27272727272728</v>
      </c>
      <c r="I18" s="4" t="s">
        <v>21</v>
      </c>
      <c r="J18" s="6">
        <v>97.8</v>
      </c>
      <c r="K18" s="6">
        <v>78.2</v>
      </c>
      <c r="L18" s="6">
        <v>76</v>
      </c>
      <c r="M18" s="6">
        <v>38.700000000000003</v>
      </c>
    </row>
    <row r="19" spans="1:13" x14ac:dyDescent="0.25">
      <c r="A19">
        <f>Sheet1!P23</f>
        <v>0</v>
      </c>
      <c r="B19" t="str">
        <f>Sheet1!Q23</f>
        <v>75-99</v>
      </c>
      <c r="C19">
        <f>Sheet1!R23</f>
        <v>64.3</v>
      </c>
      <c r="D19">
        <f>Sheet1!U23</f>
        <v>0</v>
      </c>
      <c r="E19" s="6">
        <v>34</v>
      </c>
      <c r="F19">
        <f>Sheet1!Y23</f>
        <v>0</v>
      </c>
      <c r="I19" s="4" t="s">
        <v>22</v>
      </c>
      <c r="J19" s="6">
        <v>94.7</v>
      </c>
      <c r="K19" s="6">
        <v>72.599999999999994</v>
      </c>
      <c r="L19" s="6">
        <v>65.8</v>
      </c>
      <c r="M19" s="6">
        <v>34.799999999999997</v>
      </c>
    </row>
    <row r="20" spans="1:13" x14ac:dyDescent="0.25">
      <c r="A20" s="19" t="str">
        <f>Sheet1!P24</f>
        <v>Women</v>
      </c>
      <c r="B20" t="str">
        <f>Sheet1!Q24</f>
        <v>15-44</v>
      </c>
      <c r="C20" s="12">
        <f>K16</f>
        <v>61.594871794871793</v>
      </c>
      <c r="D20" t="str">
        <f>Sheet1!U24</f>
        <v>15-44</v>
      </c>
      <c r="E20" s="6">
        <f>Sheet1!V24</f>
        <v>52.343017578125</v>
      </c>
      <c r="F20">
        <f>Sheet1!Y24</f>
        <v>48.918708016939284</v>
      </c>
      <c r="I20" s="4" t="s">
        <v>23</v>
      </c>
      <c r="J20" s="6">
        <v>86.5</v>
      </c>
      <c r="K20" s="6">
        <v>55.5</v>
      </c>
      <c r="L20" s="6">
        <v>42.9</v>
      </c>
      <c r="M20" s="6">
        <v>19.899999999999999</v>
      </c>
    </row>
    <row r="21" spans="1:13" x14ac:dyDescent="0.25">
      <c r="A21">
        <f>Sheet1!P25</f>
        <v>0</v>
      </c>
      <c r="B21" t="str">
        <f>Sheet1!Q25</f>
        <v>45-54</v>
      </c>
      <c r="C21">
        <f>Sheet1!R25</f>
        <v>78.400000000000006</v>
      </c>
      <c r="D21" t="str">
        <f>Sheet1!U25</f>
        <v>45-54</v>
      </c>
      <c r="E21" s="6">
        <f>Sheet1!V25</f>
        <v>52.343017578125</v>
      </c>
      <c r="F21">
        <f>Sheet1!Y25</f>
        <v>48.918708016939284</v>
      </c>
    </row>
    <row r="22" spans="1:13" x14ac:dyDescent="0.25">
      <c r="A22">
        <f>Sheet1!P26</f>
        <v>0</v>
      </c>
      <c r="B22" t="str">
        <f>Sheet1!Q26</f>
        <v>55-64</v>
      </c>
      <c r="C22">
        <f>Sheet1!R26</f>
        <v>78.2</v>
      </c>
      <c r="D22" t="str">
        <f>Sheet1!U26</f>
        <v>55-64</v>
      </c>
      <c r="E22" s="6">
        <f>Sheet1!V26</f>
        <v>48.255647382920117</v>
      </c>
      <c r="F22">
        <f>Sheet1!Y26</f>
        <v>45.098735871887975</v>
      </c>
    </row>
    <row r="23" spans="1:13" x14ac:dyDescent="0.25">
      <c r="A23">
        <f>Sheet1!P27</f>
        <v>0</v>
      </c>
      <c r="B23" t="str">
        <f>Sheet1!Q27</f>
        <v>65-74</v>
      </c>
      <c r="C23">
        <f>Sheet1!R27</f>
        <v>72.599999999999994</v>
      </c>
      <c r="D23" t="str">
        <f>Sheet1!U27</f>
        <v>65-74</v>
      </c>
      <c r="E23" s="6">
        <f>Sheet1!V27</f>
        <v>44.8</v>
      </c>
      <c r="F23">
        <f>Sheet1!Y27</f>
        <v>41.869158878504692</v>
      </c>
      <c r="I23" t="s">
        <v>40</v>
      </c>
    </row>
    <row r="24" spans="1:13" x14ac:dyDescent="0.25">
      <c r="A24">
        <f>Sheet1!P28</f>
        <v>0</v>
      </c>
      <c r="B24" t="str">
        <f>Sheet1!Q28</f>
        <v>75-99</v>
      </c>
      <c r="C24">
        <f>Sheet1!R28</f>
        <v>55.5</v>
      </c>
      <c r="D24" t="str">
        <f>Sheet1!U28</f>
        <v>75-99</v>
      </c>
      <c r="E24" s="6">
        <f>Sheet1!V28</f>
        <v>27.3</v>
      </c>
      <c r="F24">
        <f>Sheet1!Y28</f>
        <v>25.514018691588802</v>
      </c>
    </row>
    <row r="25" spans="1:13" x14ac:dyDescent="0.25">
      <c r="A25" s="20" t="str">
        <f>Sheet1!P29</f>
        <v>Stage 3</v>
      </c>
      <c r="B25" s="20"/>
      <c r="C25" s="20"/>
      <c r="D25" s="20"/>
      <c r="E25" s="20"/>
      <c r="F25" s="20"/>
      <c r="I25" t="s">
        <v>40</v>
      </c>
    </row>
    <row r="26" spans="1:13" x14ac:dyDescent="0.25">
      <c r="A26" s="18" t="str">
        <f>Sheet1!P30</f>
        <v>Men</v>
      </c>
      <c r="B26" t="str">
        <f>Sheet1!Q30</f>
        <v>15-44</v>
      </c>
      <c r="C26" s="21">
        <f>L56</f>
        <v>80.475000000000009</v>
      </c>
      <c r="D26" t="str">
        <f>Sheet1!U30</f>
        <v>15-54</v>
      </c>
      <c r="E26" s="6">
        <v>51.5</v>
      </c>
      <c r="F26">
        <f>Sheet1!Y30</f>
        <v>43.116778235165881</v>
      </c>
    </row>
    <row r="27" spans="1:13" x14ac:dyDescent="0.25">
      <c r="A27">
        <f>Sheet1!P31</f>
        <v>0</v>
      </c>
      <c r="B27" t="str">
        <f>Sheet1!Q31</f>
        <v>45-54</v>
      </c>
      <c r="C27">
        <f>Sheet1!R31</f>
        <v>83.4</v>
      </c>
      <c r="D27" t="str">
        <f>Sheet1!U31</f>
        <v>55-64</v>
      </c>
      <c r="E27" s="6">
        <v>51.5</v>
      </c>
      <c r="F27">
        <f>Sheet1!Y31</f>
        <v>44.33957219251338</v>
      </c>
      <c r="J27">
        <v>1</v>
      </c>
      <c r="K27">
        <v>2</v>
      </c>
      <c r="L27">
        <v>3</v>
      </c>
      <c r="M27">
        <v>4</v>
      </c>
    </row>
    <row r="28" spans="1:13" x14ac:dyDescent="0.25">
      <c r="A28">
        <f>Sheet1!P32</f>
        <v>0</v>
      </c>
      <c r="B28" t="str">
        <f>Sheet1!Q32</f>
        <v>55-64</v>
      </c>
      <c r="C28">
        <f>Sheet1!R32</f>
        <v>78.2</v>
      </c>
      <c r="D28" t="str">
        <f>Sheet1!U32</f>
        <v>65-74</v>
      </c>
      <c r="E28" s="6">
        <v>51.5</v>
      </c>
      <c r="F28">
        <f>Sheet1!Y32</f>
        <v>41.326203208556159</v>
      </c>
      <c r="I28" s="4" t="s">
        <v>14</v>
      </c>
      <c r="J28" s="6"/>
      <c r="K28" s="6"/>
      <c r="L28" s="6"/>
      <c r="M28" s="6"/>
    </row>
    <row r="29" spans="1:13" x14ac:dyDescent="0.25">
      <c r="A29">
        <f>Sheet1!P33</f>
        <v>0</v>
      </c>
      <c r="B29" t="str">
        <f>Sheet1!Q33</f>
        <v>65-74</v>
      </c>
      <c r="C29">
        <f>Sheet1!R33</f>
        <v>75.5</v>
      </c>
      <c r="D29" t="str">
        <f>Sheet1!U33</f>
        <v>75-99</v>
      </c>
      <c r="E29" s="6">
        <v>48</v>
      </c>
      <c r="F29">
        <f>Sheet1!Y33</f>
        <v>27.378609625668457</v>
      </c>
      <c r="I29" s="4" t="s">
        <v>20</v>
      </c>
      <c r="J29" s="6"/>
      <c r="K29" s="6"/>
      <c r="L29" s="6"/>
      <c r="M29" s="6"/>
    </row>
    <row r="30" spans="1:13" x14ac:dyDescent="0.25">
      <c r="A30">
        <f>Sheet1!P34</f>
        <v>0</v>
      </c>
      <c r="B30" t="str">
        <f>Sheet1!Q34</f>
        <v>75-99</v>
      </c>
      <c r="C30">
        <f>Sheet1!R34</f>
        <v>59.8</v>
      </c>
      <c r="D30">
        <f>Sheet1!U34</f>
        <v>0</v>
      </c>
      <c r="E30" s="6">
        <v>31.8</v>
      </c>
      <c r="F30">
        <f>Sheet1!Y34</f>
        <v>0</v>
      </c>
      <c r="I30" s="4" t="s">
        <v>21</v>
      </c>
      <c r="J30" s="6">
        <v>86.5</v>
      </c>
      <c r="K30" s="6">
        <v>44.8</v>
      </c>
      <c r="L30" s="6">
        <v>43</v>
      </c>
      <c r="M30" s="6">
        <v>8.3000000000000007</v>
      </c>
    </row>
    <row r="31" spans="1:13" x14ac:dyDescent="0.25">
      <c r="A31" s="19" t="str">
        <f>Sheet1!P35</f>
        <v>Women</v>
      </c>
      <c r="B31" t="str">
        <f>Sheet1!Q35</f>
        <v>15-44</v>
      </c>
      <c r="C31" s="21">
        <f>L16</f>
        <v>61.594871794871793</v>
      </c>
      <c r="D31" t="str">
        <f>Sheet1!U35</f>
        <v>15-44</v>
      </c>
      <c r="E31" s="6">
        <f>Sheet1!V35</f>
        <v>43</v>
      </c>
      <c r="F31">
        <f>Sheet1!Y35</f>
        <v>40.186915887850489</v>
      </c>
      <c r="I31" s="4" t="s">
        <v>22</v>
      </c>
      <c r="J31" s="6">
        <v>81</v>
      </c>
      <c r="K31" s="6">
        <v>27.3</v>
      </c>
      <c r="L31" s="6">
        <v>18.100000000000001</v>
      </c>
      <c r="M31" s="6"/>
    </row>
    <row r="32" spans="1:13" x14ac:dyDescent="0.25">
      <c r="A32">
        <f>Sheet1!P36</f>
        <v>0</v>
      </c>
      <c r="B32" t="str">
        <f>Sheet1!Q36</f>
        <v>45-54</v>
      </c>
      <c r="C32">
        <f>Sheet1!R36</f>
        <v>72.400000000000006</v>
      </c>
      <c r="D32" t="str">
        <f>Sheet1!U36</f>
        <v>45-54</v>
      </c>
      <c r="E32" s="6">
        <v>43</v>
      </c>
      <c r="F32">
        <f>Sheet1!Y36</f>
        <v>40.186915887850489</v>
      </c>
      <c r="I32" s="4" t="s">
        <v>23</v>
      </c>
      <c r="J32" s="6">
        <v>67.599999999999994</v>
      </c>
      <c r="K32" s="6">
        <v>35</v>
      </c>
      <c r="L32" s="6">
        <v>31.2</v>
      </c>
      <c r="M32" s="6"/>
    </row>
    <row r="33" spans="1:13" x14ac:dyDescent="0.25">
      <c r="A33">
        <f>Sheet1!P37</f>
        <v>0</v>
      </c>
      <c r="B33" t="str">
        <f>Sheet1!Q37</f>
        <v>55-64</v>
      </c>
      <c r="C33">
        <f>Sheet1!R37</f>
        <v>76</v>
      </c>
      <c r="D33" t="str">
        <f>Sheet1!U37</f>
        <v>55-64</v>
      </c>
      <c r="E33" s="6">
        <v>43</v>
      </c>
      <c r="F33">
        <f>Sheet1!Y37</f>
        <v>40.186915887850489</v>
      </c>
    </row>
    <row r="34" spans="1:13" x14ac:dyDescent="0.25">
      <c r="A34">
        <f>Sheet1!P38</f>
        <v>0</v>
      </c>
      <c r="B34" t="str">
        <f>Sheet1!Q38</f>
        <v>65-74</v>
      </c>
      <c r="C34">
        <f>Sheet1!R38</f>
        <v>65.8</v>
      </c>
      <c r="D34" t="str">
        <f>Sheet1!U38</f>
        <v>65-74</v>
      </c>
      <c r="E34" s="6">
        <v>18.100000000000001</v>
      </c>
      <c r="F34">
        <f>Sheet1!Y38</f>
        <v>16.9158878504673</v>
      </c>
      <c r="I34" s="4" t="s">
        <v>59</v>
      </c>
    </row>
    <row r="35" spans="1:13" x14ac:dyDescent="0.25">
      <c r="A35">
        <f>Sheet1!P39</f>
        <v>0</v>
      </c>
      <c r="B35" t="str">
        <f>Sheet1!Q39</f>
        <v>75-99</v>
      </c>
      <c r="C35">
        <f>Sheet1!R39</f>
        <v>42.9</v>
      </c>
      <c r="D35" t="str">
        <f>Sheet1!U39</f>
        <v>75-99</v>
      </c>
      <c r="E35" s="6">
        <v>18.100000000000001</v>
      </c>
      <c r="F35">
        <f>Sheet1!Y39</f>
        <v>11.028747549924729</v>
      </c>
      <c r="I35" t="s">
        <v>56</v>
      </c>
      <c r="K35" s="5">
        <v>23</v>
      </c>
      <c r="L35" s="5">
        <v>16</v>
      </c>
    </row>
    <row r="36" spans="1:13" x14ac:dyDescent="0.25">
      <c r="A36" s="20" t="str">
        <f>Sheet1!P40</f>
        <v>Stage 4</v>
      </c>
      <c r="B36" s="20"/>
      <c r="C36" s="20"/>
      <c r="D36" s="20"/>
      <c r="E36" s="20"/>
      <c r="F36" s="20"/>
      <c r="J36">
        <v>1</v>
      </c>
      <c r="K36">
        <v>2</v>
      </c>
      <c r="L36">
        <v>3</v>
      </c>
      <c r="M36">
        <v>4</v>
      </c>
    </row>
    <row r="37" spans="1:13" x14ac:dyDescent="0.25">
      <c r="A37" s="18" t="str">
        <f>Sheet1!P41</f>
        <v>Men</v>
      </c>
      <c r="B37" t="str">
        <f>Sheet1!Q41</f>
        <v>15-44</v>
      </c>
      <c r="C37">
        <f>Sheet1!R41</f>
        <v>47.9</v>
      </c>
      <c r="D37" t="str">
        <f>Sheet1!U41</f>
        <v>15-54</v>
      </c>
      <c r="E37" s="6">
        <v>14.2</v>
      </c>
      <c r="F37">
        <f>Sheet1!Y41</f>
        <v>13.844196659966375</v>
      </c>
      <c r="I37" s="4" t="s">
        <v>14</v>
      </c>
      <c r="J37" s="6"/>
      <c r="K37" s="6"/>
      <c r="L37" s="6"/>
      <c r="M37" s="6"/>
    </row>
    <row r="38" spans="1:13" x14ac:dyDescent="0.25">
      <c r="A38">
        <f>Sheet1!P42</f>
        <v>0</v>
      </c>
      <c r="B38" t="str">
        <f>Sheet1!Q42</f>
        <v>45-54</v>
      </c>
      <c r="C38">
        <f>Sheet1!R42</f>
        <v>44.9</v>
      </c>
      <c r="D38" t="str">
        <f>Sheet1!U42</f>
        <v>55-64</v>
      </c>
      <c r="E38" s="6">
        <v>14.2</v>
      </c>
      <c r="F38" s="21">
        <f>Sheet1!Y42</f>
        <v>12.02664593955976</v>
      </c>
      <c r="I38" s="4" t="s">
        <v>20</v>
      </c>
      <c r="J38" s="6"/>
      <c r="K38" s="6"/>
      <c r="L38" s="6"/>
      <c r="M38" s="6"/>
    </row>
    <row r="39" spans="1:13" x14ac:dyDescent="0.25">
      <c r="A39">
        <f>Sheet1!P43</f>
        <v>0</v>
      </c>
      <c r="B39" t="str">
        <f>Sheet1!Q43</f>
        <v>55-64</v>
      </c>
      <c r="C39">
        <f>Sheet1!R43</f>
        <v>42.3</v>
      </c>
      <c r="D39" t="str">
        <f>Sheet1!U43</f>
        <v>65-74</v>
      </c>
      <c r="E39" s="6">
        <v>14.2</v>
      </c>
      <c r="F39">
        <f>Sheet1!Y43</f>
        <v>12.225668449197864</v>
      </c>
      <c r="I39" s="4" t="s">
        <v>21</v>
      </c>
      <c r="J39" s="6"/>
      <c r="K39" s="6"/>
      <c r="L39" s="6"/>
      <c r="M39" s="6"/>
    </row>
    <row r="40" spans="1:13" x14ac:dyDescent="0.25">
      <c r="A40">
        <f>Sheet1!P44</f>
        <v>0</v>
      </c>
      <c r="B40" t="str">
        <f>Sheet1!Q44</f>
        <v>65-74</v>
      </c>
      <c r="C40">
        <f>Sheet1!R44</f>
        <v>43</v>
      </c>
      <c r="D40" t="str">
        <f>Sheet1!U44</f>
        <v>75-99</v>
      </c>
      <c r="E40" s="6">
        <v>15.4</v>
      </c>
      <c r="F40">
        <f>Sheet1!Y44</f>
        <v>13.258823529411769</v>
      </c>
      <c r="I40" s="4" t="s">
        <v>22</v>
      </c>
      <c r="J40" s="6"/>
      <c r="K40" s="6"/>
      <c r="L40" s="6"/>
      <c r="M40" s="6"/>
    </row>
    <row r="41" spans="1:13" x14ac:dyDescent="0.25">
      <c r="A41">
        <f>Sheet1!P45</f>
        <v>0</v>
      </c>
      <c r="B41" t="str">
        <f>Sheet1!Q45</f>
        <v>75-99</v>
      </c>
      <c r="C41">
        <f>Sheet1!R45</f>
        <v>28.3</v>
      </c>
      <c r="D41">
        <f>Sheet1!U45</f>
        <v>0</v>
      </c>
      <c r="E41" s="6">
        <v>7.6</v>
      </c>
      <c r="F41">
        <f>Sheet1!Y45</f>
        <v>0</v>
      </c>
      <c r="I41" s="4" t="s">
        <v>23</v>
      </c>
      <c r="J41" s="6"/>
      <c r="K41" s="6"/>
      <c r="L41" s="6"/>
      <c r="M41" s="6"/>
    </row>
    <row r="42" spans="1:13" x14ac:dyDescent="0.25">
      <c r="A42" s="19" t="str">
        <f>Sheet1!P46</f>
        <v>Women</v>
      </c>
      <c r="B42" t="str">
        <f>Sheet1!Q46</f>
        <v>15-44</v>
      </c>
      <c r="C42">
        <f>Sheet1!R46</f>
        <v>36</v>
      </c>
      <c r="D42" t="s">
        <v>33</v>
      </c>
      <c r="E42" s="6">
        <v>8.3000000000000007</v>
      </c>
      <c r="F42">
        <v>7.7570093457943976</v>
      </c>
    </row>
    <row r="43" spans="1:13" x14ac:dyDescent="0.25">
      <c r="A43">
        <f>Sheet1!P47</f>
        <v>0</v>
      </c>
      <c r="B43" t="str">
        <f>Sheet1!Q47</f>
        <v>45-54</v>
      </c>
      <c r="C43">
        <f>Sheet1!R47</f>
        <v>37.299999999999997</v>
      </c>
      <c r="D43" t="s">
        <v>21</v>
      </c>
      <c r="E43" s="6">
        <v>8.3000000000000007</v>
      </c>
      <c r="F43">
        <v>7.7570093457943976</v>
      </c>
      <c r="I43" s="4" t="s">
        <v>60</v>
      </c>
    </row>
    <row r="44" spans="1:13" x14ac:dyDescent="0.25">
      <c r="A44">
        <f>Sheet1!P48</f>
        <v>0</v>
      </c>
      <c r="B44" t="str">
        <f>Sheet1!Q48</f>
        <v>55-64</v>
      </c>
      <c r="C44">
        <f>Sheet1!R48</f>
        <v>38.700000000000003</v>
      </c>
      <c r="D44" t="s">
        <v>22</v>
      </c>
      <c r="E44" s="6">
        <v>8.3000000000000007</v>
      </c>
      <c r="F44">
        <v>7.7570093457943976</v>
      </c>
      <c r="I44" s="4"/>
    </row>
    <row r="45" spans="1:13" x14ac:dyDescent="0.25">
      <c r="A45">
        <f>Sheet1!P49</f>
        <v>0</v>
      </c>
      <c r="B45" t="str">
        <f>Sheet1!Q49</f>
        <v>65-74</v>
      </c>
      <c r="C45">
        <f>Sheet1!R49</f>
        <v>34.799999999999997</v>
      </c>
      <c r="D45" t="s">
        <v>23</v>
      </c>
      <c r="E45" s="6">
        <v>8.3000000000000007</v>
      </c>
      <c r="F45">
        <v>7.7570093457943976</v>
      </c>
      <c r="I45" s="4" t="s">
        <v>59</v>
      </c>
      <c r="K45" s="5">
        <v>35</v>
      </c>
      <c r="L45">
        <v>21</v>
      </c>
    </row>
    <row r="46" spans="1:13" x14ac:dyDescent="0.25">
      <c r="A46">
        <f>Sheet1!P50</f>
        <v>0</v>
      </c>
      <c r="B46" t="str">
        <f>Sheet1!Q50</f>
        <v>75-99</v>
      </c>
      <c r="C46">
        <f>Sheet1!R50</f>
        <v>19.899999999999999</v>
      </c>
      <c r="D46">
        <f>Sheet1!U50</f>
        <v>0</v>
      </c>
      <c r="E46" s="6">
        <v>8.3000000000000007</v>
      </c>
      <c r="F46">
        <v>7.7570093457943976</v>
      </c>
      <c r="I46" t="s">
        <v>56</v>
      </c>
      <c r="K46" s="5"/>
      <c r="L46" s="5"/>
    </row>
    <row r="47" spans="1:13" x14ac:dyDescent="0.25">
      <c r="D47" t="str">
        <f>Sheet1!U47</f>
        <v>All ages, women</v>
      </c>
      <c r="E47">
        <f>Sheet1!V47</f>
        <v>8.3000000000000007</v>
      </c>
      <c r="F47">
        <f>Sheet1!Y47</f>
        <v>7.7570093457943976</v>
      </c>
      <c r="J47">
        <v>1</v>
      </c>
      <c r="K47">
        <v>2</v>
      </c>
      <c r="L47">
        <v>3</v>
      </c>
      <c r="M47">
        <v>4</v>
      </c>
    </row>
    <row r="48" spans="1:13" x14ac:dyDescent="0.25">
      <c r="D48" t="str">
        <f>Sheet1!U48</f>
        <v>All ages, men</v>
      </c>
      <c r="E48">
        <f>Sheet1!V48</f>
        <v>11.9</v>
      </c>
      <c r="F48">
        <f>Sheet1!Y48</f>
        <v>0</v>
      </c>
      <c r="I48" s="4" t="s">
        <v>14</v>
      </c>
      <c r="J48" s="6">
        <v>97.2</v>
      </c>
      <c r="K48" s="6">
        <v>80.099999999999994</v>
      </c>
      <c r="L48" s="6">
        <v>81.099999999999994</v>
      </c>
      <c r="M48" s="6">
        <v>47.9</v>
      </c>
    </row>
    <row r="49" spans="9:19" x14ac:dyDescent="0.25">
      <c r="I49" s="4" t="s">
        <v>20</v>
      </c>
      <c r="J49" s="6">
        <v>97.9</v>
      </c>
      <c r="K49" s="6">
        <v>85</v>
      </c>
      <c r="L49" s="6">
        <v>83.4</v>
      </c>
      <c r="M49" s="6">
        <v>44.9</v>
      </c>
    </row>
    <row r="50" spans="9:19" x14ac:dyDescent="0.25">
      <c r="I50" s="4" t="s">
        <v>21</v>
      </c>
      <c r="J50" s="6">
        <v>98</v>
      </c>
      <c r="K50" s="6">
        <v>85.6</v>
      </c>
      <c r="L50" s="6">
        <v>78.2</v>
      </c>
      <c r="M50" s="6">
        <v>42.3</v>
      </c>
      <c r="O50" s="4"/>
      <c r="P50" s="6"/>
      <c r="Q50" s="6"/>
      <c r="R50" s="6"/>
      <c r="S50" s="6"/>
    </row>
    <row r="51" spans="9:19" x14ac:dyDescent="0.25">
      <c r="I51" s="4" t="s">
        <v>22</v>
      </c>
      <c r="J51" s="6">
        <v>96.5</v>
      </c>
      <c r="K51" s="6">
        <v>80.617919921875</v>
      </c>
      <c r="L51" s="6">
        <v>75.5</v>
      </c>
      <c r="M51" s="6">
        <v>43</v>
      </c>
      <c r="O51" s="4"/>
      <c r="P51" s="6"/>
      <c r="Q51" s="6"/>
      <c r="R51" s="6"/>
      <c r="S51" s="6"/>
    </row>
    <row r="52" spans="9:19" x14ac:dyDescent="0.25">
      <c r="I52" s="4" t="s">
        <v>23</v>
      </c>
      <c r="J52" s="6">
        <v>92.7</v>
      </c>
      <c r="K52" s="6">
        <v>64.3</v>
      </c>
      <c r="L52" s="6">
        <v>59.8</v>
      </c>
      <c r="M52" s="6">
        <v>28.3</v>
      </c>
      <c r="O52" s="4"/>
      <c r="P52" s="6"/>
      <c r="Q52" s="6"/>
      <c r="R52" s="6"/>
      <c r="S52" s="6"/>
    </row>
    <row r="53" spans="9:19" x14ac:dyDescent="0.25">
      <c r="I53" s="4"/>
      <c r="O53" s="4"/>
      <c r="P53" s="6"/>
      <c r="Q53" s="6"/>
      <c r="R53" s="6"/>
      <c r="S53" s="6"/>
    </row>
    <row r="54" spans="9:19" x14ac:dyDescent="0.25">
      <c r="I54" s="4" t="s">
        <v>57</v>
      </c>
    </row>
    <row r="55" spans="9:19" x14ac:dyDescent="0.25">
      <c r="J55">
        <v>1</v>
      </c>
      <c r="K55">
        <v>2</v>
      </c>
      <c r="L55">
        <v>3</v>
      </c>
      <c r="M55">
        <v>4</v>
      </c>
    </row>
    <row r="56" spans="9:19" x14ac:dyDescent="0.25">
      <c r="I56" s="4" t="s">
        <v>14</v>
      </c>
      <c r="J56" s="6"/>
      <c r="K56" s="12">
        <f>SUM(K45*K48,L45*L48)/SUM(K45:L45)</f>
        <v>80.475000000000009</v>
      </c>
      <c r="L56" s="21">
        <f>SUM(K45*K48,L45*L48)/SUM(K45:L45)</f>
        <v>80.475000000000009</v>
      </c>
      <c r="M56" s="6"/>
    </row>
    <row r="57" spans="9:19" x14ac:dyDescent="0.25">
      <c r="I57" s="4" t="s">
        <v>59</v>
      </c>
      <c r="J57" s="4" t="s">
        <v>61</v>
      </c>
      <c r="K57" s="5"/>
    </row>
    <row r="58" spans="9:19" x14ac:dyDescent="0.25">
      <c r="I58" t="s">
        <v>56</v>
      </c>
      <c r="K58" s="5"/>
      <c r="L58" s="5"/>
    </row>
    <row r="59" spans="9:19" x14ac:dyDescent="0.25">
      <c r="J59">
        <v>1</v>
      </c>
      <c r="K59">
        <v>2</v>
      </c>
      <c r="L59">
        <v>3</v>
      </c>
      <c r="M59">
        <v>4</v>
      </c>
    </row>
    <row r="60" spans="9:19" x14ac:dyDescent="0.25">
      <c r="I60" s="4" t="s">
        <v>33</v>
      </c>
      <c r="J60" s="6">
        <v>84.7</v>
      </c>
      <c r="K60" s="6">
        <v>57.9</v>
      </c>
      <c r="M60" s="6"/>
    </row>
    <row r="61" spans="9:19" x14ac:dyDescent="0.25">
      <c r="I61" s="4" t="s">
        <v>21</v>
      </c>
      <c r="J61" s="6">
        <v>87.6</v>
      </c>
      <c r="K61" s="6">
        <v>54.7</v>
      </c>
      <c r="L61" s="6">
        <v>51.5</v>
      </c>
      <c r="M61" s="6">
        <v>14.2</v>
      </c>
    </row>
    <row r="62" spans="9:19" x14ac:dyDescent="0.25">
      <c r="I62" s="4" t="s">
        <v>22</v>
      </c>
      <c r="J62" s="6">
        <v>81.2</v>
      </c>
      <c r="K62" s="6">
        <v>53.9866943359375</v>
      </c>
      <c r="L62" s="6">
        <v>48</v>
      </c>
      <c r="M62" s="6">
        <v>15.4</v>
      </c>
    </row>
    <row r="63" spans="9:19" x14ac:dyDescent="0.25">
      <c r="I63" s="4" t="s">
        <v>23</v>
      </c>
      <c r="J63" s="6">
        <v>69.7</v>
      </c>
      <c r="K63" s="6">
        <v>34</v>
      </c>
      <c r="L63" s="6">
        <v>31.8</v>
      </c>
      <c r="M63" s="6">
        <v>7.6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6228-7E60-4F44-B6DF-7C8FA2F25650}">
  <dimension ref="A1:G49"/>
  <sheetViews>
    <sheetView tabSelected="1" workbookViewId="0">
      <selection activeCell="E15" sqref="E15"/>
    </sheetView>
  </sheetViews>
  <sheetFormatPr defaultRowHeight="15" x14ac:dyDescent="0.25"/>
  <cols>
    <col min="5" max="5" width="9.5703125" bestFit="1" customWidth="1"/>
  </cols>
  <sheetData>
    <row r="1" spans="1:7" x14ac:dyDescent="0.25">
      <c r="A1" t="s">
        <v>54</v>
      </c>
      <c r="B1" t="s">
        <v>55</v>
      </c>
      <c r="C1" t="s">
        <v>50</v>
      </c>
      <c r="D1" t="s">
        <v>49</v>
      </c>
      <c r="E1" t="s">
        <v>51</v>
      </c>
      <c r="F1" t="s">
        <v>52</v>
      </c>
      <c r="G1" t="s">
        <v>53</v>
      </c>
    </row>
    <row r="2" spans="1:7" x14ac:dyDescent="0.25">
      <c r="A2">
        <v>25</v>
      </c>
      <c r="B2">
        <v>0</v>
      </c>
      <c r="C2">
        <v>1</v>
      </c>
      <c r="D2">
        <v>100</v>
      </c>
      <c r="E2">
        <v>100</v>
      </c>
      <c r="F2">
        <v>100</v>
      </c>
      <c r="G2">
        <v>100</v>
      </c>
    </row>
    <row r="3" spans="1:7" x14ac:dyDescent="0.25">
      <c r="A3">
        <v>35</v>
      </c>
      <c r="B3">
        <v>0</v>
      </c>
      <c r="C3">
        <v>1</v>
      </c>
      <c r="D3">
        <v>100</v>
      </c>
      <c r="E3">
        <v>100</v>
      </c>
      <c r="F3">
        <v>100</v>
      </c>
      <c r="G3">
        <v>100</v>
      </c>
    </row>
    <row r="4" spans="1:7" x14ac:dyDescent="0.25">
      <c r="A4">
        <v>45</v>
      </c>
      <c r="B4">
        <v>0</v>
      </c>
      <c r="C4">
        <v>1</v>
      </c>
      <c r="D4">
        <v>100</v>
      </c>
      <c r="E4">
        <v>100</v>
      </c>
      <c r="F4">
        <v>100</v>
      </c>
      <c r="G4">
        <v>100</v>
      </c>
    </row>
    <row r="5" spans="1:7" x14ac:dyDescent="0.25">
      <c r="A5">
        <v>55</v>
      </c>
      <c r="B5">
        <v>0</v>
      </c>
      <c r="C5">
        <v>1</v>
      </c>
      <c r="D5">
        <v>100</v>
      </c>
      <c r="E5">
        <v>100</v>
      </c>
      <c r="F5">
        <v>100</v>
      </c>
      <c r="G5">
        <v>100</v>
      </c>
    </row>
    <row r="6" spans="1:7" x14ac:dyDescent="0.25">
      <c r="A6">
        <v>65</v>
      </c>
      <c r="B6">
        <v>0</v>
      </c>
      <c r="C6" s="22">
        <v>1</v>
      </c>
      <c r="D6">
        <v>100</v>
      </c>
      <c r="E6">
        <v>100</v>
      </c>
      <c r="F6">
        <v>100</v>
      </c>
      <c r="G6">
        <v>100</v>
      </c>
    </row>
    <row r="7" spans="1:7" x14ac:dyDescent="0.25">
      <c r="A7">
        <v>75</v>
      </c>
      <c r="B7">
        <v>0</v>
      </c>
      <c r="C7" s="22">
        <v>1</v>
      </c>
      <c r="D7">
        <v>100</v>
      </c>
      <c r="E7">
        <v>100</v>
      </c>
      <c r="F7">
        <v>100</v>
      </c>
      <c r="G7">
        <v>100</v>
      </c>
    </row>
    <row r="8" spans="1:7" x14ac:dyDescent="0.25">
      <c r="A8">
        <v>25</v>
      </c>
      <c r="B8">
        <v>0</v>
      </c>
      <c r="C8" s="22">
        <v>0</v>
      </c>
      <c r="D8">
        <v>100</v>
      </c>
      <c r="E8">
        <v>100</v>
      </c>
      <c r="F8">
        <v>100</v>
      </c>
      <c r="G8">
        <v>100</v>
      </c>
    </row>
    <row r="9" spans="1:7" x14ac:dyDescent="0.25">
      <c r="A9">
        <v>35</v>
      </c>
      <c r="B9">
        <v>0</v>
      </c>
      <c r="C9" s="22">
        <v>0</v>
      </c>
      <c r="D9">
        <v>100</v>
      </c>
      <c r="E9">
        <v>100</v>
      </c>
      <c r="F9">
        <v>100</v>
      </c>
      <c r="G9">
        <v>100</v>
      </c>
    </row>
    <row r="10" spans="1:7" x14ac:dyDescent="0.25">
      <c r="A10">
        <v>45</v>
      </c>
      <c r="B10">
        <v>0</v>
      </c>
      <c r="C10" s="22">
        <v>0</v>
      </c>
      <c r="D10">
        <v>100</v>
      </c>
      <c r="E10">
        <v>100</v>
      </c>
      <c r="F10">
        <v>100</v>
      </c>
      <c r="G10">
        <v>100</v>
      </c>
    </row>
    <row r="11" spans="1:7" x14ac:dyDescent="0.25">
      <c r="A11">
        <v>55</v>
      </c>
      <c r="B11">
        <v>0</v>
      </c>
      <c r="C11" s="22">
        <v>0</v>
      </c>
      <c r="D11">
        <v>100</v>
      </c>
      <c r="E11">
        <v>100</v>
      </c>
      <c r="F11">
        <v>100</v>
      </c>
      <c r="G11">
        <v>100</v>
      </c>
    </row>
    <row r="12" spans="1:7" x14ac:dyDescent="0.25">
      <c r="A12">
        <v>65</v>
      </c>
      <c r="B12">
        <v>0</v>
      </c>
      <c r="C12" s="22">
        <v>0</v>
      </c>
      <c r="D12">
        <v>100</v>
      </c>
      <c r="E12">
        <v>100</v>
      </c>
      <c r="F12">
        <v>100</v>
      </c>
      <c r="G12">
        <v>100</v>
      </c>
    </row>
    <row r="13" spans="1:7" x14ac:dyDescent="0.25">
      <c r="A13">
        <v>75</v>
      </c>
      <c r="B13">
        <v>0</v>
      </c>
      <c r="C13" s="22">
        <v>0</v>
      </c>
      <c r="D13">
        <v>100</v>
      </c>
      <c r="E13">
        <v>100</v>
      </c>
      <c r="F13">
        <v>100</v>
      </c>
      <c r="G13">
        <v>100</v>
      </c>
    </row>
    <row r="14" spans="1:7" x14ac:dyDescent="0.25">
      <c r="A14">
        <v>25</v>
      </c>
      <c r="B14">
        <v>1</v>
      </c>
      <c r="C14">
        <v>1</v>
      </c>
      <c r="D14" s="21">
        <f>mortality!C4</f>
        <v>97.2</v>
      </c>
      <c r="E14" s="21">
        <f>mortality!C15</f>
        <v>80.475000000000009</v>
      </c>
      <c r="F14" s="21">
        <f>mortality!C26</f>
        <v>80.475000000000009</v>
      </c>
      <c r="G14" s="21">
        <f>mortality!C37</f>
        <v>47.9</v>
      </c>
    </row>
    <row r="15" spans="1:7" x14ac:dyDescent="0.25">
      <c r="A15">
        <v>35</v>
      </c>
      <c r="B15">
        <v>1</v>
      </c>
      <c r="C15">
        <v>1</v>
      </c>
      <c r="D15" s="21">
        <v>97.2</v>
      </c>
      <c r="E15" s="21">
        <f>mortality!C15</f>
        <v>80.475000000000009</v>
      </c>
      <c r="F15" s="21">
        <f>mortality!C15</f>
        <v>80.475000000000009</v>
      </c>
      <c r="G15" s="21">
        <v>47.9</v>
      </c>
    </row>
    <row r="16" spans="1:7" x14ac:dyDescent="0.25">
      <c r="A16">
        <v>45</v>
      </c>
      <c r="B16">
        <v>1</v>
      </c>
      <c r="C16">
        <v>1</v>
      </c>
      <c r="D16" s="21">
        <f>mortality!C5</f>
        <v>97.9</v>
      </c>
      <c r="E16" s="21">
        <f>mortality!C16</f>
        <v>85</v>
      </c>
      <c r="F16" s="21">
        <f>mortality!C27</f>
        <v>83.4</v>
      </c>
      <c r="G16" s="21">
        <f>mortality!C38</f>
        <v>44.9</v>
      </c>
    </row>
    <row r="17" spans="1:7" x14ac:dyDescent="0.25">
      <c r="A17">
        <v>55</v>
      </c>
      <c r="B17">
        <v>1</v>
      </c>
      <c r="C17">
        <v>1</v>
      </c>
      <c r="D17" s="21">
        <f>mortality!C6</f>
        <v>98</v>
      </c>
      <c r="E17" s="21">
        <f>mortality!C17</f>
        <v>85.6</v>
      </c>
      <c r="F17" s="21">
        <f>mortality!C28</f>
        <v>78.2</v>
      </c>
      <c r="G17" s="21">
        <f>mortality!C39</f>
        <v>42.3</v>
      </c>
    </row>
    <row r="18" spans="1:7" x14ac:dyDescent="0.25">
      <c r="A18">
        <v>65</v>
      </c>
      <c r="B18">
        <v>1</v>
      </c>
      <c r="C18" s="22">
        <v>1</v>
      </c>
      <c r="D18" s="23">
        <f>mortality!C7</f>
        <v>96.5</v>
      </c>
      <c r="E18" s="23">
        <f>mortality!C18</f>
        <v>80.617919921875</v>
      </c>
      <c r="F18" s="23">
        <f>mortality!C29</f>
        <v>75.5</v>
      </c>
      <c r="G18" s="23">
        <f>mortality!C40</f>
        <v>43</v>
      </c>
    </row>
    <row r="19" spans="1:7" x14ac:dyDescent="0.25">
      <c r="A19">
        <v>75</v>
      </c>
      <c r="B19">
        <v>1</v>
      </c>
      <c r="C19" s="22">
        <v>1</v>
      </c>
      <c r="D19" s="23">
        <f>mortality!C8</f>
        <v>92.7</v>
      </c>
      <c r="E19" s="23">
        <f>mortality!C19</f>
        <v>64.3</v>
      </c>
      <c r="F19" s="23">
        <f>mortality!C30</f>
        <v>59.8</v>
      </c>
      <c r="G19" s="23">
        <f>mortality!C41</f>
        <v>28.3</v>
      </c>
    </row>
    <row r="20" spans="1:7" x14ac:dyDescent="0.25">
      <c r="A20">
        <v>25</v>
      </c>
      <c r="B20">
        <v>1</v>
      </c>
      <c r="C20" s="22">
        <v>0</v>
      </c>
      <c r="D20" s="23">
        <f>mortality!C9</f>
        <v>92.3</v>
      </c>
      <c r="E20" s="23">
        <f>mortality!C20</f>
        <v>61.594871794871793</v>
      </c>
      <c r="F20" s="23">
        <f>mortality!C31</f>
        <v>61.594871794871793</v>
      </c>
      <c r="G20" s="23">
        <f>mortality!C42</f>
        <v>36</v>
      </c>
    </row>
    <row r="21" spans="1:7" x14ac:dyDescent="0.25">
      <c r="A21">
        <v>35</v>
      </c>
      <c r="B21">
        <v>1</v>
      </c>
      <c r="C21" s="22">
        <v>0</v>
      </c>
      <c r="D21" s="23">
        <v>92.3</v>
      </c>
      <c r="E21" s="23">
        <f>mortality!C20</f>
        <v>61.594871794871793</v>
      </c>
      <c r="F21" s="23">
        <f>mortality!C20</f>
        <v>61.594871794871793</v>
      </c>
      <c r="G21" s="23">
        <v>36</v>
      </c>
    </row>
    <row r="22" spans="1:7" x14ac:dyDescent="0.25">
      <c r="A22">
        <v>45</v>
      </c>
      <c r="B22">
        <v>1</v>
      </c>
      <c r="C22" s="22">
        <v>0</v>
      </c>
      <c r="D22" s="23">
        <f>mortality!C10</f>
        <v>97.6</v>
      </c>
      <c r="E22" s="23">
        <f>mortality!C21</f>
        <v>78.400000000000006</v>
      </c>
      <c r="F22" s="23">
        <f>mortality!C32</f>
        <v>72.400000000000006</v>
      </c>
      <c r="G22" s="23">
        <f>mortality!C43</f>
        <v>37.299999999999997</v>
      </c>
    </row>
    <row r="23" spans="1:7" x14ac:dyDescent="0.25">
      <c r="A23">
        <v>55</v>
      </c>
      <c r="B23">
        <v>1</v>
      </c>
      <c r="C23" s="22">
        <v>0</v>
      </c>
      <c r="D23" s="23">
        <f>mortality!C11</f>
        <v>97.8</v>
      </c>
      <c r="E23" s="23">
        <f>mortality!C22</f>
        <v>78.2</v>
      </c>
      <c r="F23" s="23">
        <f>mortality!C33</f>
        <v>76</v>
      </c>
      <c r="G23" s="23">
        <f>mortality!C44</f>
        <v>38.700000000000003</v>
      </c>
    </row>
    <row r="24" spans="1:7" x14ac:dyDescent="0.25">
      <c r="A24">
        <v>65</v>
      </c>
      <c r="B24">
        <v>1</v>
      </c>
      <c r="C24" s="22">
        <v>0</v>
      </c>
      <c r="D24" s="23">
        <f>mortality!C12</f>
        <v>94.7</v>
      </c>
      <c r="E24" s="23">
        <f>mortality!C23</f>
        <v>72.599999999999994</v>
      </c>
      <c r="F24" s="23">
        <f>mortality!C34</f>
        <v>65.8</v>
      </c>
      <c r="G24" s="23">
        <f>mortality!C45</f>
        <v>34.799999999999997</v>
      </c>
    </row>
    <row r="25" spans="1:7" x14ac:dyDescent="0.25">
      <c r="A25">
        <v>75</v>
      </c>
      <c r="B25">
        <v>1</v>
      </c>
      <c r="C25" s="22">
        <v>0</v>
      </c>
      <c r="D25" s="23">
        <f>mortality!C13</f>
        <v>86.5</v>
      </c>
      <c r="E25" s="23">
        <f>mortality!C24</f>
        <v>55.5</v>
      </c>
      <c r="F25" s="23">
        <f>mortality!C35</f>
        <v>42.9</v>
      </c>
      <c r="G25" s="23">
        <f>mortality!C46</f>
        <v>19.899999999999999</v>
      </c>
    </row>
    <row r="26" spans="1:7" x14ac:dyDescent="0.25">
      <c r="A26">
        <v>25</v>
      </c>
      <c r="B26">
        <v>5</v>
      </c>
      <c r="C26" s="22">
        <v>1</v>
      </c>
      <c r="D26" s="23">
        <f>mortality!E4</f>
        <v>84.7</v>
      </c>
      <c r="E26" s="23">
        <f>mortality!E15</f>
        <v>57.9</v>
      </c>
      <c r="F26" s="23">
        <f>mortality!E26</f>
        <v>51.5</v>
      </c>
      <c r="G26" s="23">
        <f>mortality!E37</f>
        <v>14.2</v>
      </c>
    </row>
    <row r="27" spans="1:7" x14ac:dyDescent="0.25">
      <c r="A27">
        <v>35</v>
      </c>
      <c r="B27">
        <v>5</v>
      </c>
      <c r="C27" s="22">
        <v>1</v>
      </c>
      <c r="D27" s="23">
        <v>84.7</v>
      </c>
      <c r="E27" s="23">
        <v>57.9</v>
      </c>
      <c r="F27" s="23">
        <v>50.079736211031168</v>
      </c>
      <c r="G27" s="23">
        <v>16.079905437352245</v>
      </c>
    </row>
    <row r="28" spans="1:7" x14ac:dyDescent="0.25">
      <c r="A28">
        <v>45</v>
      </c>
      <c r="B28">
        <v>5</v>
      </c>
      <c r="C28" s="22">
        <v>1</v>
      </c>
      <c r="D28" s="23">
        <f>AVERAGE(D27,D29)</f>
        <v>84.7</v>
      </c>
      <c r="E28" s="23">
        <f t="shared" ref="E28:F28" si="0">AVERAGE(E27,E29)</f>
        <v>57.9</v>
      </c>
      <c r="F28" s="23">
        <f t="shared" si="0"/>
        <v>50.789868105515581</v>
      </c>
      <c r="G28" s="23">
        <v>13.968837209302325</v>
      </c>
    </row>
    <row r="29" spans="1:7" x14ac:dyDescent="0.25">
      <c r="A29">
        <v>55</v>
      </c>
      <c r="B29">
        <v>5</v>
      </c>
      <c r="C29" s="22">
        <v>1</v>
      </c>
      <c r="D29" s="23">
        <f>mortality!E5</f>
        <v>84.7</v>
      </c>
      <c r="E29" s="23">
        <f>mortality!E16</f>
        <v>57.9</v>
      </c>
      <c r="F29" s="23">
        <f>mortality!E27</f>
        <v>51.5</v>
      </c>
      <c r="G29" s="23">
        <v>14.2</v>
      </c>
    </row>
    <row r="30" spans="1:7" x14ac:dyDescent="0.25">
      <c r="A30">
        <v>65</v>
      </c>
      <c r="B30">
        <v>5</v>
      </c>
      <c r="C30" s="22">
        <v>1</v>
      </c>
      <c r="D30" s="23">
        <f>mortality!E6</f>
        <v>87.6</v>
      </c>
      <c r="E30" s="23">
        <f>mortality!E17</f>
        <v>54.7</v>
      </c>
      <c r="F30" s="23">
        <f>mortality!E28</f>
        <v>51.5</v>
      </c>
      <c r="G30" s="23">
        <v>15.4</v>
      </c>
    </row>
    <row r="31" spans="1:7" x14ac:dyDescent="0.25">
      <c r="A31">
        <v>75</v>
      </c>
      <c r="B31">
        <v>5</v>
      </c>
      <c r="C31" s="22">
        <v>1</v>
      </c>
      <c r="D31" s="23">
        <f>mortality!E7</f>
        <v>81.2</v>
      </c>
      <c r="E31" s="23">
        <f>mortality!E18</f>
        <v>53.9866943359375</v>
      </c>
      <c r="F31" s="23">
        <f>mortality!E29</f>
        <v>48</v>
      </c>
      <c r="G31" s="23">
        <f>mortality!E40</f>
        <v>15.4</v>
      </c>
    </row>
    <row r="32" spans="1:7" x14ac:dyDescent="0.25">
      <c r="A32">
        <v>25</v>
      </c>
      <c r="B32">
        <v>5</v>
      </c>
      <c r="C32" s="22">
        <v>0</v>
      </c>
      <c r="D32" s="23">
        <f>mortality!E9</f>
        <v>86.5</v>
      </c>
      <c r="E32" s="23">
        <f>mortality!E20</f>
        <v>52.343017578125</v>
      </c>
      <c r="F32" s="23">
        <f>mortality!E31</f>
        <v>43</v>
      </c>
      <c r="G32" s="23">
        <f>mortality!E42</f>
        <v>8.3000000000000007</v>
      </c>
    </row>
    <row r="33" spans="1:7" x14ac:dyDescent="0.25">
      <c r="A33">
        <v>35</v>
      </c>
      <c r="B33">
        <v>5</v>
      </c>
      <c r="C33" s="22">
        <v>0</v>
      </c>
      <c r="D33" s="23">
        <v>81.635480572597132</v>
      </c>
      <c r="E33" s="23">
        <f>mortality!E20</f>
        <v>52.343017578125</v>
      </c>
      <c r="F33" s="23">
        <v>42.49078947368421</v>
      </c>
      <c r="G33" s="23">
        <v>11.215396229413752</v>
      </c>
    </row>
    <row r="34" spans="1:7" x14ac:dyDescent="0.25">
      <c r="A34">
        <v>45</v>
      </c>
      <c r="B34">
        <v>5</v>
      </c>
      <c r="C34" s="22">
        <v>0</v>
      </c>
      <c r="D34" s="23">
        <f>mortality!E10</f>
        <v>86.5</v>
      </c>
      <c r="E34" s="23">
        <f>mortality!E21</f>
        <v>52.343017578125</v>
      </c>
      <c r="F34" s="23">
        <f>mortality!E32</f>
        <v>43</v>
      </c>
      <c r="G34" s="23">
        <f>mortality!E42</f>
        <v>8.3000000000000007</v>
      </c>
    </row>
    <row r="35" spans="1:7" x14ac:dyDescent="0.25">
      <c r="A35">
        <v>55</v>
      </c>
      <c r="B35">
        <v>5</v>
      </c>
      <c r="C35" s="22">
        <v>0</v>
      </c>
      <c r="D35" s="23">
        <f>mortality!E11</f>
        <v>86.5</v>
      </c>
      <c r="E35" s="23">
        <f>mortality!E22</f>
        <v>48.255647382920117</v>
      </c>
      <c r="F35" s="23">
        <f>mortality!E33</f>
        <v>43</v>
      </c>
      <c r="G35" s="23">
        <f>mortality!E43</f>
        <v>8.3000000000000007</v>
      </c>
    </row>
    <row r="36" spans="1:7" x14ac:dyDescent="0.25">
      <c r="A36">
        <v>65</v>
      </c>
      <c r="B36">
        <v>5</v>
      </c>
      <c r="C36" s="22">
        <v>0</v>
      </c>
      <c r="D36" s="23">
        <f>mortality!E12</f>
        <v>81</v>
      </c>
      <c r="E36" s="23">
        <f>mortality!E23</f>
        <v>44.8</v>
      </c>
      <c r="F36" s="23">
        <f>mortality!E34</f>
        <v>18.100000000000001</v>
      </c>
      <c r="G36" s="23">
        <f>mortality!E44</f>
        <v>8.3000000000000007</v>
      </c>
    </row>
    <row r="37" spans="1:7" x14ac:dyDescent="0.25">
      <c r="A37">
        <v>75</v>
      </c>
      <c r="B37">
        <v>5</v>
      </c>
      <c r="C37" s="22">
        <v>0</v>
      </c>
      <c r="D37" s="23">
        <f>mortality!E13</f>
        <v>67.599999999999994</v>
      </c>
      <c r="E37" s="23">
        <f>mortality!E24</f>
        <v>27.3</v>
      </c>
      <c r="F37" s="23">
        <f>mortality!E35</f>
        <v>18.100000000000001</v>
      </c>
      <c r="G37" s="23">
        <f>mortality!E45</f>
        <v>8.3000000000000007</v>
      </c>
    </row>
    <row r="38" spans="1:7" x14ac:dyDescent="0.25">
      <c r="A38">
        <v>25</v>
      </c>
      <c r="B38">
        <v>10</v>
      </c>
      <c r="C38" s="22">
        <v>1</v>
      </c>
      <c r="D38" s="23">
        <f>mortality!F4</f>
        <v>72.923529411764733</v>
      </c>
      <c r="E38" s="23">
        <f>mortality!F15</f>
        <v>49.849732620320864</v>
      </c>
      <c r="F38" s="23">
        <f>mortality!F26</f>
        <v>43.116778235165881</v>
      </c>
      <c r="G38" s="23">
        <f>mortality!F37</f>
        <v>13.844196659966375</v>
      </c>
    </row>
    <row r="39" spans="1:7" x14ac:dyDescent="0.25">
      <c r="A39">
        <v>35</v>
      </c>
      <c r="B39">
        <v>10</v>
      </c>
      <c r="C39" s="22">
        <v>1</v>
      </c>
      <c r="D39" s="23">
        <f t="shared" ref="D39:F40" si="1">D38+($D$41-$D$38)/4</f>
        <v>73.5477272727273</v>
      </c>
      <c r="E39" s="23">
        <f t="shared" si="1"/>
        <v>50.473930481283432</v>
      </c>
      <c r="F39" s="23">
        <f t="shared" si="1"/>
        <v>43.740976096128449</v>
      </c>
      <c r="G39" s="23">
        <f>mortality!F38</f>
        <v>12.02664593955976</v>
      </c>
    </row>
    <row r="40" spans="1:7" x14ac:dyDescent="0.25">
      <c r="A40">
        <v>45</v>
      </c>
      <c r="B40">
        <v>10</v>
      </c>
      <c r="C40" s="22">
        <v>1</v>
      </c>
      <c r="D40" s="23">
        <f t="shared" si="1"/>
        <v>74.171925133689868</v>
      </c>
      <c r="E40" s="23">
        <f t="shared" si="1"/>
        <v>51.098128342246</v>
      </c>
      <c r="F40" s="23">
        <f t="shared" si="1"/>
        <v>44.365173957091017</v>
      </c>
      <c r="G40" s="23">
        <v>12.977127975626095</v>
      </c>
    </row>
    <row r="41" spans="1:7" x14ac:dyDescent="0.25">
      <c r="A41">
        <v>55</v>
      </c>
      <c r="B41">
        <v>10</v>
      </c>
      <c r="C41" s="22">
        <v>1</v>
      </c>
      <c r="D41" s="23">
        <f>mortality!F5</f>
        <v>75.420320855614989</v>
      </c>
      <c r="E41" s="23">
        <f>mortality!F16</f>
        <v>47.094652406417126</v>
      </c>
      <c r="F41" s="23">
        <f>mortality!F27</f>
        <v>44.33957219251338</v>
      </c>
      <c r="G41" s="23">
        <v>12.225668449197858</v>
      </c>
    </row>
    <row r="42" spans="1:7" x14ac:dyDescent="0.25">
      <c r="A42">
        <v>65</v>
      </c>
      <c r="B42">
        <v>10</v>
      </c>
      <c r="C42" s="22">
        <v>1</v>
      </c>
      <c r="D42" s="23">
        <f>mortality!F6</f>
        <v>69.910160427807511</v>
      </c>
      <c r="E42" s="23">
        <f>mortality!F17</f>
        <v>46.480522930940857</v>
      </c>
      <c r="F42" s="23">
        <v>27.378609625668446</v>
      </c>
      <c r="G42" s="23">
        <v>13.258823529411764</v>
      </c>
    </row>
    <row r="43" spans="1:7" x14ac:dyDescent="0.25">
      <c r="A43">
        <v>75</v>
      </c>
      <c r="B43">
        <v>10</v>
      </c>
      <c r="C43" s="22">
        <v>1</v>
      </c>
      <c r="D43" s="23">
        <f>mortality!F7</f>
        <v>60.009090909090929</v>
      </c>
      <c r="E43" s="23">
        <f>mortality!F18</f>
        <v>29.27272727272728</v>
      </c>
      <c r="F43" s="23">
        <f>mortality!F29</f>
        <v>27.378609625668457</v>
      </c>
      <c r="G43" s="23">
        <f>mortality!F40</f>
        <v>13.258823529411769</v>
      </c>
    </row>
    <row r="44" spans="1:7" x14ac:dyDescent="0.25">
      <c r="A44">
        <v>25</v>
      </c>
      <c r="B44">
        <v>10</v>
      </c>
      <c r="C44" s="22">
        <v>0</v>
      </c>
      <c r="D44" s="23">
        <f>mortality!F9</f>
        <v>76.294841656632883</v>
      </c>
      <c r="E44" s="23">
        <f>mortality!F20</f>
        <v>48.918708016939284</v>
      </c>
      <c r="F44" s="23">
        <f>mortality!F31</f>
        <v>40.186915887850489</v>
      </c>
      <c r="G44" s="23">
        <f>mortality!$F$42</f>
        <v>7.7570093457943976</v>
      </c>
    </row>
    <row r="45" spans="1:7" x14ac:dyDescent="0.25">
      <c r="A45">
        <v>35</v>
      </c>
      <c r="B45">
        <v>10</v>
      </c>
      <c r="C45" s="22">
        <v>0</v>
      </c>
      <c r="D45" s="23">
        <v>76.294841656632883</v>
      </c>
      <c r="E45" s="23">
        <f>mortality!F21</f>
        <v>48.918708016939284</v>
      </c>
      <c r="F45" s="23">
        <f>mortality!F32</f>
        <v>40.186915887850489</v>
      </c>
      <c r="G45" s="23">
        <f>mortality!$F$42</f>
        <v>7.7570093457943976</v>
      </c>
    </row>
    <row r="46" spans="1:7" x14ac:dyDescent="0.25">
      <c r="A46">
        <v>45</v>
      </c>
      <c r="B46">
        <v>10</v>
      </c>
      <c r="C46" s="22">
        <v>0</v>
      </c>
      <c r="D46" s="23">
        <f>mortality!F10</f>
        <v>80.675802228465542</v>
      </c>
      <c r="E46" s="23">
        <f>mortality!F21</f>
        <v>48.918708016939284</v>
      </c>
      <c r="F46" s="23">
        <f>mortality!F32</f>
        <v>40.186915887850489</v>
      </c>
      <c r="G46" s="23">
        <f>mortality!$F$42</f>
        <v>7.7570093457943976</v>
      </c>
    </row>
    <row r="47" spans="1:7" x14ac:dyDescent="0.25">
      <c r="A47">
        <v>55</v>
      </c>
      <c r="B47">
        <v>10</v>
      </c>
      <c r="C47" s="22">
        <v>0</v>
      </c>
      <c r="D47" s="23">
        <f>mortality!F11</f>
        <v>80.841121495327144</v>
      </c>
      <c r="E47" s="23">
        <f>mortality!F22</f>
        <v>45.098735871887975</v>
      </c>
      <c r="F47" s="23">
        <f>mortality!F33</f>
        <v>40.186915887850489</v>
      </c>
      <c r="G47" s="23">
        <f>mortality!$F$42</f>
        <v>7.7570093457943976</v>
      </c>
    </row>
    <row r="48" spans="1:7" x14ac:dyDescent="0.25">
      <c r="A48">
        <v>65</v>
      </c>
      <c r="B48">
        <v>10</v>
      </c>
      <c r="C48" s="22">
        <v>0</v>
      </c>
      <c r="D48" s="23">
        <f>mortality!F12</f>
        <v>75.700934579439291</v>
      </c>
      <c r="E48" s="23">
        <f>mortality!F23</f>
        <v>41.869158878504692</v>
      </c>
      <c r="F48" s="23">
        <f>mortality!F34</f>
        <v>16.9158878504673</v>
      </c>
      <c r="G48" s="23">
        <f>mortality!$F$42</f>
        <v>7.7570093457943976</v>
      </c>
    </row>
    <row r="49" spans="1:7" x14ac:dyDescent="0.25">
      <c r="A49">
        <v>75</v>
      </c>
      <c r="B49">
        <v>10</v>
      </c>
      <c r="C49" s="22">
        <v>0</v>
      </c>
      <c r="D49" s="23">
        <f>mortality!F13</f>
        <v>63.177570093457973</v>
      </c>
      <c r="E49" s="23">
        <f>mortality!F24</f>
        <v>25.514018691588802</v>
      </c>
      <c r="F49" s="23">
        <f>mortality!F35</f>
        <v>11.028747549924729</v>
      </c>
      <c r="G49" s="23">
        <f>mortality!$F$42</f>
        <v>7.7570093457943976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1BAC-70F2-4907-892C-F193D2A38A58}">
  <dimension ref="A1:Q73"/>
  <sheetViews>
    <sheetView workbookViewId="0">
      <selection activeCell="H2" sqref="H2"/>
    </sheetView>
  </sheetViews>
  <sheetFormatPr defaultRowHeight="15" x14ac:dyDescent="0.25"/>
  <sheetData>
    <row r="1" spans="1:17" x14ac:dyDescent="0.25">
      <c r="A1" t="s">
        <v>54</v>
      </c>
      <c r="B1" t="s">
        <v>55</v>
      </c>
      <c r="C1" t="s">
        <v>50</v>
      </c>
      <c r="D1" t="s">
        <v>49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</row>
    <row r="2" spans="1:17" x14ac:dyDescent="0.25">
      <c r="A2">
        <v>25</v>
      </c>
      <c r="B2">
        <v>0</v>
      </c>
      <c r="C2">
        <v>1</v>
      </c>
      <c r="D2">
        <v>100</v>
      </c>
      <c r="G2">
        <v>30</v>
      </c>
    </row>
    <row r="3" spans="1:17" x14ac:dyDescent="0.25">
      <c r="A3">
        <v>35</v>
      </c>
      <c r="B3">
        <v>0</v>
      </c>
      <c r="C3">
        <v>1</v>
      </c>
      <c r="D3">
        <v>100</v>
      </c>
      <c r="G3">
        <v>31</v>
      </c>
    </row>
    <row r="4" spans="1:17" x14ac:dyDescent="0.25">
      <c r="A4">
        <v>45</v>
      </c>
      <c r="B4">
        <v>0</v>
      </c>
      <c r="C4">
        <v>1</v>
      </c>
      <c r="D4">
        <v>100</v>
      </c>
      <c r="G4">
        <v>32</v>
      </c>
    </row>
    <row r="5" spans="1:17" x14ac:dyDescent="0.25">
      <c r="A5">
        <v>55</v>
      </c>
      <c r="B5">
        <v>0</v>
      </c>
      <c r="C5">
        <v>1</v>
      </c>
      <c r="D5">
        <v>100</v>
      </c>
      <c r="G5">
        <v>33</v>
      </c>
    </row>
    <row r="6" spans="1:17" x14ac:dyDescent="0.25">
      <c r="A6">
        <v>65</v>
      </c>
      <c r="B6">
        <v>0</v>
      </c>
      <c r="C6" s="22">
        <v>1</v>
      </c>
      <c r="D6">
        <v>100</v>
      </c>
      <c r="G6">
        <v>34</v>
      </c>
    </row>
    <row r="7" spans="1:17" x14ac:dyDescent="0.25">
      <c r="A7">
        <v>75</v>
      </c>
      <c r="B7">
        <v>0</v>
      </c>
      <c r="C7" s="22">
        <v>1</v>
      </c>
      <c r="D7">
        <v>100</v>
      </c>
      <c r="G7">
        <v>35</v>
      </c>
    </row>
    <row r="8" spans="1:17" x14ac:dyDescent="0.25">
      <c r="A8">
        <v>25</v>
      </c>
      <c r="B8">
        <v>0</v>
      </c>
      <c r="C8" s="22">
        <v>0</v>
      </c>
      <c r="D8">
        <v>100</v>
      </c>
      <c r="G8">
        <v>36</v>
      </c>
    </row>
    <row r="9" spans="1:17" x14ac:dyDescent="0.25">
      <c r="A9">
        <v>35</v>
      </c>
      <c r="B9">
        <v>0</v>
      </c>
      <c r="C9" s="22">
        <v>0</v>
      </c>
      <c r="D9">
        <v>100</v>
      </c>
      <c r="G9">
        <v>37</v>
      </c>
    </row>
    <row r="10" spans="1:17" x14ac:dyDescent="0.25">
      <c r="A10">
        <v>45</v>
      </c>
      <c r="B10">
        <v>0</v>
      </c>
      <c r="C10" s="22">
        <v>0</v>
      </c>
      <c r="D10">
        <v>100</v>
      </c>
      <c r="G10">
        <v>38</v>
      </c>
    </row>
    <row r="11" spans="1:17" x14ac:dyDescent="0.25">
      <c r="A11">
        <v>55</v>
      </c>
      <c r="B11">
        <v>0</v>
      </c>
      <c r="C11" s="22">
        <v>0</v>
      </c>
      <c r="D11">
        <v>100</v>
      </c>
      <c r="G11">
        <v>39</v>
      </c>
    </row>
    <row r="12" spans="1:17" x14ac:dyDescent="0.25">
      <c r="A12">
        <v>65</v>
      </c>
      <c r="B12">
        <v>0</v>
      </c>
      <c r="C12" s="22">
        <v>0</v>
      </c>
      <c r="D12">
        <v>100</v>
      </c>
      <c r="G12">
        <v>40</v>
      </c>
    </row>
    <row r="13" spans="1:17" x14ac:dyDescent="0.25">
      <c r="A13">
        <v>75</v>
      </c>
      <c r="B13">
        <v>0</v>
      </c>
      <c r="C13" s="22">
        <v>0</v>
      </c>
      <c r="D13">
        <v>100</v>
      </c>
      <c r="G13">
        <v>41</v>
      </c>
    </row>
    <row r="14" spans="1:17" x14ac:dyDescent="0.25">
      <c r="A14">
        <v>25</v>
      </c>
      <c r="B14">
        <v>1</v>
      </c>
      <c r="C14">
        <v>1</v>
      </c>
      <c r="D14" s="21">
        <f>mortality!C4</f>
        <v>97.2</v>
      </c>
      <c r="G14">
        <v>42</v>
      </c>
    </row>
    <row r="15" spans="1:17" x14ac:dyDescent="0.25">
      <c r="A15">
        <v>35</v>
      </c>
      <c r="B15">
        <v>1</v>
      </c>
      <c r="C15">
        <v>1</v>
      </c>
      <c r="D15" s="21">
        <v>97.2</v>
      </c>
      <c r="G15">
        <v>43</v>
      </c>
    </row>
    <row r="16" spans="1:17" x14ac:dyDescent="0.25">
      <c r="A16">
        <v>45</v>
      </c>
      <c r="B16">
        <v>1</v>
      </c>
      <c r="C16">
        <v>1</v>
      </c>
      <c r="D16" s="21">
        <f>mortality!C5</f>
        <v>97.9</v>
      </c>
      <c r="G16">
        <v>44</v>
      </c>
    </row>
    <row r="17" spans="1:7" x14ac:dyDescent="0.25">
      <c r="A17">
        <v>55</v>
      </c>
      <c r="B17">
        <v>1</v>
      </c>
      <c r="C17">
        <v>1</v>
      </c>
      <c r="D17" s="21">
        <f>mortality!C6</f>
        <v>98</v>
      </c>
      <c r="G17">
        <v>45</v>
      </c>
    </row>
    <row r="18" spans="1:7" x14ac:dyDescent="0.25">
      <c r="A18">
        <v>65</v>
      </c>
      <c r="B18">
        <v>1</v>
      </c>
      <c r="C18" s="22">
        <v>1</v>
      </c>
      <c r="D18" s="23">
        <f>mortality!C7</f>
        <v>96.5</v>
      </c>
      <c r="G18">
        <v>46</v>
      </c>
    </row>
    <row r="19" spans="1:7" x14ac:dyDescent="0.25">
      <c r="A19">
        <v>75</v>
      </c>
      <c r="B19">
        <v>1</v>
      </c>
      <c r="C19" s="22">
        <v>1</v>
      </c>
      <c r="D19" s="23">
        <f>mortality!C8</f>
        <v>92.7</v>
      </c>
      <c r="G19">
        <v>47</v>
      </c>
    </row>
    <row r="20" spans="1:7" x14ac:dyDescent="0.25">
      <c r="A20">
        <v>25</v>
      </c>
      <c r="B20">
        <v>1</v>
      </c>
      <c r="C20" s="22">
        <v>0</v>
      </c>
      <c r="D20" s="23">
        <f>mortality!C9</f>
        <v>92.3</v>
      </c>
      <c r="G20">
        <v>48</v>
      </c>
    </row>
    <row r="21" spans="1:7" x14ac:dyDescent="0.25">
      <c r="A21">
        <v>35</v>
      </c>
      <c r="B21">
        <v>1</v>
      </c>
      <c r="C21" s="22">
        <v>0</v>
      </c>
      <c r="D21" s="23">
        <v>92.3</v>
      </c>
      <c r="G21">
        <v>49</v>
      </c>
    </row>
    <row r="22" spans="1:7" x14ac:dyDescent="0.25">
      <c r="A22">
        <v>45</v>
      </c>
      <c r="B22">
        <v>1</v>
      </c>
      <c r="C22" s="22">
        <v>0</v>
      </c>
      <c r="D22" s="23">
        <f>mortality!C10</f>
        <v>97.6</v>
      </c>
      <c r="G22">
        <v>50</v>
      </c>
    </row>
    <row r="23" spans="1:7" x14ac:dyDescent="0.25">
      <c r="A23">
        <v>55</v>
      </c>
      <c r="B23">
        <v>1</v>
      </c>
      <c r="C23" s="22">
        <v>0</v>
      </c>
      <c r="D23" s="23">
        <f>mortality!C11</f>
        <v>97.8</v>
      </c>
      <c r="G23">
        <v>51</v>
      </c>
    </row>
    <row r="24" spans="1:7" x14ac:dyDescent="0.25">
      <c r="A24">
        <v>65</v>
      </c>
      <c r="B24">
        <v>1</v>
      </c>
      <c r="C24" s="22">
        <v>0</v>
      </c>
      <c r="D24" s="23">
        <f>mortality!C12</f>
        <v>94.7</v>
      </c>
      <c r="G24">
        <v>52</v>
      </c>
    </row>
    <row r="25" spans="1:7" x14ac:dyDescent="0.25">
      <c r="A25">
        <v>75</v>
      </c>
      <c r="B25">
        <v>1</v>
      </c>
      <c r="C25" s="22">
        <v>0</v>
      </c>
      <c r="D25" s="23">
        <f>mortality!C13</f>
        <v>86.5</v>
      </c>
      <c r="G25">
        <v>53</v>
      </c>
    </row>
    <row r="26" spans="1:7" x14ac:dyDescent="0.25">
      <c r="A26">
        <v>25</v>
      </c>
      <c r="B26">
        <v>5</v>
      </c>
      <c r="C26" s="22">
        <v>1</v>
      </c>
      <c r="D26" s="23">
        <f>mortality!E4</f>
        <v>84.7</v>
      </c>
      <c r="G26">
        <v>54</v>
      </c>
    </row>
    <row r="27" spans="1:7" x14ac:dyDescent="0.25">
      <c r="A27">
        <v>35</v>
      </c>
      <c r="B27">
        <v>5</v>
      </c>
      <c r="C27" s="22">
        <v>1</v>
      </c>
      <c r="D27" s="23">
        <v>84.7</v>
      </c>
      <c r="G27">
        <v>55</v>
      </c>
    </row>
    <row r="28" spans="1:7" x14ac:dyDescent="0.25">
      <c r="A28">
        <v>45</v>
      </c>
      <c r="B28">
        <v>5</v>
      </c>
      <c r="C28" s="22">
        <v>1</v>
      </c>
      <c r="D28" s="23">
        <f>AVERAGE(D27,D29)</f>
        <v>84.7</v>
      </c>
      <c r="G28">
        <v>56</v>
      </c>
    </row>
    <row r="29" spans="1:7" x14ac:dyDescent="0.25">
      <c r="A29">
        <v>55</v>
      </c>
      <c r="B29">
        <v>5</v>
      </c>
      <c r="C29" s="22">
        <v>1</v>
      </c>
      <c r="D29" s="23">
        <f>mortality!E5</f>
        <v>84.7</v>
      </c>
      <c r="G29">
        <v>57</v>
      </c>
    </row>
    <row r="30" spans="1:7" x14ac:dyDescent="0.25">
      <c r="A30">
        <v>65</v>
      </c>
      <c r="B30">
        <v>5</v>
      </c>
      <c r="C30" s="22">
        <v>1</v>
      </c>
      <c r="D30" s="23">
        <f>mortality!E6</f>
        <v>87.6</v>
      </c>
      <c r="G30">
        <v>58</v>
      </c>
    </row>
    <row r="31" spans="1:7" x14ac:dyDescent="0.25">
      <c r="A31">
        <v>75</v>
      </c>
      <c r="B31">
        <v>5</v>
      </c>
      <c r="C31" s="22">
        <v>1</v>
      </c>
      <c r="D31" s="23">
        <f>mortality!E7</f>
        <v>81.2</v>
      </c>
      <c r="G31">
        <v>59</v>
      </c>
    </row>
    <row r="32" spans="1:7" x14ac:dyDescent="0.25">
      <c r="A32">
        <v>25</v>
      </c>
      <c r="B32">
        <v>5</v>
      </c>
      <c r="C32" s="22">
        <v>0</v>
      </c>
      <c r="D32" s="23">
        <f>mortality!E9</f>
        <v>86.5</v>
      </c>
      <c r="G32">
        <v>60</v>
      </c>
    </row>
    <row r="33" spans="1:7" x14ac:dyDescent="0.25">
      <c r="A33">
        <v>35</v>
      </c>
      <c r="B33">
        <v>5</v>
      </c>
      <c r="C33" s="22">
        <v>0</v>
      </c>
      <c r="D33" s="23">
        <v>81.635480572597132</v>
      </c>
      <c r="G33">
        <v>61</v>
      </c>
    </row>
    <row r="34" spans="1:7" x14ac:dyDescent="0.25">
      <c r="A34">
        <v>45</v>
      </c>
      <c r="B34">
        <v>5</v>
      </c>
      <c r="C34" s="22">
        <v>0</v>
      </c>
      <c r="D34" s="23">
        <f>mortality!E10</f>
        <v>86.5</v>
      </c>
      <c r="G34">
        <v>62</v>
      </c>
    </row>
    <row r="35" spans="1:7" x14ac:dyDescent="0.25">
      <c r="A35">
        <v>55</v>
      </c>
      <c r="B35">
        <v>5</v>
      </c>
      <c r="C35" s="22">
        <v>0</v>
      </c>
      <c r="D35" s="23">
        <f>mortality!E11</f>
        <v>86.5</v>
      </c>
      <c r="G35">
        <v>63</v>
      </c>
    </row>
    <row r="36" spans="1:7" x14ac:dyDescent="0.25">
      <c r="A36">
        <v>65</v>
      </c>
      <c r="B36">
        <v>5</v>
      </c>
      <c r="C36" s="22">
        <v>0</v>
      </c>
      <c r="D36" s="23">
        <f>mortality!E12</f>
        <v>81</v>
      </c>
      <c r="G36">
        <v>64</v>
      </c>
    </row>
    <row r="37" spans="1:7" x14ac:dyDescent="0.25">
      <c r="A37">
        <v>75</v>
      </c>
      <c r="B37">
        <v>5</v>
      </c>
      <c r="C37" s="22">
        <v>0</v>
      </c>
      <c r="D37" s="23">
        <f>mortality!E13</f>
        <v>67.599999999999994</v>
      </c>
      <c r="G37">
        <v>65</v>
      </c>
    </row>
    <row r="38" spans="1:7" x14ac:dyDescent="0.25">
      <c r="A38">
        <v>25</v>
      </c>
      <c r="B38">
        <v>10</v>
      </c>
      <c r="C38" s="22">
        <v>1</v>
      </c>
      <c r="D38" s="23">
        <f>mortality!F4</f>
        <v>72.923529411764733</v>
      </c>
      <c r="G38">
        <v>66</v>
      </c>
    </row>
    <row r="39" spans="1:7" x14ac:dyDescent="0.25">
      <c r="A39">
        <v>35</v>
      </c>
      <c r="B39">
        <v>10</v>
      </c>
      <c r="C39" s="22">
        <v>1</v>
      </c>
      <c r="D39" s="23">
        <f t="shared" ref="D39:D40" si="0">D38+($D$41-$D$38)/4</f>
        <v>73.5477272727273</v>
      </c>
      <c r="G39">
        <v>67</v>
      </c>
    </row>
    <row r="40" spans="1:7" x14ac:dyDescent="0.25">
      <c r="A40">
        <v>45</v>
      </c>
      <c r="B40">
        <v>10</v>
      </c>
      <c r="C40" s="22">
        <v>1</v>
      </c>
      <c r="D40" s="23">
        <f t="shared" si="0"/>
        <v>74.171925133689868</v>
      </c>
      <c r="G40">
        <v>68</v>
      </c>
    </row>
    <row r="41" spans="1:7" x14ac:dyDescent="0.25">
      <c r="A41">
        <v>55</v>
      </c>
      <c r="B41">
        <v>10</v>
      </c>
      <c r="C41" s="22">
        <v>1</v>
      </c>
      <c r="D41" s="23">
        <f>mortality!F5</f>
        <v>75.420320855614989</v>
      </c>
      <c r="G41">
        <v>69</v>
      </c>
    </row>
    <row r="42" spans="1:7" x14ac:dyDescent="0.25">
      <c r="A42">
        <v>65</v>
      </c>
      <c r="B42">
        <v>10</v>
      </c>
      <c r="C42" s="22">
        <v>1</v>
      </c>
      <c r="D42" s="23">
        <f>mortality!F6</f>
        <v>69.910160427807511</v>
      </c>
      <c r="G42">
        <v>70</v>
      </c>
    </row>
    <row r="43" spans="1:7" x14ac:dyDescent="0.25">
      <c r="A43">
        <v>75</v>
      </c>
      <c r="B43">
        <v>10</v>
      </c>
      <c r="C43" s="22">
        <v>1</v>
      </c>
      <c r="D43" s="23">
        <f>mortality!F7</f>
        <v>60.009090909090929</v>
      </c>
      <c r="G43">
        <v>71</v>
      </c>
    </row>
    <row r="44" spans="1:7" x14ac:dyDescent="0.25">
      <c r="A44">
        <v>25</v>
      </c>
      <c r="B44">
        <v>10</v>
      </c>
      <c r="C44" s="22">
        <v>0</v>
      </c>
      <c r="D44" s="23">
        <f>mortality!F9</f>
        <v>76.294841656632883</v>
      </c>
      <c r="G44">
        <v>72</v>
      </c>
    </row>
    <row r="45" spans="1:7" x14ac:dyDescent="0.25">
      <c r="A45">
        <v>35</v>
      </c>
      <c r="B45">
        <v>10</v>
      </c>
      <c r="C45" s="22">
        <v>0</v>
      </c>
      <c r="D45" s="23">
        <v>76.294841656632883</v>
      </c>
      <c r="G45">
        <v>73</v>
      </c>
    </row>
    <row r="46" spans="1:7" x14ac:dyDescent="0.25">
      <c r="A46">
        <v>45</v>
      </c>
      <c r="B46">
        <v>10</v>
      </c>
      <c r="C46" s="22">
        <v>0</v>
      </c>
      <c r="D46" s="23">
        <f>mortality!F10</f>
        <v>80.675802228465542</v>
      </c>
      <c r="G46">
        <v>74</v>
      </c>
    </row>
    <row r="47" spans="1:7" x14ac:dyDescent="0.25">
      <c r="A47">
        <v>55</v>
      </c>
      <c r="B47">
        <v>10</v>
      </c>
      <c r="C47" s="22">
        <v>0</v>
      </c>
      <c r="D47" s="23">
        <f>mortality!F11</f>
        <v>80.841121495327144</v>
      </c>
      <c r="G47">
        <v>75</v>
      </c>
    </row>
    <row r="48" spans="1:7" x14ac:dyDescent="0.25">
      <c r="A48">
        <v>65</v>
      </c>
      <c r="B48">
        <v>10</v>
      </c>
      <c r="C48" s="22">
        <v>0</v>
      </c>
      <c r="D48" s="23">
        <f>mortality!F12</f>
        <v>75.700934579439291</v>
      </c>
      <c r="G48">
        <v>76</v>
      </c>
    </row>
    <row r="49" spans="1:7" x14ac:dyDescent="0.25">
      <c r="A49">
        <v>75</v>
      </c>
      <c r="B49">
        <v>10</v>
      </c>
      <c r="C49" s="22">
        <v>0</v>
      </c>
      <c r="D49" s="23">
        <f>mortality!F13</f>
        <v>63.177570093457973</v>
      </c>
      <c r="G49">
        <v>77</v>
      </c>
    </row>
    <row r="50" spans="1:7" x14ac:dyDescent="0.25">
      <c r="G50">
        <v>78</v>
      </c>
    </row>
    <row r="51" spans="1:7" x14ac:dyDescent="0.25">
      <c r="G51">
        <v>79</v>
      </c>
    </row>
    <row r="52" spans="1:7" x14ac:dyDescent="0.25">
      <c r="G52">
        <v>80</v>
      </c>
    </row>
    <row r="53" spans="1:7" x14ac:dyDescent="0.25">
      <c r="G53">
        <v>81</v>
      </c>
    </row>
    <row r="54" spans="1:7" x14ac:dyDescent="0.25">
      <c r="G54">
        <v>82</v>
      </c>
    </row>
    <row r="55" spans="1:7" x14ac:dyDescent="0.25">
      <c r="G55">
        <v>83</v>
      </c>
    </row>
    <row r="56" spans="1:7" x14ac:dyDescent="0.25">
      <c r="G56">
        <v>84</v>
      </c>
    </row>
    <row r="57" spans="1:7" x14ac:dyDescent="0.25">
      <c r="G57">
        <v>85</v>
      </c>
    </row>
    <row r="58" spans="1:7" x14ac:dyDescent="0.25">
      <c r="G58">
        <v>86</v>
      </c>
    </row>
    <row r="59" spans="1:7" x14ac:dyDescent="0.25">
      <c r="G59">
        <v>87</v>
      </c>
    </row>
    <row r="60" spans="1:7" x14ac:dyDescent="0.25">
      <c r="G60">
        <v>88</v>
      </c>
    </row>
    <row r="61" spans="1:7" x14ac:dyDescent="0.25">
      <c r="G61">
        <v>89</v>
      </c>
    </row>
    <row r="62" spans="1:7" x14ac:dyDescent="0.25">
      <c r="G62">
        <v>90</v>
      </c>
    </row>
    <row r="63" spans="1:7" x14ac:dyDescent="0.25">
      <c r="G63">
        <v>91</v>
      </c>
    </row>
    <row r="64" spans="1:7" x14ac:dyDescent="0.25">
      <c r="G64">
        <v>92</v>
      </c>
    </row>
    <row r="65" spans="7:7" x14ac:dyDescent="0.25">
      <c r="G65">
        <v>93</v>
      </c>
    </row>
    <row r="66" spans="7:7" x14ac:dyDescent="0.25">
      <c r="G66">
        <v>94</v>
      </c>
    </row>
    <row r="67" spans="7:7" x14ac:dyDescent="0.25">
      <c r="G67">
        <v>95</v>
      </c>
    </row>
    <row r="68" spans="7:7" x14ac:dyDescent="0.25">
      <c r="G68">
        <v>96</v>
      </c>
    </row>
    <row r="69" spans="7:7" x14ac:dyDescent="0.25">
      <c r="G69">
        <v>97</v>
      </c>
    </row>
    <row r="70" spans="7:7" x14ac:dyDescent="0.25">
      <c r="G70">
        <v>98</v>
      </c>
    </row>
    <row r="71" spans="7:7" x14ac:dyDescent="0.25">
      <c r="G71">
        <v>99</v>
      </c>
    </row>
    <row r="72" spans="7:7" x14ac:dyDescent="0.25">
      <c r="G72">
        <v>100</v>
      </c>
    </row>
    <row r="73" spans="7:7" x14ac:dyDescent="0.25">
      <c r="G73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mortality</vt:lpstr>
      <vt:lpstr>Survival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2022-03-14T20:36:00Z</dcterms:created>
  <dcterms:modified xsi:type="dcterms:W3CDTF">2023-01-04T14:41:22Z</dcterms:modified>
</cp:coreProperties>
</file>