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ifa Fatimah\Downloads\"/>
    </mc:Choice>
  </mc:AlternateContent>
  <xr:revisionPtr revIDLastSave="0" documentId="8_{65DB086D-D1CC-4E56-B964-B29DEA54B3DE}" xr6:coauthVersionLast="47" xr6:coauthVersionMax="47" xr10:uidLastSave="{00000000-0000-0000-0000-000000000000}"/>
  <bookViews>
    <workbookView xWindow="10245" yWindow="0" windowWidth="10245" windowHeight="10920" xr2:uid="{DCFFA190-3076-4434-81C3-064F6C8FFB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44" i="1"/>
  <c r="D45" i="1"/>
  <c r="D46" i="1"/>
  <c r="D37" i="1"/>
  <c r="C38" i="1"/>
  <c r="C39" i="1"/>
  <c r="C40" i="1"/>
  <c r="C41" i="1"/>
  <c r="C42" i="1"/>
  <c r="C43" i="1"/>
  <c r="C44" i="1"/>
  <c r="C45" i="1"/>
  <c r="C46" i="1"/>
  <c r="C37" i="1"/>
  <c r="H25" i="1"/>
  <c r="H26" i="1"/>
  <c r="H27" i="1"/>
  <c r="H28" i="1"/>
  <c r="H29" i="1"/>
  <c r="H30" i="1"/>
  <c r="H31" i="1"/>
  <c r="H32" i="1"/>
  <c r="H33" i="1"/>
  <c r="H24" i="1"/>
  <c r="G25" i="1"/>
  <c r="G26" i="1"/>
  <c r="G27" i="1"/>
  <c r="G28" i="1"/>
  <c r="G29" i="1"/>
  <c r="G30" i="1"/>
  <c r="G31" i="1"/>
  <c r="G32" i="1"/>
  <c r="G33" i="1"/>
  <c r="F25" i="1"/>
  <c r="F26" i="1"/>
  <c r="F27" i="1"/>
  <c r="F28" i="1"/>
  <c r="F29" i="1"/>
  <c r="F30" i="1"/>
  <c r="F31" i="1"/>
  <c r="F32" i="1"/>
  <c r="F33" i="1"/>
  <c r="E25" i="1"/>
  <c r="E26" i="1"/>
  <c r="E27" i="1"/>
  <c r="E28" i="1"/>
  <c r="E29" i="1"/>
  <c r="E30" i="1"/>
  <c r="E31" i="1"/>
  <c r="E32" i="1"/>
  <c r="E33" i="1"/>
  <c r="D25" i="1"/>
  <c r="D26" i="1"/>
  <c r="D27" i="1"/>
  <c r="D28" i="1"/>
  <c r="D29" i="1"/>
  <c r="D30" i="1"/>
  <c r="D31" i="1"/>
  <c r="D32" i="1"/>
  <c r="D33" i="1"/>
  <c r="C25" i="1"/>
  <c r="C26" i="1"/>
  <c r="C27" i="1"/>
  <c r="C28" i="1"/>
  <c r="C29" i="1"/>
  <c r="C30" i="1"/>
  <c r="C31" i="1"/>
  <c r="C32" i="1"/>
  <c r="C33" i="1"/>
  <c r="D24" i="1"/>
  <c r="E24" i="1"/>
  <c r="F24" i="1"/>
  <c r="G24" i="1"/>
  <c r="C24" i="1"/>
  <c r="H20" i="1"/>
  <c r="D21" i="1"/>
  <c r="E21" i="1"/>
  <c r="F21" i="1"/>
  <c r="G21" i="1"/>
  <c r="C21" i="1"/>
  <c r="D20" i="1"/>
  <c r="E20" i="1"/>
  <c r="F20" i="1"/>
  <c r="G20" i="1"/>
  <c r="C20" i="1"/>
  <c r="H19" i="1"/>
</calcChain>
</file>

<file path=xl/sharedStrings.xml><?xml version="1.0" encoding="utf-8"?>
<sst xmlns="http://schemas.openxmlformats.org/spreadsheetml/2006/main" count="55" uniqueCount="52">
  <si>
    <t>Merk</t>
  </si>
  <si>
    <t>Harga</t>
  </si>
  <si>
    <t>Cost</t>
  </si>
  <si>
    <t>Benefit</t>
  </si>
  <si>
    <t>Bobot</t>
  </si>
  <si>
    <t>∑ w = 1</t>
  </si>
  <si>
    <t>pangkat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</si>
  <si>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</si>
  <si>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</si>
  <si>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</si>
  <si>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</si>
  <si>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</si>
  <si>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</si>
  <si>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</si>
  <si>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</si>
  <si>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</si>
  <si>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</si>
  <si>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Rank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</si>
  <si>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</si>
  <si>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</si>
  <si>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</si>
  <si>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</si>
  <si>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</si>
  <si>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</si>
  <si>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</si>
  <si>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</si>
  <si>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</si>
  <si>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</si>
  <si>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No</t>
  </si>
  <si>
    <t>Tekstur</t>
  </si>
  <si>
    <t>Aroma</t>
  </si>
  <si>
    <t>Pigmented</t>
  </si>
  <si>
    <t>Implora</t>
  </si>
  <si>
    <t>Hanasui</t>
  </si>
  <si>
    <t>Oh My Glam</t>
  </si>
  <si>
    <t>Wardah</t>
  </si>
  <si>
    <t>Maybelline</t>
  </si>
  <si>
    <t>Make Over</t>
  </si>
  <si>
    <t>Purbasari</t>
  </si>
  <si>
    <t>Pink Flash</t>
  </si>
  <si>
    <t>Focallure</t>
  </si>
  <si>
    <t>YOU</t>
  </si>
  <si>
    <t>Berat</t>
  </si>
  <si>
    <t xml:space="preserve">jumlah </t>
  </si>
  <si>
    <t>mencari Vektor S</t>
  </si>
  <si>
    <t>mencari nilai V</t>
  </si>
  <si>
    <t>Nama : Siti Julena</t>
  </si>
  <si>
    <t>NIM : 201011401585</t>
  </si>
  <si>
    <t>Kelas : 07TPLP012</t>
  </si>
  <si>
    <t>pigmented 1 = sangat tidak pigmented, 2 = tidak terlalu pigmented, 3 = pigmented, 4 = lumayan pigmented, 5 = sangat pigmented</t>
  </si>
  <si>
    <t>aroma 1 = tidak wangi, 2 = tidak terlalu wangi, 3 = wangi,  4 = lumayan wangi, 5 = sangat wangi</t>
  </si>
  <si>
    <t>tekstur 1 = sangat cair, 2 = tidak telalu cair, 3 = kental, 4 = tidak terlalu kental, 5 = sangat kental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</si>
</sst>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0" fontId="0" fillId="0" borderId="1" xfId="0" applyNumberFormat="1" applyBorder="1" applyAlignment="1">
      <alignment horizontal="right"/>
    </xf>
    <xf numFmtId="0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omma 2" xfId="1" xr:uid="{EB709234-9DA0-45BA-A4A6-B811167B642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28C8-AC53-4BB4-8DF6-E6B89F5F8AF5}">
  <dimension ref="A2:K46"/>
  <sheetViews>
    <sheetView tabSelected="1" topLeftCell="A4" workbookViewId="0">
      <selection activeCell="D13" sqref="D13"/>
    </sheetView>
  </sheetViews>
  <sheetFormatPr defaultRowHeight="15" x14ac:dyDescent="0.25"/>
  <cols>
    <col min="2" max="2" width="14.140625" customWidth="1"/>
    <col min="3" max="3" width="11.42578125" customWidth="1"/>
    <col min="4" max="4" width="12" customWidth="1"/>
    <col min="5" max="5" width="11.85546875" customWidth="1"/>
    <col min="6" max="6" width="13.5703125" customWidth="1"/>
    <col min="8" max="8" width="15" customWidth="1"/>
  </cols>
  <sheetData>
    <row r="2" spans="1:11" x14ac:dyDescent="0.25">
      <c r="A2" t="s">
        <v>46</v>
      </c>
      <c r="C2" t="s">
        <v>48</v>
      </c>
    </row>
    <row r="3" spans="1:11" x14ac:dyDescent="0.25">
      <c r="A3" t="s">
        <v>47</v>
      </c>
    </row>
    <row r="5" spans="1:11" x14ac:dyDescent="0.25">
      <c r="A5" s="2" t="s">
        <v>28</v>
      </c>
      <c r="B5" s="2" t="s">
        <v>0</v>
      </c>
      <c r="C5" s="2" t="s">
        <v>29</v>
      </c>
      <c r="D5" s="2" t="s">
        <v>30</v>
      </c>
      <c r="E5" s="2" t="s">
        <v>31</v>
      </c>
      <c r="F5" s="2" t="s">
        <v>42</v>
      </c>
      <c r="G5" s="2" t="s">
        <v>1</v>
      </c>
    </row>
    <row r="6" spans="1:11" x14ac:dyDescent="0.25">
      <c r="A6" s="5">
        <v>1</v>
      </c>
      <c r="B6" s="2" t="s">
        <v>32</v>
      </c>
      <c r="C6" s="2">
        <v>2</v>
      </c>
      <c r="D6" s="2">
        <v>2</v>
      </c>
      <c r="E6" s="2">
        <v>2</v>
      </c>
      <c r="F6" s="2">
        <v>2.9</v>
      </c>
      <c r="G6" s="2">
        <v>24000</v>
      </c>
      <c r="I6" s="1" t="s">
        <v>51</v>
      </c>
      <c r="K6" s="1"/>
    </row>
    <row r="7" spans="1:11" x14ac:dyDescent="0.25">
      <c r="A7" s="6">
        <v>2</v>
      </c>
      <c r="B7" s="2" t="s">
        <v>33</v>
      </c>
      <c r="C7" s="2">
        <v>2</v>
      </c>
      <c r="D7" s="2">
        <v>2</v>
      </c>
      <c r="E7" s="2">
        <v>3</v>
      </c>
      <c r="F7" s="2">
        <v>30</v>
      </c>
      <c r="G7" s="2">
        <v>32000</v>
      </c>
      <c r="I7" s="1" t="s">
        <v>50</v>
      </c>
      <c r="K7" s="1"/>
    </row>
    <row r="8" spans="1:11" x14ac:dyDescent="0.25">
      <c r="A8" s="2">
        <v>3</v>
      </c>
      <c r="B8" s="2" t="s">
        <v>34</v>
      </c>
      <c r="C8" s="2">
        <v>3</v>
      </c>
      <c r="D8" s="2">
        <v>2</v>
      </c>
      <c r="E8" s="2">
        <v>2</v>
      </c>
      <c r="F8" s="2">
        <v>3.5</v>
      </c>
      <c r="G8" s="2">
        <v>25000</v>
      </c>
      <c r="I8" s="1" t="s">
        <v>49</v>
      </c>
      <c r="K8" s="1"/>
    </row>
    <row r="9" spans="1:11" x14ac:dyDescent="0.25">
      <c r="A9" s="2">
        <v>4</v>
      </c>
      <c r="B9" s="2" t="s">
        <v>35</v>
      </c>
      <c r="C9" s="2">
        <v>3</v>
      </c>
      <c r="D9" s="2">
        <v>3</v>
      </c>
      <c r="E9" s="2">
        <v>3</v>
      </c>
      <c r="F9" s="2">
        <v>4</v>
      </c>
      <c r="G9" s="2">
        <v>66000</v>
      </c>
      <c r="K9" s="1"/>
    </row>
    <row r="10" spans="1:11" x14ac:dyDescent="0.25">
      <c r="A10" s="2">
        <v>5</v>
      </c>
      <c r="B10" s="2" t="s">
        <v>36</v>
      </c>
      <c r="C10" s="2">
        <v>3</v>
      </c>
      <c r="D10" s="2">
        <v>3</v>
      </c>
      <c r="E10" s="2">
        <v>5</v>
      </c>
      <c r="F10" s="2">
        <v>60</v>
      </c>
      <c r="G10" s="2">
        <v>13200</v>
      </c>
      <c r="K10" s="1"/>
    </row>
    <row r="11" spans="1:11" x14ac:dyDescent="0.25">
      <c r="A11" s="2">
        <v>6</v>
      </c>
      <c r="B11" s="2" t="s">
        <v>37</v>
      </c>
      <c r="C11" s="2">
        <v>4</v>
      </c>
      <c r="D11" s="2">
        <v>3</v>
      </c>
      <c r="E11" s="2">
        <v>5</v>
      </c>
      <c r="F11" s="2">
        <v>7</v>
      </c>
      <c r="G11" s="2">
        <v>135000</v>
      </c>
      <c r="K11" s="1"/>
    </row>
    <row r="12" spans="1:11" x14ac:dyDescent="0.25">
      <c r="A12" s="2">
        <v>7</v>
      </c>
      <c r="B12" s="2" t="s">
        <v>38</v>
      </c>
      <c r="C12" s="2">
        <v>3</v>
      </c>
      <c r="D12" s="2">
        <v>3</v>
      </c>
      <c r="E12" s="2">
        <v>3</v>
      </c>
      <c r="F12" s="2">
        <v>6.5</v>
      </c>
      <c r="G12" s="2">
        <v>54000</v>
      </c>
      <c r="K12" s="1"/>
    </row>
    <row r="13" spans="1:11" x14ac:dyDescent="0.25">
      <c r="A13" s="2">
        <v>8</v>
      </c>
      <c r="B13" s="2" t="s">
        <v>39</v>
      </c>
      <c r="C13" s="2">
        <v>1</v>
      </c>
      <c r="D13" s="2">
        <v>4</v>
      </c>
      <c r="E13" s="2">
        <v>2</v>
      </c>
      <c r="F13" s="2">
        <v>3.5</v>
      </c>
      <c r="G13" s="2">
        <v>56000</v>
      </c>
      <c r="K13" s="1"/>
    </row>
    <row r="14" spans="1:11" x14ac:dyDescent="0.25">
      <c r="A14" s="2">
        <v>9</v>
      </c>
      <c r="B14" s="2" t="s">
        <v>40</v>
      </c>
      <c r="C14" s="2">
        <v>1</v>
      </c>
      <c r="D14" s="2">
        <v>2</v>
      </c>
      <c r="E14" s="2">
        <v>2</v>
      </c>
      <c r="F14" s="2">
        <v>2.4</v>
      </c>
      <c r="G14" s="2">
        <v>88000</v>
      </c>
      <c r="K14" s="1"/>
    </row>
    <row r="15" spans="1:11" x14ac:dyDescent="0.25">
      <c r="A15" s="2">
        <v>10</v>
      </c>
      <c r="B15" s="2" t="s">
        <v>41</v>
      </c>
      <c r="C15" s="2">
        <v>3</v>
      </c>
      <c r="D15" s="2">
        <v>4</v>
      </c>
      <c r="E15" s="2">
        <v>4</v>
      </c>
      <c r="F15" s="2">
        <v>50</v>
      </c>
      <c r="G15" s="2">
        <v>93000</v>
      </c>
    </row>
    <row r="16" spans="1:11" x14ac:dyDescent="0.25">
      <c r="A16" s="2"/>
      <c r="B16" s="2"/>
      <c r="C16" s="2" t="s">
        <v>3</v>
      </c>
      <c r="D16" s="2" t="s">
        <v>3</v>
      </c>
      <c r="E16" s="2" t="s">
        <v>3</v>
      </c>
      <c r="F16" s="2" t="s">
        <v>3</v>
      </c>
      <c r="G16" s="2" t="s">
        <v>2</v>
      </c>
    </row>
    <row r="18" spans="2:8" x14ac:dyDescent="0.25">
      <c r="H18" s="2" t="s">
        <v>43</v>
      </c>
    </row>
    <row r="19" spans="2:8" x14ac:dyDescent="0.25">
      <c r="B19" s="2" t="s">
        <v>4</v>
      </c>
      <c r="C19" s="3">
        <v>5</v>
      </c>
      <c r="D19" s="3">
        <v>4</v>
      </c>
      <c r="E19" s="3">
        <v>3</v>
      </c>
      <c r="F19" s="3">
        <v>5</v>
      </c>
      <c r="G19" s="3">
        <v>2</v>
      </c>
      <c r="H19" s="3">
        <f>SUM(C19:G19)</f>
        <v>19</v>
      </c>
    </row>
    <row r="20" spans="2:8" x14ac:dyDescent="0.25">
      <c r="B20" s="4" t="s">
        <v>5</v>
      </c>
      <c r="C20" s="3">
        <f>C19/$H$19</f>
        <v>0.26315789473684209</v>
      </c>
      <c r="D20" s="3">
        <f t="shared" ref="D20:G20" si="0">D19/$H$19</f>
        <v>0.21052631578947367</v>
      </c>
      <c r="E20" s="3">
        <f t="shared" si="0"/>
        <v>0.15789473684210525</v>
      </c>
      <c r="F20" s="3">
        <f t="shared" si="0"/>
        <v>0.26315789473684209</v>
      </c>
      <c r="G20" s="3">
        <f t="shared" si="0"/>
        <v>0.10526315789473684</v>
      </c>
      <c r="H20" s="3">
        <f>SUM(C20:G20)</f>
        <v>0.99999999999999989</v>
      </c>
    </row>
    <row r="21" spans="2:8" x14ac:dyDescent="0.25">
      <c r="B21" s="2" t="s">
        <v>6</v>
      </c>
      <c r="C21" s="3">
        <f>IF(G$16="Cost",-C20,C20)</f>
        <v>-0.26315789473684209</v>
      </c>
      <c r="D21" s="3">
        <f t="shared" ref="D21:G21" si="1">IF(H$16="Cost",-D20,D20)</f>
        <v>0.21052631578947367</v>
      </c>
      <c r="E21" s="3">
        <f t="shared" si="1"/>
        <v>0.15789473684210525</v>
      </c>
      <c r="F21" s="3">
        <f t="shared" si="1"/>
        <v>0.26315789473684209</v>
      </c>
      <c r="G21" s="3">
        <f t="shared" si="1"/>
        <v>0.10526315789473684</v>
      </c>
      <c r="H21" s="2"/>
    </row>
    <row r="23" spans="2:8" x14ac:dyDescent="0.25">
      <c r="B23" s="7" t="s">
        <v>44</v>
      </c>
      <c r="C23" s="8"/>
      <c r="D23" s="8"/>
      <c r="E23" s="8"/>
      <c r="F23" s="8"/>
      <c r="G23" s="8"/>
      <c r="H23" s="9"/>
    </row>
    <row r="24" spans="2:8" x14ac:dyDescent="0.25">
      <c r="B24" s="2" t="s">
        <v>7</v>
      </c>
      <c r="C24" s="3">
        <f>C6^C$21</f>
        <v>0.83326200639854453</v>
      </c>
      <c r="D24" s="3">
        <f t="shared" ref="D24:H24" si="2">D6^D$21</f>
        <v>1.1571102372827198</v>
      </c>
      <c r="E24" s="3">
        <f t="shared" si="2"/>
        <v>1.1156579177615435</v>
      </c>
      <c r="F24" s="3">
        <f t="shared" si="2"/>
        <v>1.323377308456646</v>
      </c>
      <c r="G24" s="3">
        <f t="shared" si="2"/>
        <v>2.8911782464494844</v>
      </c>
      <c r="H24" s="3">
        <f>C24*D24*E24*F24*G24</f>
        <v>4.115720928040786</v>
      </c>
    </row>
    <row r="25" spans="2:8" x14ac:dyDescent="0.25">
      <c r="B25" s="2" t="s">
        <v>8</v>
      </c>
      <c r="C25" s="3">
        <f t="shared" ref="C25:G33" si="3">C7^C$21</f>
        <v>0.83326200639854453</v>
      </c>
      <c r="D25" s="3">
        <f t="shared" si="3"/>
        <v>1.1571102372827198</v>
      </c>
      <c r="E25" s="3">
        <f t="shared" si="3"/>
        <v>1.1894191731878561</v>
      </c>
      <c r="F25" s="3">
        <f t="shared" si="3"/>
        <v>2.4474629136075361</v>
      </c>
      <c r="G25" s="3">
        <f t="shared" si="3"/>
        <v>2.9800689570151673</v>
      </c>
      <c r="H25" s="3">
        <f t="shared" ref="H25:H33" si="4">C25*D25*E25*F25*G25</f>
        <v>8.3643786369707467</v>
      </c>
    </row>
    <row r="26" spans="2:8" x14ac:dyDescent="0.25">
      <c r="B26" s="2" t="s">
        <v>9</v>
      </c>
      <c r="C26" s="3">
        <f t="shared" si="3"/>
        <v>0.74893094422037243</v>
      </c>
      <c r="D26" s="3">
        <f t="shared" si="3"/>
        <v>1.1571102372827198</v>
      </c>
      <c r="E26" s="3">
        <f t="shared" si="3"/>
        <v>1.1156579177615435</v>
      </c>
      <c r="F26" s="3">
        <f t="shared" si="3"/>
        <v>1.3905153938958346</v>
      </c>
      <c r="G26" s="3">
        <f t="shared" si="3"/>
        <v>2.9036285204543293</v>
      </c>
      <c r="H26" s="3">
        <f t="shared" si="4"/>
        <v>3.9035919851651357</v>
      </c>
    </row>
    <row r="27" spans="2:8" x14ac:dyDescent="0.25">
      <c r="B27" s="2" t="s">
        <v>10</v>
      </c>
      <c r="C27" s="3">
        <f t="shared" si="3"/>
        <v>0.74893094422037243</v>
      </c>
      <c r="D27" s="3">
        <f t="shared" si="3"/>
        <v>1.2602206158919822</v>
      </c>
      <c r="E27" s="3">
        <f t="shared" si="3"/>
        <v>1.1894191731878561</v>
      </c>
      <c r="F27" s="3">
        <f t="shared" si="3"/>
        <v>1.440246537538759</v>
      </c>
      <c r="G27" s="3">
        <f t="shared" si="3"/>
        <v>3.2160323915457654</v>
      </c>
      <c r="H27" s="3">
        <f t="shared" si="4"/>
        <v>5.1997270177824744</v>
      </c>
    </row>
    <row r="28" spans="2:8" x14ac:dyDescent="0.25">
      <c r="B28" s="2" t="s">
        <v>11</v>
      </c>
      <c r="C28" s="3">
        <f t="shared" si="3"/>
        <v>0.74893094422037243</v>
      </c>
      <c r="D28" s="3">
        <f t="shared" si="3"/>
        <v>1.2602206158919822</v>
      </c>
      <c r="E28" s="3">
        <f t="shared" si="3"/>
        <v>1.2893288035581454</v>
      </c>
      <c r="F28" s="3">
        <f t="shared" si="3"/>
        <v>2.9372068986869513</v>
      </c>
      <c r="G28" s="3">
        <f t="shared" si="3"/>
        <v>2.71484240637123</v>
      </c>
      <c r="H28" s="3">
        <f t="shared" si="4"/>
        <v>9.7035624185586524</v>
      </c>
    </row>
    <row r="29" spans="2:8" x14ac:dyDescent="0.25">
      <c r="B29" s="2" t="s">
        <v>12</v>
      </c>
      <c r="C29" s="3">
        <f t="shared" si="3"/>
        <v>0.69432557130732808</v>
      </c>
      <c r="D29" s="3">
        <f t="shared" si="3"/>
        <v>1.2602206158919822</v>
      </c>
      <c r="E29" s="3">
        <f t="shared" si="3"/>
        <v>1.2893288035581454</v>
      </c>
      <c r="F29" s="3">
        <f t="shared" si="3"/>
        <v>1.668761305829608</v>
      </c>
      <c r="G29" s="3">
        <f t="shared" si="3"/>
        <v>3.4676490188157705</v>
      </c>
      <c r="H29" s="3">
        <f t="shared" si="4"/>
        <v>6.5283402244906661</v>
      </c>
    </row>
    <row r="30" spans="2:8" x14ac:dyDescent="0.25">
      <c r="B30" s="2" t="s">
        <v>13</v>
      </c>
      <c r="C30" s="3">
        <f t="shared" si="3"/>
        <v>0.74893094422037243</v>
      </c>
      <c r="D30" s="3">
        <f t="shared" si="3"/>
        <v>1.2602206158919822</v>
      </c>
      <c r="E30" s="3">
        <f t="shared" si="3"/>
        <v>1.1894191731878561</v>
      </c>
      <c r="F30" s="3">
        <f t="shared" si="3"/>
        <v>1.6365322480054403</v>
      </c>
      <c r="G30" s="3">
        <f t="shared" si="3"/>
        <v>3.1488118530091609</v>
      </c>
      <c r="H30" s="3">
        <f t="shared" si="4"/>
        <v>5.7848828581847185</v>
      </c>
    </row>
    <row r="31" spans="2:8" x14ac:dyDescent="0.25">
      <c r="B31" s="2" t="s">
        <v>14</v>
      </c>
      <c r="C31" s="3">
        <f t="shared" si="3"/>
        <v>1</v>
      </c>
      <c r="D31" s="3">
        <f t="shared" si="3"/>
        <v>1.3389041012244722</v>
      </c>
      <c r="E31" s="3">
        <f t="shared" si="3"/>
        <v>1.1156579177615435</v>
      </c>
      <c r="F31" s="3">
        <f t="shared" si="3"/>
        <v>1.3905153938958346</v>
      </c>
      <c r="G31" s="3">
        <f t="shared" si="3"/>
        <v>3.1608891519953608</v>
      </c>
      <c r="H31" s="3">
        <f t="shared" si="4"/>
        <v>6.5654665188168195</v>
      </c>
    </row>
    <row r="32" spans="2:8" x14ac:dyDescent="0.25">
      <c r="B32" s="2" t="s">
        <v>15</v>
      </c>
      <c r="C32" s="3">
        <f t="shared" si="3"/>
        <v>1</v>
      </c>
      <c r="D32" s="3">
        <f t="shared" si="3"/>
        <v>1.1571102372827198</v>
      </c>
      <c r="E32" s="3">
        <f t="shared" si="3"/>
        <v>1.1156579177615435</v>
      </c>
      <c r="F32" s="3">
        <f t="shared" si="3"/>
        <v>1.2590865652284662</v>
      </c>
      <c r="G32" s="3">
        <f t="shared" si="3"/>
        <v>3.3149109040822462</v>
      </c>
      <c r="H32" s="3">
        <f t="shared" si="4"/>
        <v>5.3880701083168399</v>
      </c>
    </row>
    <row r="33" spans="2:8" x14ac:dyDescent="0.25">
      <c r="B33" s="2" t="s">
        <v>16</v>
      </c>
      <c r="C33" s="3">
        <f t="shared" si="3"/>
        <v>0.74893094422037243</v>
      </c>
      <c r="D33" s="3">
        <f t="shared" si="3"/>
        <v>1.3389041012244722</v>
      </c>
      <c r="E33" s="3">
        <f t="shared" si="3"/>
        <v>1.2446925894640233</v>
      </c>
      <c r="F33" s="3">
        <f t="shared" si="3"/>
        <v>2.7996089263633439</v>
      </c>
      <c r="G33" s="3">
        <f t="shared" si="3"/>
        <v>3.3342503475313201</v>
      </c>
      <c r="H33" s="3">
        <f t="shared" si="4"/>
        <v>11.650616997693776</v>
      </c>
    </row>
    <row r="36" spans="2:8" x14ac:dyDescent="0.25">
      <c r="B36" s="7" t="s">
        <v>45</v>
      </c>
      <c r="C36" s="9"/>
      <c r="D36" s="2" t="s">
        <v>17</v>
      </c>
    </row>
    <row r="37" spans="2:8" x14ac:dyDescent="0.25">
      <c r="B37" s="2" t="s">
        <v>18</v>
      </c>
      <c r="C37" s="3">
        <f>G24/($G$24+$G$25+$G$26+$G$27+$G$28+$G$29+$G$30+$G$31+$G$32+$G$33)</f>
        <v>9.2867593921589997E-2</v>
      </c>
      <c r="D37" s="2">
        <f>RANK(C37,$C$37:$C$46,0)</f>
        <v>9</v>
      </c>
    </row>
    <row r="38" spans="2:8" x14ac:dyDescent="0.25">
      <c r="B38" s="2" t="s">
        <v>19</v>
      </c>
      <c r="C38" s="3">
        <f t="shared" ref="C38:C46" si="5">G25/($G$24+$G$25+$G$26+$G$27+$G$28+$G$29+$G$30+$G$31+$G$32+$G$33)</f>
        <v>9.5722854202533611E-2</v>
      </c>
      <c r="D38" s="2">
        <f t="shared" ref="D38:D46" si="6">RANK(C38,$C$37:$C$46,0)</f>
        <v>7</v>
      </c>
    </row>
    <row r="39" spans="2:8" x14ac:dyDescent="0.25">
      <c r="B39" s="2" t="s">
        <v>20</v>
      </c>
      <c r="C39" s="3">
        <f t="shared" si="5"/>
        <v>9.3267509420371278E-2</v>
      </c>
      <c r="D39" s="2">
        <f t="shared" si="6"/>
        <v>8</v>
      </c>
    </row>
    <row r="40" spans="2:8" x14ac:dyDescent="0.25">
      <c r="B40" s="2" t="s">
        <v>21</v>
      </c>
      <c r="C40" s="3">
        <f t="shared" si="5"/>
        <v>0.10330224037329011</v>
      </c>
      <c r="D40" s="2">
        <f t="shared" si="6"/>
        <v>4</v>
      </c>
    </row>
    <row r="41" spans="2:8" x14ac:dyDescent="0.25">
      <c r="B41" s="2" t="s">
        <v>22</v>
      </c>
      <c r="C41" s="3">
        <f t="shared" si="5"/>
        <v>8.7203506897443286E-2</v>
      </c>
      <c r="D41" s="2">
        <f t="shared" si="6"/>
        <v>10</v>
      </c>
    </row>
    <row r="42" spans="2:8" x14ac:dyDescent="0.25">
      <c r="B42" s="2" t="s">
        <v>23</v>
      </c>
      <c r="C42" s="3">
        <f t="shared" si="5"/>
        <v>0.11138442305916457</v>
      </c>
      <c r="D42" s="2">
        <f t="shared" si="6"/>
        <v>1</v>
      </c>
    </row>
    <row r="43" spans="2:8" x14ac:dyDescent="0.25">
      <c r="B43" s="2" t="s">
        <v>24</v>
      </c>
      <c r="C43" s="3">
        <f t="shared" si="5"/>
        <v>0.10114304811882631</v>
      </c>
      <c r="D43" s="2">
        <f t="shared" si="6"/>
        <v>6</v>
      </c>
    </row>
    <row r="44" spans="2:8" x14ac:dyDescent="0.25">
      <c r="B44" s="2" t="s">
        <v>25</v>
      </c>
      <c r="C44" s="3">
        <f t="shared" si="5"/>
        <v>0.10153098327962015</v>
      </c>
      <c r="D44" s="2">
        <f t="shared" si="6"/>
        <v>5</v>
      </c>
    </row>
    <row r="45" spans="2:8" x14ac:dyDescent="0.25">
      <c r="B45" s="2" t="s">
        <v>26</v>
      </c>
      <c r="C45" s="3">
        <f t="shared" si="5"/>
        <v>0.10647831903986332</v>
      </c>
      <c r="D45" s="2">
        <f t="shared" si="6"/>
        <v>3</v>
      </c>
    </row>
    <row r="46" spans="2:8" x14ac:dyDescent="0.25">
      <c r="B46" s="2" t="s">
        <v>27</v>
      </c>
      <c r="C46" s="3">
        <f t="shared" si="5"/>
        <v>0.10709952168729737</v>
      </c>
      <c r="D46" s="2">
        <f t="shared" si="6"/>
        <v>2</v>
      </c>
    </row>
  </sheetData>
  <mergeCells count="2">
    <mergeCell ref="B36:C36"/>
    <mergeCell ref="B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Siti Julena</dc:creator>
  <cp:lastModifiedBy>Siti Julena</cp:lastModifiedBy>
  <dcterms:created xsi:type="dcterms:W3CDTF">2023-10-30T08:21:59Z</dcterms:created>
  <dcterms:modified xsi:type="dcterms:W3CDTF">2023-10-30T09:54:40Z</dcterms:modified>
</cp:coreProperties>
</file>