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3760" windowHeight="1464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2" i="1"/>
  <c r="K112" i="1"/>
  <c r="K1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3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" i="1"/>
  <c r="I11" i="1"/>
  <c r="H11" i="1"/>
  <c r="G9" i="1"/>
  <c r="C5" i="1"/>
  <c r="D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2" i="1"/>
  <c r="F11" i="1"/>
  <c r="F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D12" i="1"/>
  <c r="H7" i="1"/>
  <c r="C12" i="1"/>
  <c r="C11" i="1"/>
  <c r="D13" i="1"/>
  <c r="C14" i="1"/>
  <c r="C13" i="1"/>
  <c r="D14" i="1"/>
  <c r="G7" i="1"/>
  <c r="D15" i="1"/>
  <c r="C15" i="1"/>
  <c r="C16" i="1"/>
  <c r="D16" i="1"/>
  <c r="C17" i="1"/>
  <c r="D17" i="1"/>
  <c r="C18" i="1"/>
  <c r="D18" i="1"/>
  <c r="D19" i="1"/>
  <c r="C19" i="1"/>
  <c r="C20" i="1"/>
  <c r="D20" i="1"/>
  <c r="C21" i="1"/>
  <c r="D21" i="1"/>
  <c r="C22" i="1"/>
  <c r="D22" i="1"/>
  <c r="D23" i="1"/>
  <c r="C23" i="1"/>
  <c r="D24" i="1"/>
  <c r="C24" i="1"/>
  <c r="C25" i="1"/>
  <c r="D25" i="1"/>
  <c r="C26" i="1"/>
  <c r="D26" i="1"/>
  <c r="D27" i="1"/>
  <c r="C27" i="1"/>
  <c r="C28" i="1"/>
  <c r="D28" i="1"/>
  <c r="C29" i="1"/>
  <c r="D29" i="1"/>
  <c r="C30" i="1"/>
  <c r="D30" i="1"/>
  <c r="D31" i="1"/>
  <c r="C31" i="1"/>
  <c r="C32" i="1"/>
  <c r="D32" i="1"/>
  <c r="C33" i="1"/>
  <c r="D33" i="1"/>
  <c r="C34" i="1"/>
  <c r="D34" i="1"/>
  <c r="D35" i="1"/>
  <c r="C35" i="1"/>
  <c r="C36" i="1"/>
  <c r="D36" i="1"/>
  <c r="C37" i="1"/>
  <c r="D37" i="1"/>
  <c r="C38" i="1"/>
  <c r="D38" i="1"/>
  <c r="D39" i="1"/>
  <c r="C39" i="1"/>
  <c r="C40" i="1"/>
  <c r="D40" i="1"/>
  <c r="C41" i="1"/>
  <c r="D41" i="1"/>
  <c r="C42" i="1"/>
  <c r="D42" i="1"/>
  <c r="D43" i="1"/>
  <c r="C43" i="1"/>
  <c r="D44" i="1"/>
  <c r="C44" i="1"/>
  <c r="C45" i="1"/>
  <c r="D45" i="1"/>
  <c r="C46" i="1"/>
  <c r="D46" i="1"/>
  <c r="D47" i="1"/>
  <c r="C47" i="1"/>
  <c r="C48" i="1"/>
  <c r="D48" i="1"/>
  <c r="C49" i="1"/>
  <c r="D49" i="1"/>
  <c r="C50" i="1"/>
  <c r="D50" i="1"/>
  <c r="D51" i="1"/>
  <c r="C51" i="1"/>
  <c r="D52" i="1"/>
  <c r="C52" i="1"/>
  <c r="C53" i="1"/>
  <c r="D53" i="1"/>
  <c r="C54" i="1"/>
  <c r="D54" i="1"/>
  <c r="D55" i="1"/>
  <c r="C55" i="1"/>
  <c r="C56" i="1"/>
  <c r="D56" i="1"/>
  <c r="C57" i="1"/>
  <c r="D57" i="1"/>
  <c r="C58" i="1"/>
  <c r="D58" i="1"/>
  <c r="D59" i="1"/>
  <c r="C59" i="1"/>
  <c r="C60" i="1"/>
  <c r="D60" i="1"/>
  <c r="C61" i="1"/>
  <c r="D61" i="1"/>
  <c r="C62" i="1"/>
  <c r="D62" i="1"/>
  <c r="D63" i="1"/>
  <c r="C63" i="1"/>
  <c r="C64" i="1"/>
  <c r="D64" i="1"/>
  <c r="C65" i="1"/>
  <c r="D65" i="1"/>
  <c r="C66" i="1"/>
  <c r="D66" i="1"/>
  <c r="D67" i="1"/>
  <c r="C67" i="1"/>
  <c r="C68" i="1"/>
  <c r="D68" i="1"/>
  <c r="C69" i="1"/>
  <c r="D69" i="1"/>
  <c r="C70" i="1"/>
  <c r="D70" i="1"/>
  <c r="D71" i="1"/>
  <c r="C71" i="1"/>
  <c r="C72" i="1"/>
  <c r="D72" i="1"/>
  <c r="C73" i="1"/>
  <c r="D73" i="1"/>
  <c r="C74" i="1"/>
  <c r="D74" i="1"/>
  <c r="D75" i="1"/>
  <c r="C75" i="1"/>
  <c r="C76" i="1"/>
  <c r="D76" i="1"/>
  <c r="C77" i="1"/>
  <c r="D77" i="1"/>
  <c r="C78" i="1"/>
  <c r="D78" i="1"/>
  <c r="D79" i="1"/>
  <c r="C79" i="1"/>
  <c r="C80" i="1"/>
  <c r="D80" i="1"/>
  <c r="C81" i="1"/>
  <c r="D81" i="1"/>
  <c r="C82" i="1"/>
  <c r="D82" i="1"/>
  <c r="D83" i="1"/>
  <c r="C83" i="1"/>
  <c r="C84" i="1"/>
  <c r="D84" i="1"/>
  <c r="C85" i="1"/>
  <c r="D85" i="1"/>
  <c r="C86" i="1"/>
  <c r="D86" i="1"/>
  <c r="D87" i="1"/>
  <c r="C87" i="1"/>
  <c r="C88" i="1"/>
  <c r="D88" i="1"/>
  <c r="C89" i="1"/>
  <c r="D89" i="1"/>
  <c r="C90" i="1"/>
  <c r="D90" i="1"/>
  <c r="D91" i="1"/>
  <c r="C91" i="1"/>
  <c r="C92" i="1"/>
  <c r="D92" i="1"/>
  <c r="C93" i="1"/>
  <c r="D93" i="1"/>
  <c r="C94" i="1"/>
  <c r="D94" i="1"/>
  <c r="D95" i="1"/>
  <c r="C95" i="1"/>
  <c r="C96" i="1"/>
  <c r="D96" i="1"/>
  <c r="C97" i="1"/>
  <c r="D97" i="1"/>
  <c r="C98" i="1"/>
  <c r="D98" i="1"/>
  <c r="D99" i="1"/>
  <c r="C99" i="1"/>
  <c r="D101" i="1"/>
  <c r="C101" i="1"/>
  <c r="C100" i="1"/>
  <c r="D100" i="1"/>
  <c r="C102" i="1"/>
  <c r="D102" i="1"/>
  <c r="D103" i="1"/>
  <c r="C103" i="1"/>
  <c r="C104" i="1"/>
  <c r="D104" i="1"/>
  <c r="C105" i="1"/>
  <c r="D105" i="1"/>
  <c r="C106" i="1"/>
  <c r="D106" i="1"/>
  <c r="D107" i="1"/>
  <c r="C107" i="1"/>
  <c r="C108" i="1"/>
  <c r="D108" i="1"/>
  <c r="D109" i="1"/>
  <c r="C109" i="1"/>
  <c r="D110" i="1"/>
  <c r="C110" i="1"/>
  <c r="C111" i="1"/>
  <c r="D111" i="1"/>
  <c r="C112" i="1"/>
  <c r="D112" i="1"/>
  <c r="D113" i="1"/>
  <c r="C113" i="1"/>
  <c r="D114" i="1"/>
  <c r="C114" i="1"/>
  <c r="C115" i="1"/>
  <c r="D115" i="1"/>
  <c r="C116" i="1"/>
  <c r="D116" i="1"/>
  <c r="C117" i="1"/>
  <c r="D117" i="1"/>
  <c r="D118" i="1"/>
  <c r="C118" i="1"/>
  <c r="D119" i="1"/>
  <c r="C119" i="1"/>
  <c r="C120" i="1"/>
  <c r="D120" i="1"/>
  <c r="D121" i="1"/>
  <c r="C121" i="1"/>
  <c r="C122" i="1"/>
  <c r="D122" i="1"/>
  <c r="D123" i="1"/>
  <c r="C123" i="1"/>
  <c r="D124" i="1"/>
  <c r="C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D131" i="1"/>
  <c r="C131" i="1"/>
  <c r="D132" i="1"/>
  <c r="C132" i="1"/>
  <c r="D133" i="1"/>
  <c r="C133" i="1"/>
  <c r="C134" i="1"/>
  <c r="D134" i="1"/>
</calcChain>
</file>

<file path=xl/sharedStrings.xml><?xml version="1.0" encoding="utf-8"?>
<sst xmlns="http://schemas.openxmlformats.org/spreadsheetml/2006/main" count="17" uniqueCount="15">
  <si>
    <t>x0=</t>
  </si>
  <si>
    <t>y0=</t>
  </si>
  <si>
    <t>g=</t>
  </si>
  <si>
    <t xml:space="preserve">theta = </t>
  </si>
  <si>
    <t>[rad]</t>
  </si>
  <si>
    <t>[m]</t>
  </si>
  <si>
    <t>[m/s²]</t>
  </si>
  <si>
    <t>v0=</t>
  </si>
  <si>
    <t>[m/s]</t>
  </si>
  <si>
    <t>t=</t>
  </si>
  <si>
    <t>x(t)=</t>
  </si>
  <si>
    <t>y(t)=</t>
  </si>
  <si>
    <t>t*=</t>
  </si>
  <si>
    <t>theta=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</si>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</sst>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Feuil1!$C$11:$C$134</c:f>
              <c:numCache>
                <c:formatCode>General</c:formatCode>
                <c:ptCount val="124"/>
                <c:pt idx="0">
                  <c:v>0.0</c:v>
                </c:pt>
                <c:pt idx="1">
                  <c:v>1.695355872170167</c:v>
                </c:pt>
                <c:pt idx="2">
                  <c:v>3.390711744340333</c:v>
                </c:pt>
                <c:pt idx="3">
                  <c:v>5.086067616510501</c:v>
                </c:pt>
                <c:pt idx="4">
                  <c:v>6.781423488680667</c:v>
                </c:pt>
                <c:pt idx="5">
                  <c:v>8.476779360850834</c:v>
                </c:pt>
                <c:pt idx="6">
                  <c:v>10.172135233021</c:v>
                </c:pt>
                <c:pt idx="7">
                  <c:v>11.86749110519117</c:v>
                </c:pt>
                <c:pt idx="8">
                  <c:v>13.56284697736133</c:v>
                </c:pt>
                <c:pt idx="9">
                  <c:v>15.2582028495315</c:v>
                </c:pt>
                <c:pt idx="10">
                  <c:v>16.95355872170166</c:v>
                </c:pt>
                <c:pt idx="11">
                  <c:v>18.64891459387183</c:v>
                </c:pt>
                <c:pt idx="12">
                  <c:v>20.344270466042</c:v>
                </c:pt>
                <c:pt idx="13">
                  <c:v>22.03962633821217</c:v>
                </c:pt>
                <c:pt idx="14">
                  <c:v>23.73498221038234</c:v>
                </c:pt>
                <c:pt idx="15">
                  <c:v>25.43033808255251</c:v>
                </c:pt>
                <c:pt idx="16">
                  <c:v>27.12569395472267</c:v>
                </c:pt>
                <c:pt idx="17">
                  <c:v>28.82104982689284</c:v>
                </c:pt>
                <c:pt idx="18">
                  <c:v>30.51640569906301</c:v>
                </c:pt>
                <c:pt idx="19">
                  <c:v>32.21176157123318</c:v>
                </c:pt>
                <c:pt idx="20">
                  <c:v>33.90711744340334</c:v>
                </c:pt>
                <c:pt idx="21">
                  <c:v>35.60247331557351</c:v>
                </c:pt>
                <c:pt idx="22">
                  <c:v>37.29782918774368</c:v>
                </c:pt>
                <c:pt idx="23">
                  <c:v>38.99318505991385</c:v>
                </c:pt>
                <c:pt idx="24">
                  <c:v>40.68854093208401</c:v>
                </c:pt>
                <c:pt idx="25">
                  <c:v>42.38389680425418</c:v>
                </c:pt>
                <c:pt idx="26">
                  <c:v>44.07925267642435</c:v>
                </c:pt>
                <c:pt idx="27">
                  <c:v>45.77460854859452</c:v>
                </c:pt>
                <c:pt idx="28">
                  <c:v>47.46996442076469</c:v>
                </c:pt>
                <c:pt idx="29">
                  <c:v>49.16532029293485</c:v>
                </c:pt>
                <c:pt idx="30">
                  <c:v>50.86067616510503</c:v>
                </c:pt>
                <c:pt idx="31">
                  <c:v>52.5560320372752</c:v>
                </c:pt>
                <c:pt idx="32">
                  <c:v>54.25138790944536</c:v>
                </c:pt>
                <c:pt idx="33">
                  <c:v>55.94674378161553</c:v>
                </c:pt>
                <c:pt idx="34">
                  <c:v>57.6420996537857</c:v>
                </c:pt>
                <c:pt idx="35">
                  <c:v>59.33745552595587</c:v>
                </c:pt>
                <c:pt idx="36">
                  <c:v>61.03281139812603</c:v>
                </c:pt>
                <c:pt idx="37">
                  <c:v>62.7281672702962</c:v>
                </c:pt>
                <c:pt idx="38">
                  <c:v>64.42352314246638</c:v>
                </c:pt>
                <c:pt idx="39">
                  <c:v>66.11887901463655</c:v>
                </c:pt>
                <c:pt idx="40">
                  <c:v>67.8142348868067</c:v>
                </c:pt>
                <c:pt idx="41">
                  <c:v>69.50959075897687</c:v>
                </c:pt>
                <c:pt idx="42">
                  <c:v>71.204946631147</c:v>
                </c:pt>
                <c:pt idx="43">
                  <c:v>72.9003025033172</c:v>
                </c:pt>
                <c:pt idx="44">
                  <c:v>74.59565837548735</c:v>
                </c:pt>
                <c:pt idx="45">
                  <c:v>76.2910142476575</c:v>
                </c:pt>
                <c:pt idx="46">
                  <c:v>77.98637011982767</c:v>
                </c:pt>
                <c:pt idx="47">
                  <c:v>79.68172599199782</c:v>
                </c:pt>
                <c:pt idx="48">
                  <c:v>81.37708186416799</c:v>
                </c:pt>
                <c:pt idx="49">
                  <c:v>83.07243773633814</c:v>
                </c:pt>
                <c:pt idx="50">
                  <c:v>84.7677936085083</c:v>
                </c:pt>
                <c:pt idx="51">
                  <c:v>86.46314948067846</c:v>
                </c:pt>
                <c:pt idx="52">
                  <c:v>88.15850535284864</c:v>
                </c:pt>
                <c:pt idx="53">
                  <c:v>89.85386122501878</c:v>
                </c:pt>
                <c:pt idx="54">
                  <c:v>91.54921709718895</c:v>
                </c:pt>
                <c:pt idx="55">
                  <c:v>93.2445729693591</c:v>
                </c:pt>
                <c:pt idx="56">
                  <c:v>94.93992884152928</c:v>
                </c:pt>
                <c:pt idx="57">
                  <c:v>96.63528471369943</c:v>
                </c:pt>
                <c:pt idx="58">
                  <c:v>98.3306405858696</c:v>
                </c:pt>
                <c:pt idx="59">
                  <c:v>100.0259964580398</c:v>
                </c:pt>
                <c:pt idx="60">
                  <c:v>101.7213523302099</c:v>
                </c:pt>
                <c:pt idx="61">
                  <c:v>103.4167082023801</c:v>
                </c:pt>
                <c:pt idx="62">
                  <c:v>105.1120640745502</c:v>
                </c:pt>
                <c:pt idx="63">
                  <c:v>106.8074199467204</c:v>
                </c:pt>
                <c:pt idx="64">
                  <c:v>108.5027758188906</c:v>
                </c:pt>
                <c:pt idx="65">
                  <c:v>110.1981316910607</c:v>
                </c:pt>
                <c:pt idx="66">
                  <c:v>111.8934875632309</c:v>
                </c:pt>
                <c:pt idx="67">
                  <c:v>113.588843435401</c:v>
                </c:pt>
                <c:pt idx="68">
                  <c:v>115.2841993075712</c:v>
                </c:pt>
                <c:pt idx="69">
                  <c:v>116.9795551797414</c:v>
                </c:pt>
                <c:pt idx="70">
                  <c:v>118.6749110519115</c:v>
                </c:pt>
                <c:pt idx="71">
                  <c:v>120.3702669240817</c:v>
                </c:pt>
                <c:pt idx="72">
                  <c:v>122.0656227962518</c:v>
                </c:pt>
                <c:pt idx="73">
                  <c:v>123.760978668422</c:v>
                </c:pt>
                <c:pt idx="74">
                  <c:v>125.4563345405922</c:v>
                </c:pt>
                <c:pt idx="75">
                  <c:v>127.1516904127623</c:v>
                </c:pt>
                <c:pt idx="76">
                  <c:v>128.8470462849325</c:v>
                </c:pt>
                <c:pt idx="77">
                  <c:v>130.5424021571027</c:v>
                </c:pt>
                <c:pt idx="78">
                  <c:v>132.2377580292728</c:v>
                </c:pt>
                <c:pt idx="79">
                  <c:v>133.933113901443</c:v>
                </c:pt>
                <c:pt idx="80">
                  <c:v>135.6284697736131</c:v>
                </c:pt>
                <c:pt idx="81">
                  <c:v>137.3238256457833</c:v>
                </c:pt>
                <c:pt idx="82">
                  <c:v>139.0191815179535</c:v>
                </c:pt>
                <c:pt idx="83">
                  <c:v>140.7145373901236</c:v>
                </c:pt>
                <c:pt idx="84">
                  <c:v>142.4098932622938</c:v>
                </c:pt>
                <c:pt idx="85">
                  <c:v>144.1052491344639</c:v>
                </c:pt>
                <c:pt idx="86">
                  <c:v>145.8006050066341</c:v>
                </c:pt>
                <c:pt idx="87">
                  <c:v>147.4959608788043</c:v>
                </c:pt>
                <c:pt idx="88">
                  <c:v>149.1913167509744</c:v>
                </c:pt>
                <c:pt idx="89">
                  <c:v>150.8866726231446</c:v>
                </c:pt>
                <c:pt idx="90">
                  <c:v>152.5820284953147</c:v>
                </c:pt>
                <c:pt idx="91">
                  <c:v>154.2773843674849</c:v>
                </c:pt>
                <c:pt idx="92">
                  <c:v>155.9727402396551</c:v>
                </c:pt>
                <c:pt idx="93">
                  <c:v>157.6680961118252</c:v>
                </c:pt>
                <c:pt idx="94">
                  <c:v>159.3634519839954</c:v>
                </c:pt>
                <c:pt idx="95">
                  <c:v>161.0588078561655</c:v>
                </c:pt>
                <c:pt idx="96">
                  <c:v>162.7541637283357</c:v>
                </c:pt>
                <c:pt idx="97">
                  <c:v>164.4495196005059</c:v>
                </c:pt>
                <c:pt idx="98">
                  <c:v>166.144875472676</c:v>
                </c:pt>
                <c:pt idx="99">
                  <c:v>167.8402313448462</c:v>
                </c:pt>
                <c:pt idx="100">
                  <c:v>169.5355872170163</c:v>
                </c:pt>
                <c:pt idx="101">
                  <c:v>171.2309430891865</c:v>
                </c:pt>
                <c:pt idx="102">
                  <c:v>172.9262989613567</c:v>
                </c:pt>
                <c:pt idx="103">
                  <c:v>174.6216548335268</c:v>
                </c:pt>
                <c:pt idx="104">
                  <c:v>176.317010705697</c:v>
                </c:pt>
                <c:pt idx="105">
                  <c:v>178.0123665778672</c:v>
                </c:pt>
                <c:pt idx="106">
                  <c:v>179.7077224500373</c:v>
                </c:pt>
                <c:pt idx="107">
                  <c:v>181.4030783222075</c:v>
                </c:pt>
                <c:pt idx="108">
                  <c:v>183.0984341943776</c:v>
                </c:pt>
                <c:pt idx="109">
                  <c:v>184.7937900665478</c:v>
                </c:pt>
                <c:pt idx="110">
                  <c:v>186.489145938718</c:v>
                </c:pt>
                <c:pt idx="111">
                  <c:v>188.1845018108881</c:v>
                </c:pt>
                <c:pt idx="112">
                  <c:v>189.8798576830583</c:v>
                </c:pt>
                <c:pt idx="113">
                  <c:v>191.5752135552284</c:v>
                </c:pt>
                <c:pt idx="114">
                  <c:v>193.2705694273986</c:v>
                </c:pt>
                <c:pt idx="115">
                  <c:v>194.9659252995688</c:v>
                </c:pt>
                <c:pt idx="116">
                  <c:v>196.6612811717389</c:v>
                </c:pt>
                <c:pt idx="117">
                  <c:v>198.3566370439091</c:v>
                </c:pt>
                <c:pt idx="118">
                  <c:v>200.0519929160793</c:v>
                </c:pt>
                <c:pt idx="119">
                  <c:v>201.7473487882494</c:v>
                </c:pt>
                <c:pt idx="120">
                  <c:v>203.4427046604196</c:v>
                </c:pt>
                <c:pt idx="121">
                  <c:v>205.1380605325897</c:v>
                </c:pt>
                <c:pt idx="122">
                  <c:v>206.83341640476</c:v>
                </c:pt>
                <c:pt idx="123">
                  <c:v>208.5287722769301</c:v>
                </c:pt>
              </c:numCache>
            </c:numRef>
          </c:xVal>
          <c:yVal>
            <c:numRef>
              <c:f>Feuil1!$D$11:$D$134</c:f>
              <c:numCache>
                <c:formatCode>General</c:formatCode>
                <c:ptCount val="124"/>
                <c:pt idx="0">
                  <c:v>100.0</c:v>
                </c:pt>
                <c:pt idx="1">
                  <c:v>101.0119723686135</c:v>
                </c:pt>
                <c:pt idx="2">
                  <c:v>101.9258447372269</c:v>
                </c:pt>
                <c:pt idx="3">
                  <c:v>102.7416171058404</c:v>
                </c:pt>
                <c:pt idx="4">
                  <c:v>103.4592894744539</c:v>
                </c:pt>
                <c:pt idx="5">
                  <c:v>104.0788618430673</c:v>
                </c:pt>
                <c:pt idx="6">
                  <c:v>104.6003342116808</c:v>
                </c:pt>
                <c:pt idx="7">
                  <c:v>105.0237065802943</c:v>
                </c:pt>
                <c:pt idx="8">
                  <c:v>105.3489789489077</c:v>
                </c:pt>
                <c:pt idx="9">
                  <c:v>105.5761513175212</c:v>
                </c:pt>
                <c:pt idx="10">
                  <c:v>105.7052236861347</c:v>
                </c:pt>
                <c:pt idx="11">
                  <c:v>105.7361960547481</c:v>
                </c:pt>
                <c:pt idx="12">
                  <c:v>105.6690684233616</c:v>
                </c:pt>
                <c:pt idx="13">
                  <c:v>105.5038407919751</c:v>
                </c:pt>
                <c:pt idx="14">
                  <c:v>105.2405131605885</c:v>
                </c:pt>
                <c:pt idx="15">
                  <c:v>104.879085529202</c:v>
                </c:pt>
                <c:pt idx="16">
                  <c:v>104.4195578978155</c:v>
                </c:pt>
                <c:pt idx="17">
                  <c:v>103.8619302664289</c:v>
                </c:pt>
                <c:pt idx="18">
                  <c:v>103.2062026350424</c:v>
                </c:pt>
                <c:pt idx="19">
                  <c:v>102.4523750036559</c:v>
                </c:pt>
                <c:pt idx="20">
                  <c:v>101.6004473722694</c:v>
                </c:pt>
                <c:pt idx="21">
                  <c:v>100.6504197408828</c:v>
                </c:pt>
                <c:pt idx="22">
                  <c:v>99.60229210949629</c:v>
                </c:pt>
                <c:pt idx="23">
                  <c:v>98.45606447810975</c:v>
                </c:pt>
                <c:pt idx="24">
                  <c:v>97.21173684672321</c:v>
                </c:pt>
                <c:pt idx="25">
                  <c:v>95.86930921533667</c:v>
                </c:pt>
                <c:pt idx="26">
                  <c:v>94.42878158395015</c:v>
                </c:pt>
                <c:pt idx="27">
                  <c:v>92.89015395256362</c:v>
                </c:pt>
                <c:pt idx="28">
                  <c:v>91.25342632117708</c:v>
                </c:pt>
                <c:pt idx="29">
                  <c:v>89.51859868979055</c:v>
                </c:pt>
                <c:pt idx="30">
                  <c:v>87.68567105840401</c:v>
                </c:pt>
                <c:pt idx="31">
                  <c:v>85.75464342701746</c:v>
                </c:pt>
                <c:pt idx="32">
                  <c:v>83.72551579563094</c:v>
                </c:pt>
                <c:pt idx="33">
                  <c:v>81.59828816424439</c:v>
                </c:pt>
                <c:pt idx="34">
                  <c:v>79.37296053285789</c:v>
                </c:pt>
                <c:pt idx="35">
                  <c:v>77.04953290147134</c:v>
                </c:pt>
                <c:pt idx="36">
                  <c:v>74.6280052700848</c:v>
                </c:pt>
                <c:pt idx="37">
                  <c:v>72.10837763869826</c:v>
                </c:pt>
                <c:pt idx="38">
                  <c:v>69.4906500073117</c:v>
                </c:pt>
                <c:pt idx="39">
                  <c:v>66.7748223759252</c:v>
                </c:pt>
                <c:pt idx="40">
                  <c:v>63.96089474453868</c:v>
                </c:pt>
                <c:pt idx="41">
                  <c:v>61.04886711315216</c:v>
                </c:pt>
                <c:pt idx="42">
                  <c:v>58.03873948176565</c:v>
                </c:pt>
                <c:pt idx="43">
                  <c:v>54.9305118503791</c:v>
                </c:pt>
                <c:pt idx="44">
                  <c:v>51.72418421899256</c:v>
                </c:pt>
                <c:pt idx="45">
                  <c:v>48.41975658760605</c:v>
                </c:pt>
                <c:pt idx="46">
                  <c:v>45.01722895621953</c:v>
                </c:pt>
                <c:pt idx="47">
                  <c:v>41.516601324833</c:v>
                </c:pt>
                <c:pt idx="48">
                  <c:v>37.9178736934465</c:v>
                </c:pt>
                <c:pt idx="49">
                  <c:v>34.22104606205995</c:v>
                </c:pt>
                <c:pt idx="50">
                  <c:v>30.42611843067345</c:v>
                </c:pt>
                <c:pt idx="51">
                  <c:v>26.53309079928694</c:v>
                </c:pt>
                <c:pt idx="52">
                  <c:v>22.5419631679004</c:v>
                </c:pt>
                <c:pt idx="53">
                  <c:v>18.4527355365139</c:v>
                </c:pt>
                <c:pt idx="54">
                  <c:v>14.2654079051274</c:v>
                </c:pt>
                <c:pt idx="55">
                  <c:v>9.979980273740864</c:v>
                </c:pt>
                <c:pt idx="56">
                  <c:v>5.596452642354364</c:v>
                </c:pt>
                <c:pt idx="57">
                  <c:v>1.114825010967849</c:v>
                </c:pt>
                <c:pt idx="58">
                  <c:v>-3.464902620418655</c:v>
                </c:pt>
                <c:pt idx="59">
                  <c:v>-8.142730251805147</c:v>
                </c:pt>
                <c:pt idx="60">
                  <c:v>-12.91865788319168</c:v>
                </c:pt>
                <c:pt idx="61">
                  <c:v>-17.79268551457818</c:v>
                </c:pt>
                <c:pt idx="62">
                  <c:v>-22.76481314596469</c:v>
                </c:pt>
                <c:pt idx="63">
                  <c:v>-27.8350407773512</c:v>
                </c:pt>
                <c:pt idx="64">
                  <c:v>-33.00336840873771</c:v>
                </c:pt>
                <c:pt idx="65">
                  <c:v>-38.26979604012421</c:v>
                </c:pt>
                <c:pt idx="66">
                  <c:v>-43.63432367151074</c:v>
                </c:pt>
                <c:pt idx="67">
                  <c:v>-49.09695130289722</c:v>
                </c:pt>
                <c:pt idx="68">
                  <c:v>-54.65767893428372</c:v>
                </c:pt>
                <c:pt idx="69">
                  <c:v>-60.31650656567027</c:v>
                </c:pt>
                <c:pt idx="70">
                  <c:v>-66.07343419705677</c:v>
                </c:pt>
                <c:pt idx="71">
                  <c:v>-71.92846182844323</c:v>
                </c:pt>
                <c:pt idx="72">
                  <c:v>-77.88158945982974</c:v>
                </c:pt>
                <c:pt idx="73">
                  <c:v>-83.93281709121626</c:v>
                </c:pt>
                <c:pt idx="74">
                  <c:v>-90.08214472260275</c:v>
                </c:pt>
                <c:pt idx="75">
                  <c:v>-96.32957235398928</c:v>
                </c:pt>
                <c:pt idx="76">
                  <c:v>-102.6750999853757</c:v>
                </c:pt>
                <c:pt idx="77">
                  <c:v>-109.1187276167622</c:v>
                </c:pt>
                <c:pt idx="78">
                  <c:v>-115.6604552481487</c:v>
                </c:pt>
                <c:pt idx="79">
                  <c:v>-122.3002828795353</c:v>
                </c:pt>
                <c:pt idx="80">
                  <c:v>-129.0382105109217</c:v>
                </c:pt>
                <c:pt idx="81">
                  <c:v>-135.8742381423082</c:v>
                </c:pt>
                <c:pt idx="82">
                  <c:v>-142.8083657736947</c:v>
                </c:pt>
                <c:pt idx="83">
                  <c:v>-149.8405934050812</c:v>
                </c:pt>
                <c:pt idx="84">
                  <c:v>-156.9709210364677</c:v>
                </c:pt>
                <c:pt idx="85">
                  <c:v>-164.1993486678542</c:v>
                </c:pt>
                <c:pt idx="86">
                  <c:v>-171.5258762992407</c:v>
                </c:pt>
                <c:pt idx="87">
                  <c:v>-178.9505039306272</c:v>
                </c:pt>
                <c:pt idx="88">
                  <c:v>-186.4732315620137</c:v>
                </c:pt>
                <c:pt idx="89">
                  <c:v>-194.0940591934002</c:v>
                </c:pt>
                <c:pt idx="90">
                  <c:v>-201.8129868247867</c:v>
                </c:pt>
                <c:pt idx="91">
                  <c:v>-209.6300144561732</c:v>
                </c:pt>
                <c:pt idx="92">
                  <c:v>-217.5451420875596</c:v>
                </c:pt>
                <c:pt idx="93">
                  <c:v>-225.5583697189462</c:v>
                </c:pt>
                <c:pt idx="94">
                  <c:v>-233.6696973503326</c:v>
                </c:pt>
                <c:pt idx="95">
                  <c:v>-241.8791249817191</c:v>
                </c:pt>
                <c:pt idx="96">
                  <c:v>-250.1866526131057</c:v>
                </c:pt>
                <c:pt idx="97">
                  <c:v>-258.5922802444921</c:v>
                </c:pt>
                <c:pt idx="98">
                  <c:v>-267.0960078758786</c:v>
                </c:pt>
                <c:pt idx="99">
                  <c:v>-275.697835507265</c:v>
                </c:pt>
                <c:pt idx="100">
                  <c:v>-284.3977631386515</c:v>
                </c:pt>
                <c:pt idx="101">
                  <c:v>-293.195790770038</c:v>
                </c:pt>
                <c:pt idx="102">
                  <c:v>-302.0919184014245</c:v>
                </c:pt>
                <c:pt idx="103">
                  <c:v>-311.086146032811</c:v>
                </c:pt>
                <c:pt idx="104">
                  <c:v>-320.1784736641974</c:v>
                </c:pt>
                <c:pt idx="105">
                  <c:v>-329.368901295584</c:v>
                </c:pt>
                <c:pt idx="106">
                  <c:v>-338.6574289269704</c:v>
                </c:pt>
                <c:pt idx="107">
                  <c:v>-348.0440565583569</c:v>
                </c:pt>
                <c:pt idx="108">
                  <c:v>-357.5287841897434</c:v>
                </c:pt>
                <c:pt idx="109">
                  <c:v>-367.1116118211299</c:v>
                </c:pt>
                <c:pt idx="110">
                  <c:v>-376.7925394525163</c:v>
                </c:pt>
                <c:pt idx="111">
                  <c:v>-386.5715670839028</c:v>
                </c:pt>
                <c:pt idx="112">
                  <c:v>-396.4486947152893</c:v>
                </c:pt>
                <c:pt idx="113">
                  <c:v>-406.4239223466757</c:v>
                </c:pt>
                <c:pt idx="114">
                  <c:v>-416.4972499780622</c:v>
                </c:pt>
                <c:pt idx="115">
                  <c:v>-426.6686776094487</c:v>
                </c:pt>
                <c:pt idx="116">
                  <c:v>-436.9382052408351</c:v>
                </c:pt>
                <c:pt idx="117">
                  <c:v>-447.3058328722216</c:v>
                </c:pt>
                <c:pt idx="118">
                  <c:v>-457.771560503608</c:v>
                </c:pt>
                <c:pt idx="119">
                  <c:v>-468.3353881349946</c:v>
                </c:pt>
                <c:pt idx="120">
                  <c:v>-478.9973157663811</c:v>
                </c:pt>
                <c:pt idx="121">
                  <c:v>-489.7573433977674</c:v>
                </c:pt>
                <c:pt idx="122">
                  <c:v>-500.615471029154</c:v>
                </c:pt>
                <c:pt idx="123">
                  <c:v>-511.5716986605404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Feuil1!$H$11:$H$111</c:f>
              <c:numCache>
                <c:formatCode>General</c:formatCode>
                <c:ptCount val="101"/>
                <c:pt idx="0">
                  <c:v>-2.49775424038455E-15</c:v>
                </c:pt>
                <c:pt idx="1">
                  <c:v>-1.281397188311977</c:v>
                </c:pt>
                <c:pt idx="2">
                  <c:v>-2.565327920638121</c:v>
                </c:pt>
                <c:pt idx="3">
                  <c:v>-3.854345817707736</c:v>
                </c:pt>
                <c:pt idx="4">
                  <c:v>-5.151044992705746</c:v>
                </c:pt>
                <c:pt idx="5">
                  <c:v>-6.458081154925039</c:v>
                </c:pt>
                <c:pt idx="6">
                  <c:v>-7.7781937703799</c:v>
                </c:pt>
                <c:pt idx="7">
                  <c:v>-9.11422967980222</c:v>
                </c:pt>
                <c:pt idx="8">
                  <c:v>-10.46916861845982</c:v>
                </c:pt>
                <c:pt idx="9">
                  <c:v>-11.84615114095482</c:v>
                </c:pt>
                <c:pt idx="10">
                  <c:v>-13.24850953039375</c:v>
                </c:pt>
                <c:pt idx="11">
                  <c:v>-14.67980236883821</c:v>
                </c:pt>
                <c:pt idx="12">
                  <c:v>-16.14385356973381</c:v>
                </c:pt>
                <c:pt idx="13">
                  <c:v>-17.64479682966061</c:v>
                </c:pt>
                <c:pt idx="14">
                  <c:v>-19.18712665493383</c:v>
                </c:pt>
                <c:pt idx="15">
                  <c:v>-20.77575736980345</c:v>
                </c:pt>
                <c:pt idx="16">
                  <c:v>-22.41609183252889</c:v>
                </c:pt>
                <c:pt idx="17">
                  <c:v>-24.11410199386227</c:v>
                </c:pt>
                <c:pt idx="18">
                  <c:v>-25.87642395694798</c:v>
                </c:pt>
                <c:pt idx="19">
                  <c:v>-27.71047087561785</c:v>
                </c:pt>
                <c:pt idx="20">
                  <c:v>-29.62456791051426</c:v>
                </c:pt>
                <c:pt idx="21">
                  <c:v>-31.62811461976002</c:v>
                </c:pt>
                <c:pt idx="22">
                  <c:v>-33.73178169102864</c:v>
                </c:pt>
                <c:pt idx="23">
                  <c:v>-35.94775096282124</c:v>
                </c:pt>
                <c:pt idx="24">
                  <c:v>-38.29001043088662</c:v>
                </c:pt>
                <c:pt idx="25">
                  <c:v>-40.77471967380234</c:v>
                </c:pt>
                <c:pt idx="26">
                  <c:v>-43.42066627216286</c:v>
                </c:pt>
                <c:pt idx="27">
                  <c:v>-46.24984094823276</c:v>
                </c:pt>
                <c:pt idx="28">
                  <c:v>-49.28816923178846</c:v>
                </c:pt>
                <c:pt idx="29">
                  <c:v>-52.56645185667972</c:v>
                </c:pt>
                <c:pt idx="30">
                  <c:v>-56.12158697130183</c:v>
                </c:pt>
                <c:pt idx="31">
                  <c:v>-59.99817801508555</c:v>
                </c:pt>
                <c:pt idx="32">
                  <c:v>-64.25067726681573</c:v>
                </c:pt>
                <c:pt idx="33">
                  <c:v>-68.94628565892017</c:v>
                </c:pt>
                <c:pt idx="34">
                  <c:v>-74.16893974642498</c:v>
                </c:pt>
                <c:pt idx="35">
                  <c:v>-80.02489319083213</c:v>
                </c:pt>
                <c:pt idx="36">
                  <c:v>-86.65069003699129</c:v>
                </c:pt>
                <c:pt idx="37">
                  <c:v>-94.22481769143403</c:v>
                </c:pt>
                <c:pt idx="38">
                  <c:v>-102.9851861140598</c:v>
                </c:pt>
                <c:pt idx="39">
                  <c:v>-113.2561408324154</c:v>
                </c:pt>
                <c:pt idx="40">
                  <c:v>-125.4916834729977</c:v>
                </c:pt>
                <c:pt idx="41">
                  <c:v>-140.3475056745866</c:v>
                </c:pt>
                <c:pt idx="42">
                  <c:v>-158.8070481113102</c:v>
                </c:pt>
                <c:pt idx="43">
                  <c:v>-182.4156097537853</c:v>
                </c:pt>
                <c:pt idx="44">
                  <c:v>-213.7485659985002</c:v>
                </c:pt>
                <c:pt idx="45">
                  <c:v>-257.4414481009215</c:v>
                </c:pt>
                <c:pt idx="46">
                  <c:v>-322.7651412153278</c:v>
                </c:pt>
                <c:pt idx="47">
                  <c:v>-431.3514778147111</c:v>
                </c:pt>
                <c:pt idx="48">
                  <c:v>-648.0956103513008</c:v>
                </c:pt>
                <c:pt idx="49">
                  <c:v>-1297.472617890942</c:v>
                </c:pt>
                <c:pt idx="50">
                  <c:v>2.93812819726516E16</c:v>
                </c:pt>
                <c:pt idx="51">
                  <c:v>1297.472617890828</c:v>
                </c:pt>
                <c:pt idx="52">
                  <c:v>648.0956103512721</c:v>
                </c:pt>
                <c:pt idx="53">
                  <c:v>431.3514778146984</c:v>
                </c:pt>
                <c:pt idx="54">
                  <c:v>322.7651412153206</c:v>
                </c:pt>
                <c:pt idx="55">
                  <c:v>257.4414481009169</c:v>
                </c:pt>
                <c:pt idx="56">
                  <c:v>213.7485659984969</c:v>
                </c:pt>
                <c:pt idx="57">
                  <c:v>182.4156097537829</c:v>
                </c:pt>
                <c:pt idx="58">
                  <c:v>158.8070481113083</c:v>
                </c:pt>
                <c:pt idx="59">
                  <c:v>140.3475056745852</c:v>
                </c:pt>
                <c:pt idx="60">
                  <c:v>125.4916834729965</c:v>
                </c:pt>
                <c:pt idx="61">
                  <c:v>113.2561408324144</c:v>
                </c:pt>
                <c:pt idx="62">
                  <c:v>102.9851861140589</c:v>
                </c:pt>
                <c:pt idx="63">
                  <c:v>94.22481769143333</c:v>
                </c:pt>
                <c:pt idx="64">
                  <c:v>86.65069003699064</c:v>
                </c:pt>
                <c:pt idx="65">
                  <c:v>80.02489319083158</c:v>
                </c:pt>
                <c:pt idx="66">
                  <c:v>74.16893974642448</c:v>
                </c:pt>
                <c:pt idx="67">
                  <c:v>68.9462856589197</c:v>
                </c:pt>
                <c:pt idx="68">
                  <c:v>64.25067726681534</c:v>
                </c:pt>
                <c:pt idx="69">
                  <c:v>59.9981780150852</c:v>
                </c:pt>
                <c:pt idx="70">
                  <c:v>56.1215869713015</c:v>
                </c:pt>
                <c:pt idx="71">
                  <c:v>52.56645185667941</c:v>
                </c:pt>
                <c:pt idx="72">
                  <c:v>49.28816923178819</c:v>
                </c:pt>
                <c:pt idx="73">
                  <c:v>46.24984094823248</c:v>
                </c:pt>
                <c:pt idx="74">
                  <c:v>43.42066627216263</c:v>
                </c:pt>
                <c:pt idx="75">
                  <c:v>40.7747196738021</c:v>
                </c:pt>
                <c:pt idx="76">
                  <c:v>38.29001043088641</c:v>
                </c:pt>
                <c:pt idx="77">
                  <c:v>35.94775096282104</c:v>
                </c:pt>
                <c:pt idx="78">
                  <c:v>33.73178169102844</c:v>
                </c:pt>
                <c:pt idx="79">
                  <c:v>31.62811461975984</c:v>
                </c:pt>
                <c:pt idx="80">
                  <c:v>29.62456791051408</c:v>
                </c:pt>
                <c:pt idx="81">
                  <c:v>27.71047087561768</c:v>
                </c:pt>
                <c:pt idx="82">
                  <c:v>25.87642395694783</c:v>
                </c:pt>
                <c:pt idx="83">
                  <c:v>24.11410199386212</c:v>
                </c:pt>
                <c:pt idx="84">
                  <c:v>22.41609183252875</c:v>
                </c:pt>
                <c:pt idx="85">
                  <c:v>20.77575736980332</c:v>
                </c:pt>
                <c:pt idx="86">
                  <c:v>19.1871266549337</c:v>
                </c:pt>
                <c:pt idx="87">
                  <c:v>17.64479682966049</c:v>
                </c:pt>
                <c:pt idx="88">
                  <c:v>16.14385356973369</c:v>
                </c:pt>
                <c:pt idx="89">
                  <c:v>14.67980236883809</c:v>
                </c:pt>
                <c:pt idx="90">
                  <c:v>13.24850953039364</c:v>
                </c:pt>
                <c:pt idx="91">
                  <c:v>11.8461511409547</c:v>
                </c:pt>
                <c:pt idx="92">
                  <c:v>10.46916861845971</c:v>
                </c:pt>
                <c:pt idx="93">
                  <c:v>9.114229679802108</c:v>
                </c:pt>
                <c:pt idx="94">
                  <c:v>7.778193770379787</c:v>
                </c:pt>
                <c:pt idx="95">
                  <c:v>6.458081154924926</c:v>
                </c:pt>
                <c:pt idx="96">
                  <c:v>5.151044992705635</c:v>
                </c:pt>
                <c:pt idx="97">
                  <c:v>3.854345817707626</c:v>
                </c:pt>
                <c:pt idx="98">
                  <c:v>2.565327920638011</c:v>
                </c:pt>
                <c:pt idx="99">
                  <c:v>1.28139718831187</c:v>
                </c:pt>
                <c:pt idx="100">
                  <c:v>-1.06147924010395E-13</c:v>
                </c:pt>
              </c:numCache>
            </c:numRef>
          </c:xVal>
          <c:yVal>
            <c:numRef>
              <c:f>Feuil1!$I$11:$I$111</c:f>
              <c:numCache>
                <c:formatCode>General</c:formatCode>
                <c:ptCount val="101"/>
                <c:pt idx="0">
                  <c:v>120.3873598369011</c:v>
                </c:pt>
                <c:pt idx="1">
                  <c:v>120.3672250724276</c:v>
                </c:pt>
                <c:pt idx="2">
                  <c:v>120.3066614606394</c:v>
                </c:pt>
                <c:pt idx="3">
                  <c:v>120.2051883615197</c:v>
                </c:pt>
                <c:pt idx="4">
                  <c:v>120.0619956807629</c:v>
                </c:pt>
                <c:pt idx="5">
                  <c:v>119.8759300522545</c:v>
                </c:pt>
                <c:pt idx="6">
                  <c:v>119.6454749286347</c:v>
                </c:pt>
                <c:pt idx="7">
                  <c:v>119.3687239845796</c:v>
                </c:pt>
                <c:pt idx="8">
                  <c:v>119.0433470216252</c:v>
                </c:pt>
                <c:pt idx="9">
                  <c:v>118.6665473092247</c:v>
                </c:pt>
                <c:pt idx="10">
                  <c:v>118.235008990824</c:v>
                </c:pt>
                <c:pt idx="11">
                  <c:v>117.7448328089765</c:v>
                </c:pt>
                <c:pt idx="12">
                  <c:v>117.1914579378078</c:v>
                </c:pt>
                <c:pt idx="13">
                  <c:v>116.5695671255016</c:v>
                </c:pt>
                <c:pt idx="14">
                  <c:v>115.8729716054474</c:v>
                </c:pt>
                <c:pt idx="15">
                  <c:v>115.0944712806829</c:v>
                </c:pt>
                <c:pt idx="16">
                  <c:v>114.2256844524446</c:v>
                </c:pt>
                <c:pt idx="17">
                  <c:v>113.2568397545767</c:v>
                </c:pt>
                <c:pt idx="18">
                  <c:v>112.1765208396446</c:v>
                </c:pt>
                <c:pt idx="19">
                  <c:v>110.9713515566306</c:v>
                </c:pt>
                <c:pt idx="20">
                  <c:v>109.6256056065153</c:v>
                </c:pt>
                <c:pt idx="21">
                  <c:v>108.1207195950628</c:v>
                </c:pt>
                <c:pt idx="22">
                  <c:v>106.4346814965731</c:v>
                </c:pt>
                <c:pt idx="23">
                  <c:v>104.5412570356686</c:v>
                </c:pt>
                <c:pt idx="24">
                  <c:v>102.4090032653979</c:v>
                </c:pt>
                <c:pt idx="25">
                  <c:v>99.99999999999988</c:v>
                </c:pt>
                <c:pt idx="26">
                  <c:v>97.26820322955498</c:v>
                </c:pt>
                <c:pt idx="27">
                  <c:v>94.15728633977827</c:v>
                </c:pt>
                <c:pt idx="28">
                  <c:v>90.59777887036097</c:v>
                </c:pt>
                <c:pt idx="29">
                  <c:v>86.50322914383342</c:v>
                </c:pt>
                <c:pt idx="30">
                  <c:v>81.76499100917578</c:v>
                </c:pt>
                <c:pt idx="31">
                  <c:v>76.24504084699578</c:v>
                </c:pt>
                <c:pt idx="32">
                  <c:v>69.7659262345403</c:v>
                </c:pt>
                <c:pt idx="33">
                  <c:v>62.09645870759667</c:v>
                </c:pt>
                <c:pt idx="34">
                  <c:v>52.93095955852921</c:v>
                </c:pt>
                <c:pt idx="35">
                  <c:v>41.85851179777345</c:v>
                </c:pt>
                <c:pt idx="36">
                  <c:v>28.31631503323997</c:v>
                </c:pt>
                <c:pt idx="37">
                  <c:v>11.51700658848503</c:v>
                </c:pt>
                <c:pt idx="38">
                  <c:v>-9.66808436719296</c:v>
                </c:pt>
                <c:pt idx="39">
                  <c:v>-36.90315667513795</c:v>
                </c:pt>
                <c:pt idx="40">
                  <c:v>-72.72448430172625</c:v>
                </c:pt>
                <c:pt idx="41">
                  <c:v>-121.1522817186694</c:v>
                </c:pt>
                <c:pt idx="42">
                  <c:v>-188.8689481351146</c:v>
                </c:pt>
                <c:pt idx="43">
                  <c:v>-287.6529031992266</c:v>
                </c:pt>
                <c:pt idx="44">
                  <c:v>-439.8672517450152</c:v>
                </c:pt>
                <c:pt idx="45">
                  <c:v>-692.323306606771</c:v>
                </c:pt>
                <c:pt idx="46">
                  <c:v>-1157.08722756884</c:v>
                </c:pt>
                <c:pt idx="47">
                  <c:v>-2161.223634689217</c:v>
                </c:pt>
                <c:pt idx="48">
                  <c:v>-5030.205011083716</c:v>
                </c:pt>
                <c:pt idx="49">
                  <c:v>-20522.7367087558</c:v>
                </c:pt>
                <c:pt idx="50">
                  <c:v>-1.05857224434961E31</c:v>
                </c:pt>
                <c:pt idx="51">
                  <c:v>-20522.73670875216</c:v>
                </c:pt>
                <c:pt idx="52">
                  <c:v>-5030.20501108326</c:v>
                </c:pt>
                <c:pt idx="53">
                  <c:v>-2161.223634689082</c:v>
                </c:pt>
                <c:pt idx="54">
                  <c:v>-1157.087227568783</c:v>
                </c:pt>
                <c:pt idx="55">
                  <c:v>-692.323306606742</c:v>
                </c:pt>
                <c:pt idx="56">
                  <c:v>-439.867251744998</c:v>
                </c:pt>
                <c:pt idx="57">
                  <c:v>-287.6529031992163</c:v>
                </c:pt>
                <c:pt idx="58">
                  <c:v>-188.8689481351074</c:v>
                </c:pt>
                <c:pt idx="59">
                  <c:v>-121.1522817186644</c:v>
                </c:pt>
                <c:pt idx="60">
                  <c:v>-72.72448430172261</c:v>
                </c:pt>
                <c:pt idx="61">
                  <c:v>-36.90315667513525</c:v>
                </c:pt>
                <c:pt idx="62">
                  <c:v>-9.668084367190858</c:v>
                </c:pt>
                <c:pt idx="63">
                  <c:v>11.51700658848668</c:v>
                </c:pt>
                <c:pt idx="64">
                  <c:v>28.31631503324135</c:v>
                </c:pt>
                <c:pt idx="65">
                  <c:v>41.85851179777454</c:v>
                </c:pt>
                <c:pt idx="66">
                  <c:v>52.93095955853011</c:v>
                </c:pt>
                <c:pt idx="67">
                  <c:v>62.09645870759743</c:v>
                </c:pt>
                <c:pt idx="68">
                  <c:v>69.76592623454091</c:v>
                </c:pt>
                <c:pt idx="69">
                  <c:v>76.24504084699628</c:v>
                </c:pt>
                <c:pt idx="70">
                  <c:v>81.76499100917624</c:v>
                </c:pt>
                <c:pt idx="71">
                  <c:v>86.5032291438338</c:v>
                </c:pt>
                <c:pt idx="72">
                  <c:v>90.59777887036131</c:v>
                </c:pt>
                <c:pt idx="73">
                  <c:v>94.15728633977855</c:v>
                </c:pt>
                <c:pt idx="74">
                  <c:v>97.26820322955526</c:v>
                </c:pt>
                <c:pt idx="75">
                  <c:v>100.0000000000001</c:v>
                </c:pt>
                <c:pt idx="76">
                  <c:v>102.4090032653981</c:v>
                </c:pt>
                <c:pt idx="77">
                  <c:v>104.5412570356688</c:v>
                </c:pt>
                <c:pt idx="78">
                  <c:v>106.4346814965732</c:v>
                </c:pt>
                <c:pt idx="79">
                  <c:v>108.1207195950629</c:v>
                </c:pt>
                <c:pt idx="80">
                  <c:v>109.6256056065154</c:v>
                </c:pt>
                <c:pt idx="81">
                  <c:v>110.9713515566307</c:v>
                </c:pt>
                <c:pt idx="82">
                  <c:v>112.1765208396448</c:v>
                </c:pt>
                <c:pt idx="83">
                  <c:v>113.2568397545768</c:v>
                </c:pt>
                <c:pt idx="84">
                  <c:v>114.2256844524446</c:v>
                </c:pt>
                <c:pt idx="85">
                  <c:v>115.094471280683</c:v>
                </c:pt>
                <c:pt idx="86">
                  <c:v>115.8729716054475</c:v>
                </c:pt>
                <c:pt idx="87">
                  <c:v>116.5695671255016</c:v>
                </c:pt>
                <c:pt idx="88">
                  <c:v>117.1914579378078</c:v>
                </c:pt>
                <c:pt idx="89">
                  <c:v>117.7448328089765</c:v>
                </c:pt>
                <c:pt idx="90">
                  <c:v>118.235008990824</c:v>
                </c:pt>
                <c:pt idx="91">
                  <c:v>118.6665473092247</c:v>
                </c:pt>
                <c:pt idx="92">
                  <c:v>119.0433470216252</c:v>
                </c:pt>
                <c:pt idx="93">
                  <c:v>119.3687239845796</c:v>
                </c:pt>
                <c:pt idx="94">
                  <c:v>119.6454749286347</c:v>
                </c:pt>
                <c:pt idx="95">
                  <c:v>119.8759300522545</c:v>
                </c:pt>
                <c:pt idx="96">
                  <c:v>120.061995680763</c:v>
                </c:pt>
                <c:pt idx="97">
                  <c:v>120.2051883615197</c:v>
                </c:pt>
                <c:pt idx="98">
                  <c:v>120.3066614606394</c:v>
                </c:pt>
                <c:pt idx="99">
                  <c:v>120.3672250724276</c:v>
                </c:pt>
                <c:pt idx="100">
                  <c:v>120.3873598369011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plus"/>
            <c:size val="7"/>
          </c:marker>
          <c:xVal>
            <c:numRef>
              <c:f>Feuil1!$K$12:$K$113</c:f>
              <c:numCache>
                <c:formatCode>General</c:formatCode>
                <c:ptCount val="1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</c:numCache>
            </c:numRef>
          </c:xVal>
          <c:yVal>
            <c:numRef>
              <c:f>Feuil1!$L$12:$L$113</c:f>
              <c:numCache>
                <c:formatCode>General</c:formatCode>
                <c:ptCount val="102"/>
                <c:pt idx="0">
                  <c:v>120.3873598369011</c:v>
                </c:pt>
                <c:pt idx="1">
                  <c:v>120.3750973369011</c:v>
                </c:pt>
                <c:pt idx="2">
                  <c:v>120.3383098369011</c:v>
                </c:pt>
                <c:pt idx="3">
                  <c:v>120.2769973369011</c:v>
                </c:pt>
                <c:pt idx="4">
                  <c:v>120.1911598369011</c:v>
                </c:pt>
                <c:pt idx="5">
                  <c:v>120.0807973369011</c:v>
                </c:pt>
                <c:pt idx="6">
                  <c:v>119.9459098369011</c:v>
                </c:pt>
                <c:pt idx="7">
                  <c:v>119.7864973369011</c:v>
                </c:pt>
                <c:pt idx="8">
                  <c:v>119.6025598369011</c:v>
                </c:pt>
                <c:pt idx="9">
                  <c:v>119.3940973369011</c:v>
                </c:pt>
                <c:pt idx="10">
                  <c:v>119.1611098369011</c:v>
                </c:pt>
                <c:pt idx="11">
                  <c:v>118.9035973369011</c:v>
                </c:pt>
                <c:pt idx="12">
                  <c:v>118.6215598369011</c:v>
                </c:pt>
                <c:pt idx="13">
                  <c:v>118.3149973369011</c:v>
                </c:pt>
                <c:pt idx="14">
                  <c:v>117.9839098369011</c:v>
                </c:pt>
                <c:pt idx="15">
                  <c:v>117.6282973369011</c:v>
                </c:pt>
                <c:pt idx="16">
                  <c:v>117.2481598369011</c:v>
                </c:pt>
                <c:pt idx="17">
                  <c:v>116.8434973369011</c:v>
                </c:pt>
                <c:pt idx="18">
                  <c:v>116.4143098369011</c:v>
                </c:pt>
                <c:pt idx="19">
                  <c:v>115.9605973369011</c:v>
                </c:pt>
                <c:pt idx="20">
                  <c:v>115.4823598369011</c:v>
                </c:pt>
                <c:pt idx="21">
                  <c:v>114.9795973369011</c:v>
                </c:pt>
                <c:pt idx="22">
                  <c:v>114.4523098369011</c:v>
                </c:pt>
                <c:pt idx="23">
                  <c:v>113.9004973369011</c:v>
                </c:pt>
                <c:pt idx="24">
                  <c:v>113.3241598369011</c:v>
                </c:pt>
                <c:pt idx="25">
                  <c:v>112.7232973369011</c:v>
                </c:pt>
                <c:pt idx="26">
                  <c:v>112.0979098369011</c:v>
                </c:pt>
                <c:pt idx="27">
                  <c:v>111.4479973369011</c:v>
                </c:pt>
                <c:pt idx="28">
                  <c:v>110.7735598369011</c:v>
                </c:pt>
                <c:pt idx="29">
                  <c:v>110.0745973369011</c:v>
                </c:pt>
                <c:pt idx="30">
                  <c:v>109.3511098369011</c:v>
                </c:pt>
                <c:pt idx="31">
                  <c:v>108.6030973369011</c:v>
                </c:pt>
                <c:pt idx="32">
                  <c:v>107.8305598369011</c:v>
                </c:pt>
                <c:pt idx="33">
                  <c:v>107.0334973369011</c:v>
                </c:pt>
                <c:pt idx="34">
                  <c:v>106.2119098369011</c:v>
                </c:pt>
                <c:pt idx="35">
                  <c:v>105.3657973369011</c:v>
                </c:pt>
                <c:pt idx="36">
                  <c:v>104.4951598369011</c:v>
                </c:pt>
                <c:pt idx="37">
                  <c:v>103.5999973369011</c:v>
                </c:pt>
                <c:pt idx="38">
                  <c:v>102.6803098369011</c:v>
                </c:pt>
                <c:pt idx="39">
                  <c:v>101.7360973369011</c:v>
                </c:pt>
                <c:pt idx="40">
                  <c:v>100.7673598369011</c:v>
                </c:pt>
                <c:pt idx="41">
                  <c:v>99.77409733690111</c:v>
                </c:pt>
                <c:pt idx="42">
                  <c:v>98.75630983690111</c:v>
                </c:pt>
                <c:pt idx="43">
                  <c:v>97.71399733690112</c:v>
                </c:pt>
                <c:pt idx="44">
                  <c:v>96.64715983690111</c:v>
                </c:pt>
                <c:pt idx="45">
                  <c:v>95.55579733690111</c:v>
                </c:pt>
                <c:pt idx="46">
                  <c:v>94.43990983690111</c:v>
                </c:pt>
                <c:pt idx="47">
                  <c:v>93.29949733690111</c:v>
                </c:pt>
                <c:pt idx="48">
                  <c:v>92.1345598369011</c:v>
                </c:pt>
                <c:pt idx="49">
                  <c:v>90.94509733690111</c:v>
                </c:pt>
                <c:pt idx="50">
                  <c:v>89.73110983690111</c:v>
                </c:pt>
                <c:pt idx="51">
                  <c:v>88.49259733690111</c:v>
                </c:pt>
                <c:pt idx="52">
                  <c:v>87.2295598369011</c:v>
                </c:pt>
                <c:pt idx="53">
                  <c:v>85.94199733690111</c:v>
                </c:pt>
                <c:pt idx="54">
                  <c:v>84.62990983690111</c:v>
                </c:pt>
                <c:pt idx="55">
                  <c:v>83.29329733690111</c:v>
                </c:pt>
                <c:pt idx="56">
                  <c:v>81.93215983690112</c:v>
                </c:pt>
                <c:pt idx="57">
                  <c:v>80.54649733690111</c:v>
                </c:pt>
                <c:pt idx="58">
                  <c:v>79.13630983690111</c:v>
                </c:pt>
                <c:pt idx="59">
                  <c:v>77.7015973369011</c:v>
                </c:pt>
                <c:pt idx="60">
                  <c:v>76.2423598369011</c:v>
                </c:pt>
                <c:pt idx="61">
                  <c:v>74.75859733690112</c:v>
                </c:pt>
                <c:pt idx="62">
                  <c:v>73.25030983690111</c:v>
                </c:pt>
                <c:pt idx="63">
                  <c:v>71.71749733690112</c:v>
                </c:pt>
                <c:pt idx="64">
                  <c:v>70.1601598369011</c:v>
                </c:pt>
                <c:pt idx="65">
                  <c:v>68.5782973369011</c:v>
                </c:pt>
                <c:pt idx="66">
                  <c:v>66.97190983690112</c:v>
                </c:pt>
                <c:pt idx="67">
                  <c:v>65.3409973369011</c:v>
                </c:pt>
                <c:pt idx="68">
                  <c:v>63.6855598369011</c:v>
                </c:pt>
                <c:pt idx="69">
                  <c:v>62.0055973369011</c:v>
                </c:pt>
                <c:pt idx="70">
                  <c:v>60.30110983690111</c:v>
                </c:pt>
                <c:pt idx="71">
                  <c:v>58.57209733690111</c:v>
                </c:pt>
                <c:pt idx="72">
                  <c:v>56.8185598369011</c:v>
                </c:pt>
                <c:pt idx="73">
                  <c:v>55.04049733690111</c:v>
                </c:pt>
                <c:pt idx="74">
                  <c:v>53.2379098369011</c:v>
                </c:pt>
                <c:pt idx="75">
                  <c:v>51.41079733690111</c:v>
                </c:pt>
                <c:pt idx="76">
                  <c:v>49.5591598369011</c:v>
                </c:pt>
                <c:pt idx="77">
                  <c:v>47.6829973369011</c:v>
                </c:pt>
                <c:pt idx="78">
                  <c:v>45.7823098369011</c:v>
                </c:pt>
                <c:pt idx="79">
                  <c:v>43.85709733690111</c:v>
                </c:pt>
                <c:pt idx="80">
                  <c:v>41.9073598369011</c:v>
                </c:pt>
                <c:pt idx="81">
                  <c:v>39.93309733690111</c:v>
                </c:pt>
                <c:pt idx="82">
                  <c:v>37.9343098369011</c:v>
                </c:pt>
                <c:pt idx="83">
                  <c:v>35.91099733690112</c:v>
                </c:pt>
                <c:pt idx="84">
                  <c:v>33.8631598369011</c:v>
                </c:pt>
                <c:pt idx="85">
                  <c:v>31.79079733690111</c:v>
                </c:pt>
                <c:pt idx="86">
                  <c:v>29.6939098369011</c:v>
                </c:pt>
                <c:pt idx="87">
                  <c:v>27.57249733690111</c:v>
                </c:pt>
                <c:pt idx="88">
                  <c:v>25.42655983690111</c:v>
                </c:pt>
                <c:pt idx="89">
                  <c:v>23.25609733690111</c:v>
                </c:pt>
                <c:pt idx="90">
                  <c:v>21.06110983690111</c:v>
                </c:pt>
                <c:pt idx="91">
                  <c:v>18.84159733690112</c:v>
                </c:pt>
                <c:pt idx="92">
                  <c:v>16.5975598369011</c:v>
                </c:pt>
                <c:pt idx="93">
                  <c:v>14.32899733690111</c:v>
                </c:pt>
                <c:pt idx="94">
                  <c:v>12.03590983690111</c:v>
                </c:pt>
                <c:pt idx="95">
                  <c:v>9.718297336901116</c:v>
                </c:pt>
                <c:pt idx="96">
                  <c:v>7.37615983690111</c:v>
                </c:pt>
                <c:pt idx="97">
                  <c:v>5.009497336901105</c:v>
                </c:pt>
                <c:pt idx="98">
                  <c:v>2.618309836901105</c:v>
                </c:pt>
                <c:pt idx="99">
                  <c:v>0.202597336901121</c:v>
                </c:pt>
                <c:pt idx="100">
                  <c:v>-2.237640163098888</c:v>
                </c:pt>
                <c:pt idx="101">
                  <c:v>-4.702402663098908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14248"/>
        <c:axId val="2102509464"/>
      </c:scatterChart>
      <c:valAx>
        <c:axId val="2102514248"/>
        <c:scaling>
          <c:orientation val="minMax"/>
          <c:max val="15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09464"/>
        <c:crosses val="autoZero"/>
        <c:crossBetween val="midCat"/>
      </c:valAx>
      <c:valAx>
        <c:axId val="2102509464"/>
        <c:scaling>
          <c:orientation val="minMax"/>
          <c:max val="1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1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E$5" horiz="1" max="1000" page="10" val="67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428064</xdr:colOff>
      <xdr:row>2</xdr:row>
      <xdr:rowOff>156882</xdr:rowOff>
    </xdr:from>
    <xdr:to>
      <xdr:col>22</xdr:col>
      <xdr:colOff>239058</xdr:colOff>
      <xdr:row>35</xdr:row>
      <xdr:rowOff>156882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546100</xdr:colOff>
          <xdr:row>2</xdr:row>
          <xdr:rowOff>114300</xdr:rowOff>
        </xdr:from>
        <xdr:to>
          <xdr:col>8</xdr:col>
          <xdr:colOff>812800</xdr:colOff>
          <xdr:row>4</xdr:row>
          <xdr:rowOff>12700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B2:L134"/>
  <sheetViews>
    <sheetView tabSelected="1" zoomScale="85" zoomScaleNormal="85" zoomScalePageLayoutView="85" workbookViewId="0">
      <selection activeCell="C7" sqref="C7"/>
    </sheetView>
  </sheetViews>
  <sheetFormatPr baseColWidth="10" defaultRowHeight="14" x14ac:dyDescent="0"/>
  <cols>
    <col min="7" max="7" width="12.1640625" bestFit="1" customWidth="1"/>
    <col min="8" max="8" width="12.83203125" bestFit="1" customWidth="1"/>
  </cols>
  <sheetData>
    <row r="2" spans="2:12">
      <c r="B2" t="s">
        <v>0</v>
      </c>
      <c r="C2">
        <v>0</v>
      </c>
      <c r="D2" t="s">
        <v>5</v>
      </c>
    </row>
    <row r="3" spans="2:12">
      <c r="B3" t="s">
        <v>1</v>
      </c>
      <c r="C3">
        <v>100</v>
      </c>
      <c r="D3" t="s">
        <v>5</v>
      </c>
    </row>
    <row r="4" spans="2:12">
      <c r="B4" t="s">
        <v>2</v>
      </c>
      <c r="C4">
        <v>9.81</v>
      </c>
      <c r="D4" t="s">
        <v>6</v>
      </c>
    </row>
    <row r="5" spans="2:12">
      <c r="B5" t="s">
        <v>3</v>
      </c>
      <c r="C5">
        <f>-PI()/2+PI()*E5/1000</f>
        <v>0.55920349233898303</v>
      </c>
      <c r="D5" t="s">
        <v>4</v>
      </c>
      <c r="E5">
        <v>678</v>
      </c>
    </row>
    <row r="6" spans="2:12">
      <c r="B6" t="s">
        <v>7</v>
      </c>
      <c r="C6">
        <v>20</v>
      </c>
      <c r="D6" t="s">
        <v>8</v>
      </c>
    </row>
    <row r="7" spans="2:12">
      <c r="F7">
        <f>(C6*SIN(C5)+SQRT(C6^2*SIN(C5)^2+2*C3*C4))/C4</f>
        <v>5.7245409412659338</v>
      </c>
      <c r="G7">
        <f>$C$2+$C$6*COS($C$5)*F7</f>
        <v>97.051341002537356</v>
      </c>
      <c r="H7">
        <f>$C$3+$C$6*SIN($C$5)*F7-$C$4*F7^2/2</f>
        <v>0</v>
      </c>
    </row>
    <row r="9" spans="2:12">
      <c r="F9" t="s">
        <v>12</v>
      </c>
      <c r="G9">
        <f>C6/C4</f>
        <v>2.038735983690112</v>
      </c>
    </row>
    <row r="10" spans="2:12">
      <c r="B10" t="s">
        <v>9</v>
      </c>
      <c r="C10" t="s">
        <v>10</v>
      </c>
      <c r="D10" t="s">
        <v>11</v>
      </c>
      <c r="F10" t="s">
        <v>13</v>
      </c>
      <c r="G10" t="s">
        <v>9</v>
      </c>
    </row>
    <row r="11" spans="2:12">
      <c r="B11">
        <v>0</v>
      </c>
      <c r="C11">
        <f>$C$2+$C$6*COS($C$5)*B11</f>
        <v>0</v>
      </c>
      <c r="D11">
        <f>$C$3+$C$6*SIN($C$5)*B11-$C$4*B11^2/2</f>
        <v>100</v>
      </c>
      <c r="F11">
        <f>-PI()/2</f>
        <v>-1.5707963267948966</v>
      </c>
      <c r="G11">
        <f>$C$6/($C$4*SIN(F11))</f>
        <v>-2.038735983690112</v>
      </c>
      <c r="H11" s="1">
        <f>$C$2+$C$6*COS(F11)*G11</f>
        <v>-2.4977542403845461E-15</v>
      </c>
      <c r="I11">
        <f>$C$3+$C$6*SIN(F11)*G11-$C$4*G11^2/2</f>
        <v>120.38735983690111</v>
      </c>
      <c r="K11" t="s">
        <v>14</v>
      </c>
    </row>
    <row r="12" spans="2:12">
      <c r="B12">
        <f>B11+0.1</f>
        <v>0.1</v>
      </c>
      <c r="C12">
        <f>$C$2+$C$6*COS($C$5)*B12</f>
        <v>1.6953558721701669</v>
      </c>
      <c r="D12">
        <f>$C$3+$C$6*SIN($C$5)*B12-$C$4*B12^2/2</f>
        <v>101.01197236861347</v>
      </c>
      <c r="F12">
        <f>F11+PI()/100</f>
        <v>-1.5393804002589986</v>
      </c>
      <c r="G12">
        <f t="shared" ref="G12:G75" si="0">$C$6/($C$4*SIN(F12))</f>
        <v>-2.039742473470223</v>
      </c>
      <c r="H12" s="1">
        <f t="shared" ref="H12:H75" si="1">$C$2+$C$6*COS(F12)*G12</f>
        <v>-1.2813971883119775</v>
      </c>
      <c r="I12">
        <f t="shared" ref="I12:I75" si="2">$C$3+$C$6*SIN(F12)*G12-$C$4*G12^2/2</f>
        <v>120.36722507242759</v>
      </c>
      <c r="K12">
        <v>0</v>
      </c>
      <c r="L12">
        <f>($C$3+$C$6^2/(2*$C$4))-K12^2*$C$4/(2*$C$6^2)</f>
        <v>120.38735983690111</v>
      </c>
    </row>
    <row r="13" spans="2:12">
      <c r="B13">
        <f t="shared" ref="B13:B76" si="3">B12+0.1</f>
        <v>0.2</v>
      </c>
      <c r="C13">
        <f t="shared" ref="C13:C76" si="4">$C$2+$C$6*COS($C$5)*B13</f>
        <v>3.3907117443403338</v>
      </c>
      <c r="D13">
        <f t="shared" ref="D13:D76" si="5">$C$3+$C$6*SIN($C$5)*B13-$C$4*B13^2/2</f>
        <v>101.92584473722692</v>
      </c>
      <c r="F13">
        <f t="shared" ref="F13:F76" si="6">F12+PI()/100</f>
        <v>-1.5079644737231006</v>
      </c>
      <c r="G13">
        <f t="shared" si="0"/>
        <v>-2.0427669175762326</v>
      </c>
      <c r="H13" s="1">
        <f t="shared" si="1"/>
        <v>-2.5653279206381208</v>
      </c>
      <c r="I13">
        <f t="shared" si="2"/>
        <v>120.3066614606394</v>
      </c>
      <c r="K13">
        <f>K12+1</f>
        <v>1</v>
      </c>
      <c r="L13">
        <f t="shared" ref="L13:L76" si="7">($C$3+$C$6^2/(2*$C$4))-K13^2*$C$4/(2*$C$6^2)</f>
        <v>120.37509733690111</v>
      </c>
    </row>
    <row r="14" spans="2:12">
      <c r="B14">
        <f t="shared" si="3"/>
        <v>0.30000000000000004</v>
      </c>
      <c r="C14">
        <f t="shared" si="4"/>
        <v>5.0860676165105012</v>
      </c>
      <c r="D14">
        <f t="shared" si="5"/>
        <v>102.7416171058404</v>
      </c>
      <c r="F14">
        <f t="shared" si="6"/>
        <v>-1.4765485471872026</v>
      </c>
      <c r="G14">
        <f t="shared" si="0"/>
        <v>-2.0478243004220582</v>
      </c>
      <c r="H14" s="1">
        <f t="shared" si="1"/>
        <v>-3.8543458177077365</v>
      </c>
      <c r="I14">
        <f t="shared" si="2"/>
        <v>120.2051883615197</v>
      </c>
      <c r="K14">
        <f t="shared" ref="K14:K77" si="8">K13+1</f>
        <v>2</v>
      </c>
      <c r="L14">
        <f t="shared" si="7"/>
        <v>120.33830983690112</v>
      </c>
    </row>
    <row r="15" spans="2:12">
      <c r="B15">
        <f t="shared" si="3"/>
        <v>0.4</v>
      </c>
      <c r="C15">
        <f t="shared" si="4"/>
        <v>6.7814234886806677</v>
      </c>
      <c r="D15">
        <f t="shared" si="5"/>
        <v>103.45928947445387</v>
      </c>
      <c r="F15">
        <f t="shared" si="6"/>
        <v>-1.4451326206513047</v>
      </c>
      <c r="G15">
        <f t="shared" si="0"/>
        <v>-2.0549397977763451</v>
      </c>
      <c r="H15" s="1">
        <f t="shared" si="1"/>
        <v>-5.1510449927057458</v>
      </c>
      <c r="I15">
        <f t="shared" si="2"/>
        <v>120.06199568076288</v>
      </c>
      <c r="K15">
        <f t="shared" si="8"/>
        <v>3</v>
      </c>
      <c r="L15">
        <f t="shared" si="7"/>
        <v>120.27699733690112</v>
      </c>
    </row>
    <row r="16" spans="2:12">
      <c r="B16">
        <f t="shared" si="3"/>
        <v>0.5</v>
      </c>
      <c r="C16">
        <f t="shared" si="4"/>
        <v>8.4767793608508342</v>
      </c>
      <c r="D16">
        <f t="shared" si="5"/>
        <v>104.07886184306734</v>
      </c>
      <c r="F16">
        <f t="shared" si="6"/>
        <v>-1.4137166941154067</v>
      </c>
      <c r="G16">
        <f t="shared" si="0"/>
        <v>-2.0641490841753374</v>
      </c>
      <c r="H16" s="1">
        <f t="shared" si="1"/>
        <v>-6.458081154925039</v>
      </c>
      <c r="I16">
        <f t="shared" si="2"/>
        <v>119.87593005225452</v>
      </c>
      <c r="K16">
        <f t="shared" si="8"/>
        <v>4</v>
      </c>
      <c r="L16">
        <f t="shared" si="7"/>
        <v>120.19115983690111</v>
      </c>
    </row>
    <row r="17" spans="2:12">
      <c r="B17">
        <f t="shared" si="3"/>
        <v>0.6</v>
      </c>
      <c r="C17">
        <f t="shared" si="4"/>
        <v>10.172135233021001</v>
      </c>
      <c r="D17">
        <f t="shared" si="5"/>
        <v>104.6003342116808</v>
      </c>
      <c r="F17">
        <f t="shared" si="6"/>
        <v>-1.3823007675795087</v>
      </c>
      <c r="G17">
        <f t="shared" si="0"/>
        <v>-2.0754987730704229</v>
      </c>
      <c r="H17" s="1">
        <f t="shared" si="1"/>
        <v>-7.7781937703799002</v>
      </c>
      <c r="I17">
        <f t="shared" si="2"/>
        <v>119.6454749286347</v>
      </c>
      <c r="K17">
        <f t="shared" si="8"/>
        <v>5</v>
      </c>
      <c r="L17">
        <f t="shared" si="7"/>
        <v>120.08079733690111</v>
      </c>
    </row>
    <row r="18" spans="2:12">
      <c r="B18">
        <f t="shared" si="3"/>
        <v>0.7</v>
      </c>
      <c r="C18">
        <f t="shared" si="4"/>
        <v>11.867491105191167</v>
      </c>
      <c r="D18">
        <f t="shared" si="5"/>
        <v>105.02370658029427</v>
      </c>
      <c r="F18">
        <f t="shared" si="6"/>
        <v>-1.3508848410436107</v>
      </c>
      <c r="G18">
        <f t="shared" si="0"/>
        <v>-2.0890469999100922</v>
      </c>
      <c r="H18" s="1">
        <f t="shared" si="1"/>
        <v>-9.1142296798022198</v>
      </c>
      <c r="I18">
        <f t="shared" si="2"/>
        <v>119.3687239845796</v>
      </c>
      <c r="K18">
        <f t="shared" si="8"/>
        <v>6</v>
      </c>
      <c r="L18">
        <f t="shared" si="7"/>
        <v>119.94590983690111</v>
      </c>
    </row>
    <row r="19" spans="2:12">
      <c r="B19">
        <f t="shared" si="3"/>
        <v>0.79999999999999993</v>
      </c>
      <c r="C19">
        <f t="shared" si="4"/>
        <v>13.562846977361334</v>
      </c>
      <c r="D19">
        <f t="shared" si="5"/>
        <v>105.34897894890774</v>
      </c>
      <c r="F19">
        <f t="shared" si="6"/>
        <v>-1.3194689145077128</v>
      </c>
      <c r="G19">
        <f t="shared" si="0"/>
        <v>-2.1048641619109887</v>
      </c>
      <c r="H19" s="1">
        <f t="shared" si="1"/>
        <v>-10.469168618459824</v>
      </c>
      <c r="I19">
        <f t="shared" si="2"/>
        <v>119.04334702162522</v>
      </c>
      <c r="K19">
        <f t="shared" si="8"/>
        <v>7</v>
      </c>
      <c r="L19">
        <f t="shared" si="7"/>
        <v>119.78649733690111</v>
      </c>
    </row>
    <row r="20" spans="2:12">
      <c r="B20">
        <f t="shared" si="3"/>
        <v>0.89999999999999991</v>
      </c>
      <c r="C20">
        <f t="shared" si="4"/>
        <v>15.2582028495315</v>
      </c>
      <c r="D20">
        <f t="shared" si="5"/>
        <v>105.57615131752121</v>
      </c>
      <c r="F20">
        <f t="shared" si="6"/>
        <v>-1.2880529879718148</v>
      </c>
      <c r="G20">
        <f t="shared" si="0"/>
        <v>-2.1230338323561289</v>
      </c>
      <c r="H20" s="1">
        <f t="shared" si="1"/>
        <v>-11.846151140954817</v>
      </c>
      <c r="I20">
        <f t="shared" si="2"/>
        <v>118.66654730922473</v>
      </c>
      <c r="K20">
        <f t="shared" si="8"/>
        <v>8</v>
      </c>
      <c r="L20">
        <f t="shared" si="7"/>
        <v>119.60255983690111</v>
      </c>
    </row>
    <row r="21" spans="2:12">
      <c r="B21">
        <f t="shared" si="3"/>
        <v>0.99999999999999989</v>
      </c>
      <c r="C21">
        <f t="shared" si="4"/>
        <v>16.953558721701665</v>
      </c>
      <c r="D21">
        <f t="shared" si="5"/>
        <v>105.70522368613467</v>
      </c>
      <c r="F21">
        <f t="shared" si="6"/>
        <v>-1.2566370614359168</v>
      </c>
      <c r="G21">
        <f t="shared" si="0"/>
        <v>-2.1436538720453968</v>
      </c>
      <c r="H21" s="1">
        <f t="shared" si="1"/>
        <v>-13.248509530393754</v>
      </c>
      <c r="I21">
        <f t="shared" si="2"/>
        <v>118.23500899082396</v>
      </c>
      <c r="K21">
        <f t="shared" si="8"/>
        <v>9</v>
      </c>
      <c r="L21">
        <f t="shared" si="7"/>
        <v>119.39409733690111</v>
      </c>
    </row>
    <row r="22" spans="2:12">
      <c r="B22">
        <f t="shared" si="3"/>
        <v>1.0999999999999999</v>
      </c>
      <c r="C22">
        <f t="shared" si="4"/>
        <v>18.648914593871833</v>
      </c>
      <c r="D22">
        <f t="shared" si="5"/>
        <v>105.73619605474813</v>
      </c>
      <c r="F22">
        <f t="shared" si="6"/>
        <v>-1.2252211349000188</v>
      </c>
      <c r="G22">
        <f t="shared" si="0"/>
        <v>-2.1668377662306098</v>
      </c>
      <c r="H22" s="1">
        <f t="shared" si="1"/>
        <v>-14.679802368838214</v>
      </c>
      <c r="I22">
        <f t="shared" si="2"/>
        <v>117.74483280897647</v>
      </c>
      <c r="K22">
        <f t="shared" si="8"/>
        <v>10</v>
      </c>
      <c r="L22">
        <f t="shared" si="7"/>
        <v>119.16110983690112</v>
      </c>
    </row>
    <row r="23" spans="2:12">
      <c r="B23">
        <f t="shared" si="3"/>
        <v>1.2</v>
      </c>
      <c r="C23">
        <f t="shared" si="4"/>
        <v>20.344270466042001</v>
      </c>
      <c r="D23">
        <f t="shared" si="5"/>
        <v>105.66906842336162</v>
      </c>
      <c r="F23">
        <f t="shared" si="6"/>
        <v>-1.1938052083641209</v>
      </c>
      <c r="G23">
        <f t="shared" si="0"/>
        <v>-2.1927162222675798</v>
      </c>
      <c r="H23" s="1">
        <f t="shared" si="1"/>
        <v>-16.143853569733814</v>
      </c>
      <c r="I23">
        <f t="shared" si="2"/>
        <v>117.19145793780775</v>
      </c>
      <c r="K23">
        <f t="shared" si="8"/>
        <v>11</v>
      </c>
      <c r="L23">
        <f t="shared" si="7"/>
        <v>118.90359733690111</v>
      </c>
    </row>
    <row r="24" spans="2:12">
      <c r="B24">
        <f t="shared" si="3"/>
        <v>1.3</v>
      </c>
      <c r="C24">
        <f t="shared" si="4"/>
        <v>22.03962633821217</v>
      </c>
      <c r="D24">
        <f t="shared" si="5"/>
        <v>105.50384079197508</v>
      </c>
      <c r="F24">
        <f t="shared" si="6"/>
        <v>-1.1623892818282229</v>
      </c>
      <c r="G24">
        <f t="shared" si="0"/>
        <v>-2.2214390716589305</v>
      </c>
      <c r="H24" s="1">
        <f t="shared" si="1"/>
        <v>-17.644796829660613</v>
      </c>
      <c r="I24">
        <f t="shared" si="2"/>
        <v>116.56956712550159</v>
      </c>
      <c r="K24">
        <f t="shared" si="8"/>
        <v>12</v>
      </c>
      <c r="L24">
        <f t="shared" si="7"/>
        <v>118.62155983690111</v>
      </c>
    </row>
    <row r="25" spans="2:12">
      <c r="B25">
        <f t="shared" si="3"/>
        <v>1.4000000000000001</v>
      </c>
      <c r="C25">
        <f t="shared" si="4"/>
        <v>23.734982210382338</v>
      </c>
      <c r="D25">
        <f t="shared" si="5"/>
        <v>105.24051316058855</v>
      </c>
      <c r="F25">
        <f t="shared" si="6"/>
        <v>-1.1309733552923249</v>
      </c>
      <c r="G25">
        <f t="shared" si="0"/>
        <v>-2.2531775305940873</v>
      </c>
      <c r="H25" s="1">
        <f t="shared" si="1"/>
        <v>-19.187126654933831</v>
      </c>
      <c r="I25">
        <f t="shared" si="2"/>
        <v>115.87297160544742</v>
      </c>
      <c r="K25">
        <f t="shared" si="8"/>
        <v>13</v>
      </c>
      <c r="L25">
        <f t="shared" si="7"/>
        <v>118.31499733690111</v>
      </c>
    </row>
    <row r="26" spans="2:12">
      <c r="B26">
        <f t="shared" si="3"/>
        <v>1.5000000000000002</v>
      </c>
      <c r="C26">
        <f t="shared" si="4"/>
        <v>25.430338082552506</v>
      </c>
      <c r="D26">
        <f t="shared" si="5"/>
        <v>104.87908552920202</v>
      </c>
      <c r="F26">
        <f t="shared" si="6"/>
        <v>-1.0995574287564269</v>
      </c>
      <c r="G26">
        <f t="shared" si="0"/>
        <v>-2.2881268861047119</v>
      </c>
      <c r="H26" s="1">
        <f t="shared" si="1"/>
        <v>-20.775757369803454</v>
      </c>
      <c r="I26">
        <f t="shared" si="2"/>
        <v>115.09447128068294</v>
      </c>
      <c r="K26">
        <f t="shared" si="8"/>
        <v>14</v>
      </c>
      <c r="L26">
        <f t="shared" si="7"/>
        <v>117.98390983690111</v>
      </c>
    </row>
    <row r="27" spans="2:12">
      <c r="B27">
        <f t="shared" si="3"/>
        <v>1.6000000000000003</v>
      </c>
      <c r="C27">
        <f t="shared" si="4"/>
        <v>27.125693954722674</v>
      </c>
      <c r="D27">
        <f t="shared" si="5"/>
        <v>104.41955789781548</v>
      </c>
      <c r="F27">
        <f t="shared" si="6"/>
        <v>-1.0681415022205289</v>
      </c>
      <c r="G27">
        <f t="shared" si="0"/>
        <v>-2.3265096913195547</v>
      </c>
      <c r="H27" s="1">
        <f t="shared" si="1"/>
        <v>-22.416091832528888</v>
      </c>
      <c r="I27">
        <f t="shared" si="2"/>
        <v>114.22568445244457</v>
      </c>
      <c r="K27">
        <f t="shared" si="8"/>
        <v>15</v>
      </c>
      <c r="L27">
        <f t="shared" si="7"/>
        <v>117.62829733690111</v>
      </c>
    </row>
    <row r="28" spans="2:12">
      <c r="B28">
        <f t="shared" si="3"/>
        <v>1.7000000000000004</v>
      </c>
      <c r="C28">
        <f t="shared" si="4"/>
        <v>28.821049826892843</v>
      </c>
      <c r="D28">
        <f t="shared" si="5"/>
        <v>103.86193026642894</v>
      </c>
      <c r="F28">
        <f t="shared" si="6"/>
        <v>-1.036725575684631</v>
      </c>
      <c r="G28">
        <f t="shared" si="0"/>
        <v>-2.3685795740525313</v>
      </c>
      <c r="H28" s="1">
        <f t="shared" si="1"/>
        <v>-24.11410199386227</v>
      </c>
      <c r="I28">
        <f t="shared" si="2"/>
        <v>113.25683975457669</v>
      </c>
      <c r="K28">
        <f t="shared" si="8"/>
        <v>16</v>
      </c>
      <c r="L28">
        <f t="shared" si="7"/>
        <v>117.24815983690111</v>
      </c>
    </row>
    <row r="29" spans="2:12">
      <c r="B29">
        <f t="shared" si="3"/>
        <v>1.8000000000000005</v>
      </c>
      <c r="C29">
        <f t="shared" si="4"/>
        <v>30.516405699063011</v>
      </c>
      <c r="D29">
        <f t="shared" si="5"/>
        <v>103.20620263504243</v>
      </c>
      <c r="F29">
        <f t="shared" si="6"/>
        <v>-1.005309649148733</v>
      </c>
      <c r="G29">
        <f t="shared" si="0"/>
        <v>-2.4146257894738405</v>
      </c>
      <c r="H29" s="1">
        <f t="shared" si="1"/>
        <v>-25.876423956947985</v>
      </c>
      <c r="I29">
        <f t="shared" si="2"/>
        <v>112.17652083964464</v>
      </c>
      <c r="K29">
        <f t="shared" si="8"/>
        <v>17</v>
      </c>
      <c r="L29">
        <f t="shared" si="7"/>
        <v>116.84349733690111</v>
      </c>
    </row>
    <row r="30" spans="2:12">
      <c r="B30">
        <f t="shared" si="3"/>
        <v>1.9000000000000006</v>
      </c>
      <c r="C30">
        <f t="shared" si="4"/>
        <v>32.211761571233183</v>
      </c>
      <c r="D30">
        <f t="shared" si="5"/>
        <v>102.45237500365589</v>
      </c>
      <c r="F30">
        <f t="shared" si="6"/>
        <v>-0.97389372261283502</v>
      </c>
      <c r="G30">
        <f t="shared" si="0"/>
        <v>-2.4649786817666501</v>
      </c>
      <c r="H30" s="1">
        <f t="shared" si="1"/>
        <v>-27.710470875617851</v>
      </c>
      <c r="I30">
        <f t="shared" si="2"/>
        <v>110.97135155663055</v>
      </c>
      <c r="K30">
        <f t="shared" si="8"/>
        <v>18</v>
      </c>
      <c r="L30">
        <f t="shared" si="7"/>
        <v>116.41430983690111</v>
      </c>
    </row>
    <row r="31" spans="2:12">
      <c r="B31">
        <f t="shared" si="3"/>
        <v>2.0000000000000004</v>
      </c>
      <c r="C31">
        <f t="shared" si="4"/>
        <v>33.907117443403344</v>
      </c>
      <c r="D31">
        <f t="shared" si="5"/>
        <v>101.60044737226936</v>
      </c>
      <c r="F31">
        <f t="shared" si="6"/>
        <v>-0.94247779607693705</v>
      </c>
      <c r="G31">
        <f t="shared" si="0"/>
        <v>-2.5200162640158825</v>
      </c>
      <c r="H31" s="1">
        <f t="shared" si="1"/>
        <v>-29.624567910514259</v>
      </c>
      <c r="I31">
        <f t="shared" si="2"/>
        <v>109.62560560651532</v>
      </c>
      <c r="K31">
        <f t="shared" si="8"/>
        <v>19</v>
      </c>
      <c r="L31">
        <f t="shared" si="7"/>
        <v>115.96059733690112</v>
      </c>
    </row>
    <row r="32" spans="2:12">
      <c r="B32">
        <f t="shared" si="3"/>
        <v>2.1000000000000005</v>
      </c>
      <c r="C32">
        <f t="shared" si="4"/>
        <v>35.602473315573512</v>
      </c>
      <c r="D32">
        <f t="shared" si="5"/>
        <v>100.65041974088282</v>
      </c>
      <c r="F32">
        <f t="shared" si="6"/>
        <v>-0.91106186954103907</v>
      </c>
      <c r="G32">
        <f t="shared" si="0"/>
        <v>-2.5801721836332132</v>
      </c>
      <c r="H32" s="1">
        <f t="shared" si="1"/>
        <v>-31.628114619760023</v>
      </c>
      <c r="I32">
        <f t="shared" si="2"/>
        <v>108.12071959506278</v>
      </c>
      <c r="K32">
        <f t="shared" si="8"/>
        <v>20</v>
      </c>
      <c r="L32">
        <f t="shared" si="7"/>
        <v>115.48235983690111</v>
      </c>
    </row>
    <row r="33" spans="2:12">
      <c r="B33">
        <f t="shared" si="3"/>
        <v>2.2000000000000006</v>
      </c>
      <c r="C33">
        <f t="shared" si="4"/>
        <v>37.29782918774368</v>
      </c>
      <c r="D33">
        <f t="shared" si="5"/>
        <v>99.60229210949629</v>
      </c>
      <c r="F33">
        <f t="shared" si="6"/>
        <v>-0.8796459430051411</v>
      </c>
      <c r="G33">
        <f t="shared" si="0"/>
        <v>-2.6459454172981207</v>
      </c>
      <c r="H33" s="1">
        <f t="shared" si="1"/>
        <v>-33.731781691028644</v>
      </c>
      <c r="I33">
        <f t="shared" si="2"/>
        <v>106.43468149657311</v>
      </c>
      <c r="K33">
        <f t="shared" si="8"/>
        <v>21</v>
      </c>
      <c r="L33">
        <f t="shared" si="7"/>
        <v>114.97959733690111</v>
      </c>
    </row>
    <row r="34" spans="2:12">
      <c r="B34">
        <f t="shared" si="3"/>
        <v>2.3000000000000007</v>
      </c>
      <c r="C34">
        <f t="shared" si="4"/>
        <v>38.993185059913849</v>
      </c>
      <c r="D34">
        <f t="shared" si="5"/>
        <v>98.456064478109752</v>
      </c>
      <c r="F34">
        <f t="shared" si="6"/>
        <v>-0.84823001646924312</v>
      </c>
      <c r="G34">
        <f t="shared" si="0"/>
        <v>-2.7179121415905683</v>
      </c>
      <c r="H34" s="1">
        <f t="shared" si="1"/>
        <v>-35.947750962821246</v>
      </c>
      <c r="I34">
        <f t="shared" si="2"/>
        <v>104.54125703566862</v>
      </c>
      <c r="K34">
        <f t="shared" si="8"/>
        <v>22</v>
      </c>
      <c r="L34">
        <f t="shared" si="7"/>
        <v>114.45230983690111</v>
      </c>
    </row>
    <row r="35" spans="2:12">
      <c r="B35">
        <f t="shared" si="3"/>
        <v>2.4000000000000008</v>
      </c>
      <c r="C35">
        <f t="shared" si="4"/>
        <v>40.688540932084017</v>
      </c>
      <c r="D35">
        <f t="shared" si="5"/>
        <v>97.211736846723213</v>
      </c>
      <c r="F35">
        <f t="shared" si="6"/>
        <v>-0.81681408993334514</v>
      </c>
      <c r="G35">
        <f t="shared" si="0"/>
        <v>-2.7967403630273591</v>
      </c>
      <c r="H35" s="1">
        <f t="shared" si="1"/>
        <v>-38.290010430886625</v>
      </c>
      <c r="I35">
        <f t="shared" si="2"/>
        <v>102.40900326539794</v>
      </c>
      <c r="K35">
        <f t="shared" si="8"/>
        <v>23</v>
      </c>
      <c r="L35">
        <f t="shared" si="7"/>
        <v>113.90049733690111</v>
      </c>
    </row>
    <row r="36" spans="2:12">
      <c r="B36">
        <f t="shared" si="3"/>
        <v>2.5000000000000009</v>
      </c>
      <c r="C36">
        <f t="shared" si="4"/>
        <v>42.383896804254185</v>
      </c>
      <c r="D36">
        <f t="shared" si="5"/>
        <v>95.869309215336671</v>
      </c>
      <c r="F36">
        <f t="shared" si="6"/>
        <v>-0.78539816339744717</v>
      </c>
      <c r="G36">
        <f t="shared" si="0"/>
        <v>-2.883208078232613</v>
      </c>
      <c r="H36" s="1">
        <f t="shared" si="1"/>
        <v>-40.774719673802338</v>
      </c>
      <c r="I36">
        <f t="shared" si="2"/>
        <v>99.999999999999886</v>
      </c>
      <c r="K36">
        <f t="shared" si="8"/>
        <v>24</v>
      </c>
      <c r="L36">
        <f t="shared" si="7"/>
        <v>113.32415983690112</v>
      </c>
    </row>
    <row r="37" spans="2:12">
      <c r="B37">
        <f t="shared" si="3"/>
        <v>2.600000000000001</v>
      </c>
      <c r="C37">
        <f t="shared" si="4"/>
        <v>44.079252676424353</v>
      </c>
      <c r="D37">
        <f t="shared" si="5"/>
        <v>94.428781583950155</v>
      </c>
      <c r="F37">
        <f t="shared" si="6"/>
        <v>-0.75398223686154919</v>
      </c>
      <c r="G37">
        <f t="shared" si="0"/>
        <v>-2.9782259920948313</v>
      </c>
      <c r="H37" s="1">
        <f t="shared" si="1"/>
        <v>-43.420666272162862</v>
      </c>
      <c r="I37">
        <f t="shared" si="2"/>
        <v>97.268203229554985</v>
      </c>
      <c r="K37">
        <f t="shared" si="8"/>
        <v>25</v>
      </c>
      <c r="L37">
        <f t="shared" si="7"/>
        <v>112.72329733690111</v>
      </c>
    </row>
    <row r="38" spans="2:12">
      <c r="B38">
        <f t="shared" si="3"/>
        <v>2.7000000000000011</v>
      </c>
      <c r="C38">
        <f t="shared" si="4"/>
        <v>45.774608548594522</v>
      </c>
      <c r="D38">
        <f t="shared" si="5"/>
        <v>92.890153952563622</v>
      </c>
      <c r="F38">
        <f t="shared" si="6"/>
        <v>-0.72256631032565122</v>
      </c>
      <c r="G38">
        <f t="shared" si="0"/>
        <v>-3.0828661794724335</v>
      </c>
      <c r="H38" s="1">
        <f t="shared" si="1"/>
        <v>-46.249840948232759</v>
      </c>
      <c r="I38">
        <f t="shared" si="2"/>
        <v>94.157286339778267</v>
      </c>
      <c r="K38">
        <f t="shared" si="8"/>
        <v>26</v>
      </c>
      <c r="L38">
        <f t="shared" si="7"/>
        <v>112.09790983690111</v>
      </c>
    </row>
    <row r="39" spans="2:12">
      <c r="B39">
        <f t="shared" si="3"/>
        <v>2.8000000000000012</v>
      </c>
      <c r="C39">
        <f t="shared" si="4"/>
        <v>47.46996442076469</v>
      </c>
      <c r="D39">
        <f t="shared" si="5"/>
        <v>91.253426321177088</v>
      </c>
      <c r="F39">
        <f t="shared" si="6"/>
        <v>-0.69115038378975324</v>
      </c>
      <c r="G39">
        <f t="shared" si="0"/>
        <v>-3.198398580031331</v>
      </c>
      <c r="H39" s="1">
        <f t="shared" si="1"/>
        <v>-49.288169231788459</v>
      </c>
      <c r="I39">
        <f t="shared" si="2"/>
        <v>90.597778870360969</v>
      </c>
      <c r="K39">
        <f t="shared" si="8"/>
        <v>27</v>
      </c>
      <c r="L39">
        <f t="shared" si="7"/>
        <v>111.44799733690111</v>
      </c>
    </row>
    <row r="40" spans="2:12">
      <c r="B40">
        <f t="shared" si="3"/>
        <v>2.9000000000000012</v>
      </c>
      <c r="C40">
        <f t="shared" si="4"/>
        <v>49.165320292934858</v>
      </c>
      <c r="D40">
        <f t="shared" si="5"/>
        <v>89.518598689790551</v>
      </c>
      <c r="F40">
        <f t="shared" si="6"/>
        <v>-0.65973445725385527</v>
      </c>
      <c r="G40">
        <f t="shared" si="0"/>
        <v>-3.326337935807854</v>
      </c>
      <c r="H40" s="1">
        <f t="shared" si="1"/>
        <v>-52.56645185667972</v>
      </c>
      <c r="I40">
        <f t="shared" si="2"/>
        <v>86.503229143833423</v>
      </c>
      <c r="K40">
        <f t="shared" si="8"/>
        <v>28</v>
      </c>
      <c r="L40">
        <f t="shared" si="7"/>
        <v>110.77355983690111</v>
      </c>
    </row>
    <row r="41" spans="2:12">
      <c r="B41">
        <f t="shared" si="3"/>
        <v>3.0000000000000013</v>
      </c>
      <c r="C41">
        <f t="shared" si="4"/>
        <v>50.860676165105026</v>
      </c>
      <c r="D41">
        <f t="shared" si="5"/>
        <v>87.685671058404012</v>
      </c>
      <c r="F41">
        <f t="shared" si="6"/>
        <v>-0.62831853071795729</v>
      </c>
      <c r="G41">
        <f t="shared" si="0"/>
        <v>-3.4685048250847768</v>
      </c>
      <c r="H41" s="1">
        <f t="shared" si="1"/>
        <v>-56.121586971301831</v>
      </c>
      <c r="I41">
        <f t="shared" si="2"/>
        <v>81.764991009175787</v>
      </c>
      <c r="K41">
        <f t="shared" si="8"/>
        <v>29</v>
      </c>
      <c r="L41">
        <f t="shared" si="7"/>
        <v>110.07459733690111</v>
      </c>
    </row>
    <row r="42" spans="2:12">
      <c r="B42">
        <f t="shared" si="3"/>
        <v>3.1000000000000014</v>
      </c>
      <c r="C42">
        <f t="shared" si="4"/>
        <v>52.556032037275195</v>
      </c>
      <c r="D42">
        <f t="shared" si="5"/>
        <v>85.75464342701747</v>
      </c>
      <c r="F42">
        <f t="shared" si="6"/>
        <v>-0.59690260418205932</v>
      </c>
      <c r="G42">
        <f t="shared" si="0"/>
        <v>-3.6271059846684421</v>
      </c>
      <c r="H42" s="1">
        <f t="shared" si="1"/>
        <v>-59.998178015085557</v>
      </c>
      <c r="I42">
        <f t="shared" si="2"/>
        <v>76.245040846995778</v>
      </c>
      <c r="K42">
        <f t="shared" si="8"/>
        <v>30</v>
      </c>
      <c r="L42">
        <f t="shared" si="7"/>
        <v>109.35110983690112</v>
      </c>
    </row>
    <row r="43" spans="2:12">
      <c r="B43">
        <f t="shared" si="3"/>
        <v>3.2000000000000015</v>
      </c>
      <c r="C43">
        <f t="shared" si="4"/>
        <v>54.251387909445363</v>
      </c>
      <c r="D43">
        <f t="shared" si="5"/>
        <v>83.72551579563094</v>
      </c>
      <c r="F43">
        <f t="shared" si="6"/>
        <v>-0.56548667764616134</v>
      </c>
      <c r="G43">
        <f t="shared" si="0"/>
        <v>-3.804841420388525</v>
      </c>
      <c r="H43" s="1">
        <f t="shared" si="1"/>
        <v>-64.250677266815728</v>
      </c>
      <c r="I43">
        <f t="shared" si="2"/>
        <v>69.765926234540302</v>
      </c>
      <c r="K43">
        <f t="shared" si="8"/>
        <v>31</v>
      </c>
      <c r="L43">
        <f t="shared" si="7"/>
        <v>108.60309733690111</v>
      </c>
    </row>
    <row r="44" spans="2:12">
      <c r="B44">
        <f t="shared" si="3"/>
        <v>3.3000000000000016</v>
      </c>
      <c r="C44">
        <f t="shared" si="4"/>
        <v>55.946743781615531</v>
      </c>
      <c r="D44">
        <f t="shared" si="5"/>
        <v>81.598288164244394</v>
      </c>
      <c r="F44">
        <f t="shared" si="6"/>
        <v>-0.53407075111026336</v>
      </c>
      <c r="G44">
        <f t="shared" si="0"/>
        <v>-4.0050493351014342</v>
      </c>
      <c r="H44" s="1">
        <f t="shared" si="1"/>
        <v>-68.946285658920175</v>
      </c>
      <c r="I44">
        <f t="shared" si="2"/>
        <v>62.096458707596668</v>
      </c>
      <c r="K44">
        <f t="shared" si="8"/>
        <v>32</v>
      </c>
      <c r="L44">
        <f t="shared" si="7"/>
        <v>107.83055983690112</v>
      </c>
    </row>
    <row r="45" spans="2:12">
      <c r="B45">
        <f t="shared" si="3"/>
        <v>3.4000000000000017</v>
      </c>
      <c r="C45">
        <f t="shared" si="4"/>
        <v>57.642099653785699</v>
      </c>
      <c r="D45">
        <f t="shared" si="5"/>
        <v>79.372960532857888</v>
      </c>
      <c r="F45">
        <f t="shared" si="6"/>
        <v>-0.50265482457436539</v>
      </c>
      <c r="G45">
        <f t="shared" si="0"/>
        <v>-4.2319054182442377</v>
      </c>
      <c r="H45" s="1">
        <f t="shared" si="1"/>
        <v>-74.168939746424982</v>
      </c>
      <c r="I45">
        <f t="shared" si="2"/>
        <v>52.93095955852921</v>
      </c>
      <c r="K45">
        <f t="shared" si="8"/>
        <v>33</v>
      </c>
      <c r="L45">
        <f t="shared" si="7"/>
        <v>107.03349733690111</v>
      </c>
    </row>
    <row r="46" spans="2:12">
      <c r="B46">
        <f t="shared" si="3"/>
        <v>3.5000000000000018</v>
      </c>
      <c r="C46">
        <f t="shared" si="4"/>
        <v>59.337455525955868</v>
      </c>
      <c r="D46">
        <f t="shared" si="5"/>
        <v>77.049532901471338</v>
      </c>
      <c r="F46">
        <f t="shared" si="6"/>
        <v>-0.47123889803846747</v>
      </c>
      <c r="G46">
        <f t="shared" si="0"/>
        <v>-4.4907018645979067</v>
      </c>
      <c r="H46" s="1">
        <f t="shared" si="1"/>
        <v>-80.024893190832131</v>
      </c>
      <c r="I46">
        <f t="shared" si="2"/>
        <v>41.858511797773446</v>
      </c>
      <c r="K46">
        <f t="shared" si="8"/>
        <v>34</v>
      </c>
      <c r="L46">
        <f t="shared" si="7"/>
        <v>106.21190983690111</v>
      </c>
    </row>
    <row r="47" spans="2:12">
      <c r="B47">
        <f t="shared" si="3"/>
        <v>3.6000000000000019</v>
      </c>
      <c r="C47">
        <f t="shared" si="4"/>
        <v>61.032811398126036</v>
      </c>
      <c r="D47">
        <f t="shared" si="5"/>
        <v>74.628005270084799</v>
      </c>
      <c r="F47">
        <f t="shared" si="6"/>
        <v>-0.43982297150256955</v>
      </c>
      <c r="G47">
        <f t="shared" si="0"/>
        <v>-4.7882459858396729</v>
      </c>
      <c r="H47" s="1">
        <f t="shared" si="1"/>
        <v>-86.650690036991293</v>
      </c>
      <c r="I47">
        <f t="shared" si="2"/>
        <v>28.316315033239974</v>
      </c>
      <c r="K47">
        <f t="shared" si="8"/>
        <v>35</v>
      </c>
      <c r="L47">
        <f t="shared" si="7"/>
        <v>105.36579733690111</v>
      </c>
    </row>
    <row r="48" spans="2:12">
      <c r="B48">
        <f t="shared" si="3"/>
        <v>3.700000000000002</v>
      </c>
      <c r="C48">
        <f t="shared" si="4"/>
        <v>62.728167270296204</v>
      </c>
      <c r="D48">
        <f t="shared" si="5"/>
        <v>72.108377638698258</v>
      </c>
      <c r="F48">
        <f t="shared" si="6"/>
        <v>-0.40840704496667163</v>
      </c>
      <c r="G48">
        <f t="shared" si="0"/>
        <v>-5.1334428100109228</v>
      </c>
      <c r="H48" s="1">
        <f t="shared" si="1"/>
        <v>-94.224817691434026</v>
      </c>
      <c r="I48">
        <f t="shared" si="2"/>
        <v>11.517006588485032</v>
      </c>
      <c r="K48">
        <f t="shared" si="8"/>
        <v>36</v>
      </c>
      <c r="L48">
        <f t="shared" si="7"/>
        <v>104.49515983690111</v>
      </c>
    </row>
    <row r="49" spans="2:12">
      <c r="B49">
        <f t="shared" si="3"/>
        <v>3.800000000000002</v>
      </c>
      <c r="C49">
        <f t="shared" si="4"/>
        <v>64.423523142466379</v>
      </c>
      <c r="D49">
        <f t="shared" si="5"/>
        <v>69.490650007311714</v>
      </c>
      <c r="F49">
        <f t="shared" si="6"/>
        <v>-0.37699111843077371</v>
      </c>
      <c r="G49">
        <f t="shared" si="0"/>
        <v>-5.5381689942219809</v>
      </c>
      <c r="H49" s="1">
        <f t="shared" si="1"/>
        <v>-102.98518611405977</v>
      </c>
      <c r="I49">
        <f t="shared" si="2"/>
        <v>-9.6680843671929608</v>
      </c>
      <c r="K49">
        <f t="shared" si="8"/>
        <v>37</v>
      </c>
      <c r="L49">
        <f t="shared" si="7"/>
        <v>103.59999733690111</v>
      </c>
    </row>
    <row r="50" spans="2:12">
      <c r="B50">
        <f t="shared" si="3"/>
        <v>3.9000000000000021</v>
      </c>
      <c r="C50">
        <f t="shared" si="4"/>
        <v>66.118879014636548</v>
      </c>
      <c r="D50">
        <f t="shared" si="5"/>
        <v>66.774822375925197</v>
      </c>
      <c r="F50">
        <f t="shared" si="6"/>
        <v>-0.34557519189487579</v>
      </c>
      <c r="G50">
        <f t="shared" si="0"/>
        <v>-6.0186234308039799</v>
      </c>
      <c r="H50" s="1">
        <f t="shared" si="1"/>
        <v>-113.25614083241543</v>
      </c>
      <c r="I50">
        <f t="shared" si="2"/>
        <v>-36.90315667513795</v>
      </c>
      <c r="K50">
        <f t="shared" si="8"/>
        <v>38</v>
      </c>
      <c r="L50">
        <f t="shared" si="7"/>
        <v>102.6803098369011</v>
      </c>
    </row>
    <row r="51" spans="2:12">
      <c r="B51">
        <f t="shared" si="3"/>
        <v>4.0000000000000018</v>
      </c>
      <c r="C51">
        <f t="shared" si="4"/>
        <v>67.814234886806702</v>
      </c>
      <c r="D51">
        <f t="shared" si="5"/>
        <v>63.960894744538678</v>
      </c>
      <c r="F51">
        <f t="shared" si="6"/>
        <v>-0.31415926535897787</v>
      </c>
      <c r="G51">
        <f t="shared" si="0"/>
        <v>-6.5974882313961345</v>
      </c>
      <c r="H51" s="1">
        <f t="shared" si="1"/>
        <v>-125.49168347299769</v>
      </c>
      <c r="I51">
        <f t="shared" si="2"/>
        <v>-72.72448430172625</v>
      </c>
      <c r="K51">
        <f t="shared" si="8"/>
        <v>39</v>
      </c>
      <c r="L51">
        <f t="shared" si="7"/>
        <v>101.73609733690111</v>
      </c>
    </row>
    <row r="52" spans="2:12">
      <c r="B52">
        <f t="shared" si="3"/>
        <v>4.1000000000000014</v>
      </c>
      <c r="C52">
        <f t="shared" si="4"/>
        <v>69.50959075897687</v>
      </c>
      <c r="D52">
        <f t="shared" si="5"/>
        <v>61.048867113152156</v>
      </c>
      <c r="F52">
        <f t="shared" si="6"/>
        <v>-0.28274333882307995</v>
      </c>
      <c r="G52">
        <f t="shared" si="0"/>
        <v>-7.3075303820024038</v>
      </c>
      <c r="H52" s="1">
        <f t="shared" si="1"/>
        <v>-140.34750567458664</v>
      </c>
      <c r="I52">
        <f t="shared" si="2"/>
        <v>-121.15228171866937</v>
      </c>
      <c r="K52">
        <f t="shared" si="8"/>
        <v>40</v>
      </c>
      <c r="L52">
        <f t="shared" si="7"/>
        <v>100.76735983690111</v>
      </c>
    </row>
    <row r="53" spans="2:12">
      <c r="B53">
        <f t="shared" si="3"/>
        <v>4.2000000000000011</v>
      </c>
      <c r="C53">
        <f t="shared" si="4"/>
        <v>71.204946631147024</v>
      </c>
      <c r="D53">
        <f t="shared" si="5"/>
        <v>58.038739481765646</v>
      </c>
      <c r="F53">
        <f t="shared" si="6"/>
        <v>-0.25132741228718203</v>
      </c>
      <c r="G53">
        <f t="shared" si="0"/>
        <v>-8.1979046552007944</v>
      </c>
      <c r="H53" s="1">
        <f t="shared" si="1"/>
        <v>-158.80704811131017</v>
      </c>
      <c r="I53">
        <f t="shared" si="2"/>
        <v>-188.86894813511458</v>
      </c>
      <c r="K53">
        <f t="shared" si="8"/>
        <v>41</v>
      </c>
      <c r="L53">
        <f t="shared" si="7"/>
        <v>99.774097336901107</v>
      </c>
    </row>
    <row r="54" spans="2:12">
      <c r="B54">
        <f t="shared" si="3"/>
        <v>4.3000000000000007</v>
      </c>
      <c r="C54">
        <f t="shared" si="4"/>
        <v>72.900302503317192</v>
      </c>
      <c r="D54">
        <f t="shared" si="5"/>
        <v>54.930511850379091</v>
      </c>
      <c r="F54">
        <f t="shared" si="6"/>
        <v>-0.21991148575128411</v>
      </c>
      <c r="G54">
        <f t="shared" si="0"/>
        <v>-9.3458590357337457</v>
      </c>
      <c r="H54" s="1">
        <f t="shared" si="1"/>
        <v>-182.41560975378528</v>
      </c>
      <c r="I54">
        <f t="shared" si="2"/>
        <v>-287.65290319922667</v>
      </c>
      <c r="K54">
        <f t="shared" si="8"/>
        <v>42</v>
      </c>
      <c r="L54">
        <f t="shared" si="7"/>
        <v>98.75630983690111</v>
      </c>
    </row>
    <row r="55" spans="2:12">
      <c r="B55">
        <f t="shared" si="3"/>
        <v>4.4000000000000004</v>
      </c>
      <c r="C55">
        <f t="shared" si="4"/>
        <v>74.595658375487346</v>
      </c>
      <c r="D55">
        <f t="shared" si="5"/>
        <v>51.724184218992562</v>
      </c>
      <c r="F55">
        <f t="shared" si="6"/>
        <v>-0.18849555921538619</v>
      </c>
      <c r="G55">
        <f t="shared" si="0"/>
        <v>-10.880145590810395</v>
      </c>
      <c r="H55" s="1">
        <f t="shared" si="1"/>
        <v>-213.74856599850023</v>
      </c>
      <c r="I55">
        <f t="shared" si="2"/>
        <v>-439.86725174501521</v>
      </c>
      <c r="K55">
        <f t="shared" si="8"/>
        <v>43</v>
      </c>
      <c r="L55">
        <f t="shared" si="7"/>
        <v>97.713997336901116</v>
      </c>
    </row>
    <row r="56" spans="2:12">
      <c r="B56">
        <f t="shared" si="3"/>
        <v>4.5</v>
      </c>
      <c r="C56">
        <f t="shared" si="4"/>
        <v>76.2910142476575</v>
      </c>
      <c r="D56">
        <f t="shared" si="5"/>
        <v>48.419756587606045</v>
      </c>
      <c r="F56">
        <f t="shared" si="6"/>
        <v>-0.15707963267948827</v>
      </c>
      <c r="G56">
        <f t="shared" si="0"/>
        <v>-13.032524406727253</v>
      </c>
      <c r="H56" s="1">
        <f t="shared" si="1"/>
        <v>-257.44144810092155</v>
      </c>
      <c r="I56">
        <f t="shared" si="2"/>
        <v>-692.3233066067711</v>
      </c>
      <c r="K56">
        <f t="shared" si="8"/>
        <v>44</v>
      </c>
      <c r="L56">
        <f t="shared" si="7"/>
        <v>96.64715983690111</v>
      </c>
    </row>
    <row r="57" spans="2:12">
      <c r="B57">
        <f t="shared" si="3"/>
        <v>4.5999999999999996</v>
      </c>
      <c r="C57">
        <f t="shared" si="4"/>
        <v>77.986370119827669</v>
      </c>
      <c r="D57">
        <f t="shared" si="5"/>
        <v>45.017228956219526</v>
      </c>
      <c r="F57">
        <f t="shared" si="6"/>
        <v>-0.12566370614359035</v>
      </c>
      <c r="G57">
        <f t="shared" si="0"/>
        <v>-16.266523456798296</v>
      </c>
      <c r="H57" s="1">
        <f t="shared" si="1"/>
        <v>-322.76514121532779</v>
      </c>
      <c r="I57">
        <f t="shared" si="2"/>
        <v>-1157.0872275688396</v>
      </c>
      <c r="K57">
        <f t="shared" si="8"/>
        <v>45</v>
      </c>
      <c r="L57">
        <f t="shared" si="7"/>
        <v>95.555797336901108</v>
      </c>
    </row>
    <row r="58" spans="2:12">
      <c r="B58">
        <f t="shared" si="3"/>
        <v>4.6999999999999993</v>
      </c>
      <c r="C58">
        <f t="shared" si="4"/>
        <v>79.681725991997823</v>
      </c>
      <c r="D58">
        <f t="shared" si="5"/>
        <v>41.516601324833005</v>
      </c>
      <c r="F58">
        <f t="shared" si="6"/>
        <v>-9.4247779607692414E-2</v>
      </c>
      <c r="G58">
        <f t="shared" si="0"/>
        <v>-21.663718239109624</v>
      </c>
      <c r="H58" s="1">
        <f t="shared" si="1"/>
        <v>-431.35147781471113</v>
      </c>
      <c r="I58">
        <f t="shared" si="2"/>
        <v>-2161.2236346892173</v>
      </c>
      <c r="K58">
        <f t="shared" si="8"/>
        <v>46</v>
      </c>
      <c r="L58">
        <f t="shared" si="7"/>
        <v>94.439909836901109</v>
      </c>
    </row>
    <row r="59" spans="2:12">
      <c r="B59">
        <f t="shared" si="3"/>
        <v>4.7999999999999989</v>
      </c>
      <c r="C59">
        <f t="shared" si="4"/>
        <v>81.377081864167991</v>
      </c>
      <c r="D59">
        <f t="shared" si="5"/>
        <v>37.917873693446495</v>
      </c>
      <c r="F59">
        <f t="shared" si="6"/>
        <v>-6.283185307179448E-2</v>
      </c>
      <c r="G59">
        <f t="shared" si="0"/>
        <v>-32.46885037698064</v>
      </c>
      <c r="H59" s="1">
        <f t="shared" si="1"/>
        <v>-648.09561035130082</v>
      </c>
      <c r="I59">
        <f t="shared" si="2"/>
        <v>-5030.2050110837163</v>
      </c>
      <c r="K59">
        <f t="shared" si="8"/>
        <v>47</v>
      </c>
      <c r="L59">
        <f t="shared" si="7"/>
        <v>93.299497336901112</v>
      </c>
    </row>
    <row r="60" spans="2:12">
      <c r="B60">
        <f t="shared" si="3"/>
        <v>4.8999999999999986</v>
      </c>
      <c r="C60">
        <f t="shared" si="4"/>
        <v>83.072437736338145</v>
      </c>
      <c r="D60">
        <f t="shared" si="5"/>
        <v>34.221046062059955</v>
      </c>
      <c r="F60">
        <f t="shared" si="6"/>
        <v>-3.1415926535896546E-2</v>
      </c>
      <c r="G60">
        <f t="shared" si="0"/>
        <v>-64.905657918652437</v>
      </c>
      <c r="H60" s="1">
        <f t="shared" si="1"/>
        <v>-1297.4726178909423</v>
      </c>
      <c r="I60">
        <f t="shared" si="2"/>
        <v>-20522.736708755801</v>
      </c>
      <c r="K60">
        <f t="shared" si="8"/>
        <v>48</v>
      </c>
      <c r="L60">
        <f t="shared" si="7"/>
        <v>92.134559836901104</v>
      </c>
    </row>
    <row r="61" spans="2:12">
      <c r="B61">
        <f t="shared" si="3"/>
        <v>4.9999999999999982</v>
      </c>
      <c r="C61">
        <f t="shared" si="4"/>
        <v>84.767793608508313</v>
      </c>
      <c r="D61">
        <f t="shared" si="5"/>
        <v>30.426118430673455</v>
      </c>
      <c r="F61">
        <f t="shared" si="6"/>
        <v>1.3877787807814457E-15</v>
      </c>
      <c r="G61">
        <f t="shared" si="0"/>
        <v>1469064098632577.8</v>
      </c>
      <c r="H61" s="1">
        <f t="shared" si="1"/>
        <v>2.9381281972651556E+16</v>
      </c>
      <c r="I61">
        <f t="shared" si="2"/>
        <v>-1.0585722443496082E+31</v>
      </c>
      <c r="K61">
        <f t="shared" si="8"/>
        <v>49</v>
      </c>
      <c r="L61">
        <f t="shared" si="7"/>
        <v>90.945097336901114</v>
      </c>
    </row>
    <row r="62" spans="2:12">
      <c r="B62">
        <f t="shared" si="3"/>
        <v>5.0999999999999979</v>
      </c>
      <c r="C62">
        <f t="shared" si="4"/>
        <v>86.463149480678467</v>
      </c>
      <c r="D62">
        <f t="shared" si="5"/>
        <v>26.533090799286938</v>
      </c>
      <c r="F62">
        <f t="shared" si="6"/>
        <v>3.1415926535899322E-2</v>
      </c>
      <c r="G62">
        <f t="shared" si="0"/>
        <v>64.905657918646725</v>
      </c>
      <c r="H62" s="1">
        <f t="shared" si="1"/>
        <v>1297.4726178908277</v>
      </c>
      <c r="I62">
        <f t="shared" si="2"/>
        <v>-20522.73670875216</v>
      </c>
      <c r="K62">
        <f t="shared" si="8"/>
        <v>50</v>
      </c>
      <c r="L62">
        <f t="shared" si="7"/>
        <v>89.731109836901112</v>
      </c>
    </row>
    <row r="63" spans="2:12">
      <c r="B63">
        <f t="shared" si="3"/>
        <v>5.1999999999999975</v>
      </c>
      <c r="C63">
        <f t="shared" si="4"/>
        <v>88.158505352848636</v>
      </c>
      <c r="D63">
        <f t="shared" si="5"/>
        <v>22.541963167900406</v>
      </c>
      <c r="F63">
        <f t="shared" si="6"/>
        <v>6.2831853071797256E-2</v>
      </c>
      <c r="G63">
        <f t="shared" si="0"/>
        <v>32.468850376979212</v>
      </c>
      <c r="H63" s="1">
        <f t="shared" si="1"/>
        <v>648.09561035127217</v>
      </c>
      <c r="I63">
        <f t="shared" si="2"/>
        <v>-5030.2050110832606</v>
      </c>
      <c r="K63">
        <f t="shared" si="8"/>
        <v>51</v>
      </c>
      <c r="L63">
        <f t="shared" si="7"/>
        <v>88.492597336901113</v>
      </c>
    </row>
    <row r="64" spans="2:12">
      <c r="B64">
        <f t="shared" si="3"/>
        <v>5.2999999999999972</v>
      </c>
      <c r="C64">
        <f t="shared" si="4"/>
        <v>89.85386122501879</v>
      </c>
      <c r="D64">
        <f t="shared" si="5"/>
        <v>18.452735536513899</v>
      </c>
      <c r="F64">
        <f t="shared" si="6"/>
        <v>9.424777960769519E-2</v>
      </c>
      <c r="G64">
        <f t="shared" si="0"/>
        <v>21.663718239108988</v>
      </c>
      <c r="H64" s="1">
        <f t="shared" si="1"/>
        <v>431.3514778146984</v>
      </c>
      <c r="I64">
        <f t="shared" si="2"/>
        <v>-2161.2236346890822</v>
      </c>
      <c r="K64">
        <f t="shared" si="8"/>
        <v>52</v>
      </c>
      <c r="L64">
        <f t="shared" si="7"/>
        <v>87.229559836901103</v>
      </c>
    </row>
    <row r="65" spans="2:12">
      <c r="B65">
        <f t="shared" si="3"/>
        <v>5.3999999999999968</v>
      </c>
      <c r="C65">
        <f t="shared" si="4"/>
        <v>91.549217097188958</v>
      </c>
      <c r="D65">
        <f t="shared" si="5"/>
        <v>14.265407905127404</v>
      </c>
      <c r="F65">
        <f t="shared" si="6"/>
        <v>0.12566370614359312</v>
      </c>
      <c r="G65">
        <f t="shared" si="0"/>
        <v>16.266523456797938</v>
      </c>
      <c r="H65" s="1">
        <f t="shared" si="1"/>
        <v>322.76514121532063</v>
      </c>
      <c r="I65">
        <f t="shared" si="2"/>
        <v>-1157.0872275687825</v>
      </c>
      <c r="K65">
        <f t="shared" si="8"/>
        <v>53</v>
      </c>
      <c r="L65">
        <f t="shared" si="7"/>
        <v>85.94199733690111</v>
      </c>
    </row>
    <row r="66" spans="2:12">
      <c r="B66">
        <f t="shared" si="3"/>
        <v>5.4999999999999964</v>
      </c>
      <c r="C66">
        <f t="shared" si="4"/>
        <v>93.244572969359112</v>
      </c>
      <c r="D66">
        <f t="shared" si="5"/>
        <v>9.979980273740864</v>
      </c>
      <c r="F66">
        <f t="shared" si="6"/>
        <v>0.15707963267949104</v>
      </c>
      <c r="G66">
        <f t="shared" si="0"/>
        <v>13.032524406727026</v>
      </c>
      <c r="H66" s="1">
        <f t="shared" si="1"/>
        <v>257.44144810091689</v>
      </c>
      <c r="I66">
        <f t="shared" si="2"/>
        <v>-692.32330660674199</v>
      </c>
      <c r="K66">
        <f t="shared" si="8"/>
        <v>54</v>
      </c>
      <c r="L66">
        <f t="shared" si="7"/>
        <v>84.629909836901106</v>
      </c>
    </row>
    <row r="67" spans="2:12">
      <c r="B67">
        <f t="shared" si="3"/>
        <v>5.5999999999999961</v>
      </c>
      <c r="C67">
        <f t="shared" si="4"/>
        <v>94.93992884152928</v>
      </c>
      <c r="D67">
        <f t="shared" si="5"/>
        <v>5.5964526423543646</v>
      </c>
      <c r="F67">
        <f t="shared" si="6"/>
        <v>0.18849555921538896</v>
      </c>
      <c r="G67">
        <f t="shared" si="0"/>
        <v>10.880145590810233</v>
      </c>
      <c r="H67" s="1">
        <f t="shared" si="1"/>
        <v>213.74856599849693</v>
      </c>
      <c r="I67">
        <f t="shared" si="2"/>
        <v>-439.86725174499804</v>
      </c>
      <c r="K67">
        <f t="shared" si="8"/>
        <v>55</v>
      </c>
      <c r="L67">
        <f t="shared" si="7"/>
        <v>83.293297336901105</v>
      </c>
    </row>
    <row r="68" spans="2:12">
      <c r="B68">
        <f t="shared" si="3"/>
        <v>5.6999999999999957</v>
      </c>
      <c r="C68">
        <f t="shared" si="4"/>
        <v>96.635284713699434</v>
      </c>
      <c r="D68">
        <f t="shared" si="5"/>
        <v>1.1148250109678486</v>
      </c>
      <c r="F68">
        <f t="shared" si="6"/>
        <v>0.21991148575128688</v>
      </c>
      <c r="G68">
        <f t="shared" si="0"/>
        <v>9.345859035733632</v>
      </c>
      <c r="H68" s="1">
        <f t="shared" si="1"/>
        <v>182.41560975378295</v>
      </c>
      <c r="I68">
        <f t="shared" si="2"/>
        <v>-287.65290319921633</v>
      </c>
      <c r="K68">
        <f t="shared" si="8"/>
        <v>56</v>
      </c>
      <c r="L68">
        <f t="shared" si="7"/>
        <v>81.932159836901121</v>
      </c>
    </row>
    <row r="69" spans="2:12">
      <c r="B69">
        <f t="shared" si="3"/>
        <v>5.7999999999999954</v>
      </c>
      <c r="C69">
        <f t="shared" si="4"/>
        <v>98.330640585869602</v>
      </c>
      <c r="D69">
        <f t="shared" si="5"/>
        <v>-3.4649026204186555</v>
      </c>
      <c r="F69">
        <f t="shared" si="6"/>
        <v>0.2513274122871848</v>
      </c>
      <c r="G69">
        <f t="shared" si="0"/>
        <v>8.1979046552007055</v>
      </c>
      <c r="H69" s="1">
        <f t="shared" si="1"/>
        <v>158.80704811130835</v>
      </c>
      <c r="I69">
        <f t="shared" si="2"/>
        <v>-188.86894813510742</v>
      </c>
      <c r="K69">
        <f t="shared" si="8"/>
        <v>57</v>
      </c>
      <c r="L69">
        <f t="shared" si="7"/>
        <v>80.546497336901112</v>
      </c>
    </row>
    <row r="70" spans="2:12">
      <c r="B70">
        <f t="shared" si="3"/>
        <v>5.899999999999995</v>
      </c>
      <c r="C70">
        <f t="shared" si="4"/>
        <v>100.02599645803976</v>
      </c>
      <c r="D70">
        <f t="shared" si="5"/>
        <v>-8.1427302518051476</v>
      </c>
      <c r="F70">
        <f t="shared" si="6"/>
        <v>0.28274333882308272</v>
      </c>
      <c r="G70">
        <f t="shared" si="0"/>
        <v>7.3075303820023336</v>
      </c>
      <c r="H70" s="1">
        <f t="shared" si="1"/>
        <v>140.34750567458516</v>
      </c>
      <c r="I70">
        <f t="shared" si="2"/>
        <v>-121.15228171866437</v>
      </c>
      <c r="K70">
        <f t="shared" si="8"/>
        <v>58</v>
      </c>
      <c r="L70">
        <f t="shared" si="7"/>
        <v>79.136309836901106</v>
      </c>
    </row>
    <row r="71" spans="2:12">
      <c r="B71">
        <f t="shared" si="3"/>
        <v>5.9999999999999947</v>
      </c>
      <c r="C71">
        <f t="shared" si="4"/>
        <v>101.72135233020992</v>
      </c>
      <c r="D71">
        <f t="shared" si="5"/>
        <v>-12.918657883191685</v>
      </c>
      <c r="F71">
        <f t="shared" si="6"/>
        <v>0.31415926535898064</v>
      </c>
      <c r="G71">
        <f t="shared" si="0"/>
        <v>6.5974882313960785</v>
      </c>
      <c r="H71" s="1">
        <f t="shared" si="1"/>
        <v>125.49168347299653</v>
      </c>
      <c r="I71">
        <f t="shared" si="2"/>
        <v>-72.724484301722612</v>
      </c>
      <c r="K71">
        <f t="shared" si="8"/>
        <v>59</v>
      </c>
      <c r="L71">
        <f t="shared" si="7"/>
        <v>77.701597336901102</v>
      </c>
    </row>
    <row r="72" spans="2:12">
      <c r="B72">
        <f t="shared" si="3"/>
        <v>6.0999999999999943</v>
      </c>
      <c r="C72">
        <f t="shared" si="4"/>
        <v>103.41670820238008</v>
      </c>
      <c r="D72">
        <f t="shared" si="5"/>
        <v>-17.792685514578181</v>
      </c>
      <c r="F72">
        <f t="shared" si="6"/>
        <v>0.34557519189487856</v>
      </c>
      <c r="G72">
        <f t="shared" si="0"/>
        <v>6.0186234308039337</v>
      </c>
      <c r="H72" s="1">
        <f t="shared" si="1"/>
        <v>113.25614083241442</v>
      </c>
      <c r="I72">
        <f t="shared" si="2"/>
        <v>-36.90315667513525</v>
      </c>
      <c r="K72">
        <f t="shared" si="8"/>
        <v>60</v>
      </c>
      <c r="L72">
        <f t="shared" si="7"/>
        <v>76.242359836901102</v>
      </c>
    </row>
    <row r="73" spans="2:12">
      <c r="B73">
        <f t="shared" si="3"/>
        <v>6.199999999999994</v>
      </c>
      <c r="C73">
        <f t="shared" si="4"/>
        <v>105.11206407455025</v>
      </c>
      <c r="D73">
        <f t="shared" si="5"/>
        <v>-22.764813145964695</v>
      </c>
      <c r="F73">
        <f t="shared" si="6"/>
        <v>0.37699111843077648</v>
      </c>
      <c r="G73">
        <f t="shared" si="0"/>
        <v>5.5381689942219428</v>
      </c>
      <c r="H73" s="1">
        <f t="shared" si="1"/>
        <v>102.98518611405893</v>
      </c>
      <c r="I73">
        <f t="shared" si="2"/>
        <v>-9.6680843671908576</v>
      </c>
      <c r="K73">
        <f t="shared" si="8"/>
        <v>61</v>
      </c>
      <c r="L73">
        <f t="shared" si="7"/>
        <v>74.758597336901119</v>
      </c>
    </row>
    <row r="74" spans="2:12">
      <c r="B74">
        <f t="shared" si="3"/>
        <v>6.2999999999999936</v>
      </c>
      <c r="C74">
        <f t="shared" si="4"/>
        <v>106.8074199467204</v>
      </c>
      <c r="D74">
        <f t="shared" si="5"/>
        <v>-27.835040777351196</v>
      </c>
      <c r="F74">
        <f t="shared" si="6"/>
        <v>0.4084070449666744</v>
      </c>
      <c r="G74">
        <f t="shared" si="0"/>
        <v>5.1334428100108909</v>
      </c>
      <c r="H74" s="1">
        <f t="shared" si="1"/>
        <v>94.22481769143333</v>
      </c>
      <c r="I74">
        <f t="shared" si="2"/>
        <v>11.51700658848668</v>
      </c>
      <c r="K74">
        <f t="shared" si="8"/>
        <v>62</v>
      </c>
      <c r="L74">
        <f t="shared" si="7"/>
        <v>73.25030983690111</v>
      </c>
    </row>
    <row r="75" spans="2:12">
      <c r="B75">
        <f t="shared" si="3"/>
        <v>6.3999999999999932</v>
      </c>
      <c r="C75">
        <f t="shared" si="4"/>
        <v>108.50277581889057</v>
      </c>
      <c r="D75">
        <f t="shared" si="5"/>
        <v>-33.003368408737714</v>
      </c>
      <c r="F75">
        <f t="shared" si="6"/>
        <v>0.43982297150257232</v>
      </c>
      <c r="G75">
        <f t="shared" si="0"/>
        <v>4.7882459858396436</v>
      </c>
      <c r="H75" s="1">
        <f t="shared" si="1"/>
        <v>86.650690036990639</v>
      </c>
      <c r="I75">
        <f t="shared" si="2"/>
        <v>28.316315033241352</v>
      </c>
      <c r="K75">
        <f t="shared" si="8"/>
        <v>63</v>
      </c>
      <c r="L75">
        <f t="shared" si="7"/>
        <v>71.717497336901118</v>
      </c>
    </row>
    <row r="76" spans="2:12">
      <c r="B76">
        <f t="shared" si="3"/>
        <v>6.4999999999999929</v>
      </c>
      <c r="C76">
        <f t="shared" si="4"/>
        <v>110.19813169106072</v>
      </c>
      <c r="D76">
        <f t="shared" si="5"/>
        <v>-38.26979604012422</v>
      </c>
      <c r="F76">
        <f t="shared" si="6"/>
        <v>0.47123889803847024</v>
      </c>
      <c r="G76">
        <f t="shared" ref="G76:G111" si="9">$C$6/($C$4*SIN(F76))</f>
        <v>4.4907018645978818</v>
      </c>
      <c r="H76" s="1">
        <f t="shared" ref="H76:H111" si="10">$C$2+$C$6*COS(F76)*G76</f>
        <v>80.024893190831577</v>
      </c>
      <c r="I76">
        <f t="shared" ref="I76:I111" si="11">$C$3+$C$6*SIN(F76)*G76-$C$4*G76^2/2</f>
        <v>41.85851179777454</v>
      </c>
      <c r="K76">
        <f t="shared" si="8"/>
        <v>64</v>
      </c>
      <c r="L76">
        <f t="shared" si="7"/>
        <v>70.160159836901101</v>
      </c>
    </row>
    <row r="77" spans="2:12">
      <c r="B77">
        <f t="shared" ref="B77:B134" si="12">B76+0.1</f>
        <v>6.5999999999999925</v>
      </c>
      <c r="C77">
        <f t="shared" ref="C77:C100" si="13">$C$2+$C$6*COS($C$5)*B77</f>
        <v>111.89348756323088</v>
      </c>
      <c r="D77">
        <f t="shared" ref="D77:D100" si="14">$C$3+$C$6*SIN($C$5)*B77-$C$4*B77^2/2</f>
        <v>-43.634323671510742</v>
      </c>
      <c r="F77">
        <f t="shared" ref="F77:F111" si="15">F76+PI()/100</f>
        <v>0.50265482457436816</v>
      </c>
      <c r="G77">
        <f t="shared" si="9"/>
        <v>4.2319054182442164</v>
      </c>
      <c r="H77" s="1">
        <f t="shared" si="10"/>
        <v>74.168939746424485</v>
      </c>
      <c r="I77">
        <f t="shared" si="11"/>
        <v>52.930959558530105</v>
      </c>
      <c r="K77">
        <f t="shared" si="8"/>
        <v>65</v>
      </c>
      <c r="L77">
        <f t="shared" ref="L77:L113" si="16">($C$3+$C$6^2/(2*$C$4))-K77^2*$C$4/(2*$C$6^2)</f>
        <v>68.578297336901102</v>
      </c>
    </row>
    <row r="78" spans="2:12">
      <c r="B78">
        <f t="shared" si="12"/>
        <v>6.6999999999999922</v>
      </c>
      <c r="C78">
        <f t="shared" si="13"/>
        <v>113.58884343540105</v>
      </c>
      <c r="D78">
        <f t="shared" si="14"/>
        <v>-49.096951302897224</v>
      </c>
      <c r="F78">
        <f t="shared" si="15"/>
        <v>0.53407075111026614</v>
      </c>
      <c r="G78">
        <f t="shared" si="9"/>
        <v>4.0050493351014147</v>
      </c>
      <c r="H78" s="1">
        <f t="shared" si="10"/>
        <v>68.94628565891972</v>
      </c>
      <c r="I78">
        <f t="shared" si="11"/>
        <v>62.096458707597435</v>
      </c>
      <c r="K78">
        <f t="shared" ref="K78:K111" si="17">K77+1</f>
        <v>66</v>
      </c>
      <c r="L78">
        <f t="shared" si="16"/>
        <v>66.971909836901119</v>
      </c>
    </row>
    <row r="79" spans="2:12">
      <c r="B79">
        <f t="shared" si="12"/>
        <v>6.7999999999999918</v>
      </c>
      <c r="C79">
        <f t="shared" si="13"/>
        <v>115.2841993075712</v>
      </c>
      <c r="D79">
        <f t="shared" si="14"/>
        <v>-54.657678934283723</v>
      </c>
      <c r="F79">
        <f t="shared" si="15"/>
        <v>0.56548667764616412</v>
      </c>
      <c r="G79">
        <f t="shared" si="9"/>
        <v>3.8048414203885086</v>
      </c>
      <c r="H79" s="1">
        <f t="shared" si="10"/>
        <v>64.250677266815345</v>
      </c>
      <c r="I79">
        <f t="shared" si="11"/>
        <v>69.765926234540913</v>
      </c>
      <c r="K79">
        <f t="shared" si="17"/>
        <v>67</v>
      </c>
      <c r="L79">
        <f t="shared" si="16"/>
        <v>65.340997336901097</v>
      </c>
    </row>
    <row r="80" spans="2:12">
      <c r="B80">
        <f t="shared" si="12"/>
        <v>6.8999999999999915</v>
      </c>
      <c r="C80">
        <f t="shared" si="13"/>
        <v>116.97955517974137</v>
      </c>
      <c r="D80">
        <f t="shared" si="14"/>
        <v>-60.316506565670267</v>
      </c>
      <c r="F80">
        <f t="shared" si="15"/>
        <v>0.59690260418206209</v>
      </c>
      <c r="G80">
        <f t="shared" si="9"/>
        <v>3.6271059846684275</v>
      </c>
      <c r="H80" s="1">
        <f t="shared" si="10"/>
        <v>59.998178015085202</v>
      </c>
      <c r="I80">
        <f t="shared" si="11"/>
        <v>76.245040846996275</v>
      </c>
      <c r="K80">
        <f t="shared" si="17"/>
        <v>68</v>
      </c>
      <c r="L80">
        <f t="shared" si="16"/>
        <v>63.685559836901106</v>
      </c>
    </row>
    <row r="81" spans="2:12">
      <c r="B81">
        <f t="shared" si="12"/>
        <v>6.9999999999999911</v>
      </c>
      <c r="C81">
        <f t="shared" si="13"/>
        <v>118.67491105191152</v>
      </c>
      <c r="D81">
        <f t="shared" si="14"/>
        <v>-66.07343419705677</v>
      </c>
      <c r="F81">
        <f t="shared" si="15"/>
        <v>0.62831853071796007</v>
      </c>
      <c r="G81">
        <f t="shared" si="9"/>
        <v>3.4685048250847634</v>
      </c>
      <c r="H81" s="1">
        <f t="shared" si="10"/>
        <v>56.121586971301504</v>
      </c>
      <c r="I81">
        <f t="shared" si="11"/>
        <v>81.764991009176242</v>
      </c>
      <c r="K81">
        <f t="shared" si="17"/>
        <v>69</v>
      </c>
      <c r="L81">
        <f t="shared" si="16"/>
        <v>62.005597336901104</v>
      </c>
    </row>
    <row r="82" spans="2:12">
      <c r="B82">
        <f t="shared" si="12"/>
        <v>7.0999999999999908</v>
      </c>
      <c r="C82">
        <f t="shared" si="13"/>
        <v>120.37026692408169</v>
      </c>
      <c r="D82">
        <f t="shared" si="14"/>
        <v>-71.928461828443233</v>
      </c>
      <c r="F82">
        <f t="shared" si="15"/>
        <v>0.65973445725385804</v>
      </c>
      <c r="G82">
        <f t="shared" si="9"/>
        <v>3.3263379358078424</v>
      </c>
      <c r="H82" s="1">
        <f t="shared" si="10"/>
        <v>52.566451856679414</v>
      </c>
      <c r="I82">
        <f t="shared" si="11"/>
        <v>86.503229143833806</v>
      </c>
      <c r="K82">
        <f t="shared" si="17"/>
        <v>70</v>
      </c>
      <c r="L82">
        <f t="shared" si="16"/>
        <v>60.301109836901112</v>
      </c>
    </row>
    <row r="83" spans="2:12">
      <c r="B83">
        <f t="shared" si="12"/>
        <v>7.1999999999999904</v>
      </c>
      <c r="C83">
        <f t="shared" si="13"/>
        <v>122.06562279625184</v>
      </c>
      <c r="D83">
        <f t="shared" si="14"/>
        <v>-77.88158945982974</v>
      </c>
      <c r="F83">
        <f t="shared" si="15"/>
        <v>0.69115038378975602</v>
      </c>
      <c r="G83">
        <f t="shared" si="9"/>
        <v>3.1983985800313208</v>
      </c>
      <c r="H83" s="1">
        <f t="shared" si="10"/>
        <v>49.288169231788189</v>
      </c>
      <c r="I83">
        <f t="shared" si="11"/>
        <v>90.59777887036131</v>
      </c>
      <c r="K83">
        <f t="shared" si="17"/>
        <v>71</v>
      </c>
      <c r="L83">
        <f t="shared" si="16"/>
        <v>58.572097336901116</v>
      </c>
    </row>
    <row r="84" spans="2:12">
      <c r="B84">
        <f t="shared" si="12"/>
        <v>7.2999999999999901</v>
      </c>
      <c r="C84">
        <f t="shared" si="13"/>
        <v>123.76097866842201</v>
      </c>
      <c r="D84">
        <f t="shared" si="14"/>
        <v>-83.932817091216265</v>
      </c>
      <c r="F84">
        <f t="shared" si="15"/>
        <v>0.72256631032565399</v>
      </c>
      <c r="G84">
        <f t="shared" si="9"/>
        <v>3.0828661794724233</v>
      </c>
      <c r="H84" s="1">
        <f t="shared" si="10"/>
        <v>46.249840948232482</v>
      </c>
      <c r="I84">
        <f t="shared" si="11"/>
        <v>94.157286339778551</v>
      </c>
      <c r="K84">
        <f t="shared" si="17"/>
        <v>72</v>
      </c>
      <c r="L84">
        <f t="shared" si="16"/>
        <v>56.818559836901109</v>
      </c>
    </row>
    <row r="85" spans="2:12">
      <c r="B85">
        <f t="shared" si="12"/>
        <v>7.3999999999999897</v>
      </c>
      <c r="C85">
        <f t="shared" si="13"/>
        <v>125.45633454059217</v>
      </c>
      <c r="D85">
        <f t="shared" si="14"/>
        <v>-90.082144722602749</v>
      </c>
      <c r="F85">
        <f t="shared" si="15"/>
        <v>0.75398223686155197</v>
      </c>
      <c r="G85">
        <f t="shared" si="9"/>
        <v>2.9782259920948229</v>
      </c>
      <c r="H85" s="1">
        <f t="shared" si="10"/>
        <v>43.420666272162627</v>
      </c>
      <c r="I85">
        <f t="shared" si="11"/>
        <v>97.268203229555269</v>
      </c>
      <c r="K85">
        <f t="shared" si="17"/>
        <v>73</v>
      </c>
      <c r="L85">
        <f t="shared" si="16"/>
        <v>55.040497336901112</v>
      </c>
    </row>
    <row r="86" spans="2:12">
      <c r="B86">
        <f t="shared" si="12"/>
        <v>7.4999999999999893</v>
      </c>
      <c r="C86">
        <f t="shared" si="13"/>
        <v>127.15169041276233</v>
      </c>
      <c r="D86">
        <f t="shared" si="14"/>
        <v>-96.329572353989278</v>
      </c>
      <c r="F86">
        <f t="shared" si="15"/>
        <v>0.78539816339744994</v>
      </c>
      <c r="G86">
        <f t="shared" si="9"/>
        <v>2.8832080782326046</v>
      </c>
      <c r="H86" s="1">
        <f t="shared" si="10"/>
        <v>40.774719673802103</v>
      </c>
      <c r="I86">
        <f t="shared" si="11"/>
        <v>100.00000000000011</v>
      </c>
      <c r="K86">
        <f t="shared" si="17"/>
        <v>74</v>
      </c>
      <c r="L86">
        <f t="shared" si="16"/>
        <v>53.23790983690111</v>
      </c>
    </row>
    <row r="87" spans="2:12">
      <c r="B87">
        <f t="shared" si="12"/>
        <v>7.599999999999989</v>
      </c>
      <c r="C87">
        <f t="shared" si="13"/>
        <v>128.8470462849325</v>
      </c>
      <c r="D87">
        <f t="shared" si="14"/>
        <v>-102.67509998537574</v>
      </c>
      <c r="F87">
        <f t="shared" si="15"/>
        <v>0.81681408993334792</v>
      </c>
      <c r="G87">
        <f t="shared" si="9"/>
        <v>2.796740363027352</v>
      </c>
      <c r="H87" s="1">
        <f t="shared" si="10"/>
        <v>38.290010430886412</v>
      </c>
      <c r="I87">
        <f t="shared" si="11"/>
        <v>102.40900326539813</v>
      </c>
      <c r="K87">
        <f t="shared" si="17"/>
        <v>75</v>
      </c>
      <c r="L87">
        <f t="shared" si="16"/>
        <v>51.410797336901112</v>
      </c>
    </row>
    <row r="88" spans="2:12">
      <c r="B88">
        <f t="shared" si="12"/>
        <v>7.6999999999999886</v>
      </c>
      <c r="C88">
        <f t="shared" si="13"/>
        <v>130.54240215710266</v>
      </c>
      <c r="D88">
        <f t="shared" si="14"/>
        <v>-109.11872761676224</v>
      </c>
      <c r="F88">
        <f t="shared" si="15"/>
        <v>0.8482300164692459</v>
      </c>
      <c r="G88">
        <f t="shared" si="9"/>
        <v>2.7179121415905612</v>
      </c>
      <c r="H88" s="1">
        <f t="shared" si="10"/>
        <v>35.94775096282104</v>
      </c>
      <c r="I88">
        <f t="shared" si="11"/>
        <v>104.54125703566882</v>
      </c>
      <c r="K88">
        <f t="shared" si="17"/>
        <v>76</v>
      </c>
      <c r="L88">
        <f t="shared" si="16"/>
        <v>49.559159836901102</v>
      </c>
    </row>
    <row r="89" spans="2:12">
      <c r="B89">
        <f t="shared" si="12"/>
        <v>7.7999999999999883</v>
      </c>
      <c r="C89">
        <f t="shared" si="13"/>
        <v>132.23775802927281</v>
      </c>
      <c r="D89">
        <f t="shared" si="14"/>
        <v>-115.66045524814874</v>
      </c>
      <c r="F89">
        <f t="shared" si="15"/>
        <v>0.87964594300514387</v>
      </c>
      <c r="G89">
        <f t="shared" si="9"/>
        <v>2.6459454172981145</v>
      </c>
      <c r="H89" s="1">
        <f t="shared" si="10"/>
        <v>33.731781691028445</v>
      </c>
      <c r="I89">
        <f t="shared" si="11"/>
        <v>106.43468149657323</v>
      </c>
      <c r="K89">
        <f t="shared" si="17"/>
        <v>77</v>
      </c>
      <c r="L89">
        <f t="shared" si="16"/>
        <v>47.68299733690111</v>
      </c>
    </row>
    <row r="90" spans="2:12">
      <c r="B90">
        <f t="shared" si="12"/>
        <v>7.8999999999999879</v>
      </c>
      <c r="C90">
        <f t="shared" si="13"/>
        <v>133.93311390144297</v>
      </c>
      <c r="D90">
        <f t="shared" si="14"/>
        <v>-122.30028287953527</v>
      </c>
      <c r="F90">
        <f t="shared" si="15"/>
        <v>0.91106186954104185</v>
      </c>
      <c r="G90">
        <f t="shared" si="9"/>
        <v>2.5801721836332074</v>
      </c>
      <c r="H90" s="1">
        <f t="shared" si="10"/>
        <v>31.628114619759842</v>
      </c>
      <c r="I90">
        <f t="shared" si="11"/>
        <v>108.12071959506294</v>
      </c>
      <c r="K90">
        <f t="shared" si="17"/>
        <v>78</v>
      </c>
      <c r="L90">
        <f t="shared" si="16"/>
        <v>45.782309836901106</v>
      </c>
    </row>
    <row r="91" spans="2:12">
      <c r="B91">
        <f t="shared" si="12"/>
        <v>7.9999999999999876</v>
      </c>
      <c r="C91">
        <f t="shared" si="13"/>
        <v>135.62846977361315</v>
      </c>
      <c r="D91">
        <f t="shared" si="14"/>
        <v>-129.03821051092174</v>
      </c>
      <c r="F91">
        <f t="shared" si="15"/>
        <v>0.94247779607693982</v>
      </c>
      <c r="G91">
        <f t="shared" si="9"/>
        <v>2.5200162640158772</v>
      </c>
      <c r="H91" s="1">
        <f t="shared" si="10"/>
        <v>29.624567910514081</v>
      </c>
      <c r="I91">
        <f t="shared" si="11"/>
        <v>109.62560560651545</v>
      </c>
      <c r="K91">
        <f t="shared" si="17"/>
        <v>79</v>
      </c>
      <c r="L91">
        <f t="shared" si="16"/>
        <v>43.857097336901106</v>
      </c>
    </row>
    <row r="92" spans="2:12">
      <c r="B92">
        <f t="shared" si="12"/>
        <v>8.0999999999999872</v>
      </c>
      <c r="C92">
        <f t="shared" si="13"/>
        <v>137.3238256457833</v>
      </c>
      <c r="D92">
        <f t="shared" si="14"/>
        <v>-135.8742381423082</v>
      </c>
      <c r="F92">
        <f t="shared" si="15"/>
        <v>0.9738937226128378</v>
      </c>
      <c r="G92">
        <f t="shared" si="9"/>
        <v>2.4649786817666453</v>
      </c>
      <c r="H92" s="1">
        <f t="shared" si="10"/>
        <v>27.710470875617684</v>
      </c>
      <c r="I92">
        <f t="shared" si="11"/>
        <v>110.97135155663069</v>
      </c>
      <c r="K92">
        <f t="shared" si="17"/>
        <v>80</v>
      </c>
      <c r="L92">
        <f t="shared" si="16"/>
        <v>41.907359836901108</v>
      </c>
    </row>
    <row r="93" spans="2:12">
      <c r="B93">
        <f t="shared" si="12"/>
        <v>8.1999999999999869</v>
      </c>
      <c r="C93">
        <f t="shared" si="13"/>
        <v>139.01918151795346</v>
      </c>
      <c r="D93">
        <f t="shared" si="14"/>
        <v>-142.8083657736947</v>
      </c>
      <c r="F93">
        <f t="shared" si="15"/>
        <v>1.0053096491487357</v>
      </c>
      <c r="G93">
        <f t="shared" si="9"/>
        <v>2.4146257894738361</v>
      </c>
      <c r="H93" s="1">
        <f t="shared" si="10"/>
        <v>25.876423956947828</v>
      </c>
      <c r="I93">
        <f t="shared" si="11"/>
        <v>112.17652083964475</v>
      </c>
      <c r="K93">
        <f t="shared" si="17"/>
        <v>81</v>
      </c>
      <c r="L93">
        <f t="shared" si="16"/>
        <v>39.933097336901113</v>
      </c>
    </row>
    <row r="94" spans="2:12">
      <c r="B94">
        <f t="shared" si="12"/>
        <v>8.2999999999999865</v>
      </c>
      <c r="C94">
        <f t="shared" si="13"/>
        <v>140.71453739012361</v>
      </c>
      <c r="D94">
        <f t="shared" si="14"/>
        <v>-149.84059340508119</v>
      </c>
      <c r="F94">
        <f t="shared" si="15"/>
        <v>1.0367255756846336</v>
      </c>
      <c r="G94">
        <f t="shared" si="9"/>
        <v>2.3685795740525273</v>
      </c>
      <c r="H94" s="1">
        <f t="shared" si="10"/>
        <v>24.114101993862118</v>
      </c>
      <c r="I94">
        <f t="shared" si="11"/>
        <v>113.25683975457676</v>
      </c>
      <c r="K94">
        <f t="shared" si="17"/>
        <v>82</v>
      </c>
      <c r="L94">
        <f t="shared" si="16"/>
        <v>37.934309836901107</v>
      </c>
    </row>
    <row r="95" spans="2:12">
      <c r="B95">
        <f t="shared" si="12"/>
        <v>8.3999999999999861</v>
      </c>
      <c r="C95">
        <f t="shared" si="13"/>
        <v>142.40989326229379</v>
      </c>
      <c r="D95">
        <f t="shared" si="14"/>
        <v>-156.97092103646767</v>
      </c>
      <c r="F95">
        <f t="shared" si="15"/>
        <v>1.0681415022205316</v>
      </c>
      <c r="G95">
        <f t="shared" si="9"/>
        <v>2.3265096913195515</v>
      </c>
      <c r="H95" s="1">
        <f t="shared" si="10"/>
        <v>22.41609183252875</v>
      </c>
      <c r="I95">
        <f t="shared" si="11"/>
        <v>114.22568445244464</v>
      </c>
      <c r="K95">
        <f t="shared" si="17"/>
        <v>83</v>
      </c>
      <c r="L95">
        <f t="shared" si="16"/>
        <v>35.910997336901119</v>
      </c>
    </row>
    <row r="96" spans="2:12">
      <c r="B96">
        <f t="shared" si="12"/>
        <v>8.4999999999999858</v>
      </c>
      <c r="C96">
        <f t="shared" si="13"/>
        <v>144.10524913446395</v>
      </c>
      <c r="D96">
        <f t="shared" si="14"/>
        <v>-164.1993486678542</v>
      </c>
      <c r="F96">
        <f t="shared" si="15"/>
        <v>1.0995574287564296</v>
      </c>
      <c r="G96">
        <f t="shared" si="9"/>
        <v>2.2881268861047088</v>
      </c>
      <c r="H96" s="1">
        <f t="shared" si="10"/>
        <v>20.775757369803316</v>
      </c>
      <c r="I96">
        <f t="shared" si="11"/>
        <v>115.09447128068304</v>
      </c>
      <c r="K96">
        <f t="shared" si="17"/>
        <v>84</v>
      </c>
      <c r="L96">
        <f t="shared" si="16"/>
        <v>33.863159836901104</v>
      </c>
    </row>
    <row r="97" spans="2:12">
      <c r="B97">
        <f t="shared" si="12"/>
        <v>8.5999999999999854</v>
      </c>
      <c r="C97">
        <f t="shared" si="13"/>
        <v>145.8006050066341</v>
      </c>
      <c r="D97">
        <f t="shared" si="14"/>
        <v>-171.52587629924071</v>
      </c>
      <c r="F97">
        <f t="shared" si="15"/>
        <v>1.1309733552923276</v>
      </c>
      <c r="G97">
        <f t="shared" si="9"/>
        <v>2.2531775305940847</v>
      </c>
      <c r="H97" s="1">
        <f t="shared" si="10"/>
        <v>19.187126654933703</v>
      </c>
      <c r="I97">
        <f t="shared" si="11"/>
        <v>115.87297160544747</v>
      </c>
      <c r="K97">
        <f t="shared" si="17"/>
        <v>85</v>
      </c>
      <c r="L97">
        <f t="shared" si="16"/>
        <v>31.790797336901107</v>
      </c>
    </row>
    <row r="98" spans="2:12">
      <c r="B98">
        <f t="shared" si="12"/>
        <v>8.6999999999999851</v>
      </c>
      <c r="C98">
        <f t="shared" si="13"/>
        <v>147.49596087880425</v>
      </c>
      <c r="D98">
        <f t="shared" si="14"/>
        <v>-178.95050393062721</v>
      </c>
      <c r="F98">
        <f t="shared" si="15"/>
        <v>1.1623892818282255</v>
      </c>
      <c r="G98">
        <f t="shared" si="9"/>
        <v>2.2214390716589283</v>
      </c>
      <c r="H98" s="1">
        <f t="shared" si="10"/>
        <v>17.644796829660489</v>
      </c>
      <c r="I98">
        <f t="shared" si="11"/>
        <v>116.56956712550164</v>
      </c>
      <c r="K98">
        <f t="shared" si="17"/>
        <v>86</v>
      </c>
      <c r="L98">
        <f t="shared" si="16"/>
        <v>29.693909836901099</v>
      </c>
    </row>
    <row r="99" spans="2:12">
      <c r="B99">
        <f t="shared" si="12"/>
        <v>8.7999999999999847</v>
      </c>
      <c r="C99">
        <f t="shared" si="13"/>
        <v>149.19131675097441</v>
      </c>
      <c r="D99">
        <f t="shared" si="14"/>
        <v>-186.47323156201367</v>
      </c>
      <c r="F99">
        <f t="shared" si="15"/>
        <v>1.1938052083641235</v>
      </c>
      <c r="G99">
        <f t="shared" si="9"/>
        <v>2.1927162222675776</v>
      </c>
      <c r="H99" s="1">
        <f t="shared" si="10"/>
        <v>16.143853569733693</v>
      </c>
      <c r="I99">
        <f t="shared" si="11"/>
        <v>117.1914579378078</v>
      </c>
      <c r="K99">
        <f t="shared" si="17"/>
        <v>87</v>
      </c>
      <c r="L99">
        <f t="shared" si="16"/>
        <v>27.572497336901108</v>
      </c>
    </row>
    <row r="100" spans="2:12">
      <c r="B100">
        <f t="shared" si="12"/>
        <v>8.8999999999999844</v>
      </c>
      <c r="C100">
        <f t="shared" si="13"/>
        <v>150.88667262314459</v>
      </c>
      <c r="D100">
        <f t="shared" si="14"/>
        <v>-194.0940591934002</v>
      </c>
      <c r="F100">
        <f t="shared" si="15"/>
        <v>1.2252211349000215</v>
      </c>
      <c r="G100">
        <f t="shared" si="9"/>
        <v>2.1668377662306075</v>
      </c>
      <c r="H100" s="1">
        <f t="shared" si="10"/>
        <v>14.679802368838089</v>
      </c>
      <c r="I100">
        <f t="shared" si="11"/>
        <v>117.74483280897648</v>
      </c>
      <c r="K100">
        <f t="shared" si="17"/>
        <v>88</v>
      </c>
      <c r="L100">
        <f t="shared" si="16"/>
        <v>25.426559836901106</v>
      </c>
    </row>
    <row r="101" spans="2:12">
      <c r="B101">
        <f t="shared" si="12"/>
        <v>8.999999999999984</v>
      </c>
      <c r="C101">
        <f>$C$2+$C$6*COS($C$5)*B101</f>
        <v>152.58202849531474</v>
      </c>
      <c r="D101">
        <f>$C$3+$C$6*SIN($C$5)*B101-$C$4*B101^2/2</f>
        <v>-201.81298682478672</v>
      </c>
      <c r="F101">
        <f t="shared" si="15"/>
        <v>1.2566370614359195</v>
      </c>
      <c r="G101">
        <f t="shared" si="9"/>
        <v>2.1436538720453955</v>
      </c>
      <c r="H101" s="1">
        <f t="shared" si="10"/>
        <v>13.248509530393635</v>
      </c>
      <c r="I101">
        <f t="shared" si="11"/>
        <v>118.23500899082399</v>
      </c>
      <c r="K101">
        <f t="shared" si="17"/>
        <v>89</v>
      </c>
      <c r="L101">
        <f t="shared" si="16"/>
        <v>23.256097336901107</v>
      </c>
    </row>
    <row r="102" spans="2:12">
      <c r="B102">
        <f t="shared" si="12"/>
        <v>9.0999999999999837</v>
      </c>
      <c r="C102">
        <f t="shared" ref="C102:C104" si="18">$C$2+$C$6*COS($C$5)*B102</f>
        <v>154.2773843674849</v>
      </c>
      <c r="D102">
        <f t="shared" ref="D102:D104" si="19">$C$3+$C$6*SIN($C$5)*B102-$C$4*B102^2/2</f>
        <v>-209.63001445617317</v>
      </c>
      <c r="F102">
        <f t="shared" si="15"/>
        <v>1.2880529879718174</v>
      </c>
      <c r="G102">
        <f t="shared" si="9"/>
        <v>2.1230338323561271</v>
      </c>
      <c r="H102" s="1">
        <f t="shared" si="10"/>
        <v>11.846151140954699</v>
      </c>
      <c r="I102">
        <f t="shared" si="11"/>
        <v>118.66654730922474</v>
      </c>
      <c r="K102">
        <f t="shared" si="17"/>
        <v>90</v>
      </c>
      <c r="L102">
        <f t="shared" si="16"/>
        <v>21.06110983690111</v>
      </c>
    </row>
    <row r="103" spans="2:12">
      <c r="B103">
        <f t="shared" si="12"/>
        <v>9.1999999999999833</v>
      </c>
      <c r="C103">
        <f t="shared" si="18"/>
        <v>155.97274023965505</v>
      </c>
      <c r="D103">
        <f t="shared" si="19"/>
        <v>-217.54514208755961</v>
      </c>
      <c r="F103">
        <f t="shared" si="15"/>
        <v>1.3194689145077154</v>
      </c>
      <c r="G103">
        <f t="shared" si="9"/>
        <v>2.1048641619109874</v>
      </c>
      <c r="H103" s="1">
        <f t="shared" si="10"/>
        <v>10.469168618459708</v>
      </c>
      <c r="I103">
        <f t="shared" si="11"/>
        <v>119.04334702162524</v>
      </c>
      <c r="K103">
        <f t="shared" si="17"/>
        <v>91</v>
      </c>
      <c r="L103">
        <f t="shared" si="16"/>
        <v>18.841597336901117</v>
      </c>
    </row>
    <row r="104" spans="2:12">
      <c r="B104">
        <f t="shared" si="12"/>
        <v>9.2999999999999829</v>
      </c>
      <c r="C104">
        <f t="shared" si="18"/>
        <v>157.66809611182524</v>
      </c>
      <c r="D104">
        <f t="shared" si="19"/>
        <v>-225.55836971894615</v>
      </c>
      <c r="F104">
        <f t="shared" si="15"/>
        <v>1.3508848410436134</v>
      </c>
      <c r="G104">
        <f t="shared" si="9"/>
        <v>2.0890469999100914</v>
      </c>
      <c r="H104" s="1">
        <f t="shared" si="10"/>
        <v>9.1142296798021079</v>
      </c>
      <c r="I104">
        <f t="shared" si="11"/>
        <v>119.36872398457965</v>
      </c>
      <c r="K104">
        <f t="shared" si="17"/>
        <v>92</v>
      </c>
      <c r="L104">
        <f t="shared" si="16"/>
        <v>16.597559836901098</v>
      </c>
    </row>
    <row r="105" spans="2:12">
      <c r="B105">
        <f t="shared" si="12"/>
        <v>9.3999999999999826</v>
      </c>
      <c r="C105">
        <f>$C$2+$C$6*COS($C$5)*B105</f>
        <v>159.36345198399539</v>
      </c>
      <c r="D105">
        <f>$C$3+$C$6*SIN($C$5)*B105-$C$4*B105^2/2</f>
        <v>-233.66969735033263</v>
      </c>
      <c r="F105">
        <f t="shared" si="15"/>
        <v>1.3823007675795114</v>
      </c>
      <c r="G105">
        <f t="shared" si="9"/>
        <v>2.0754987730704215</v>
      </c>
      <c r="H105" s="1">
        <f t="shared" si="10"/>
        <v>7.7781937703797874</v>
      </c>
      <c r="I105">
        <f t="shared" si="11"/>
        <v>119.6454749286347</v>
      </c>
      <c r="K105">
        <f t="shared" si="17"/>
        <v>93</v>
      </c>
      <c r="L105">
        <f t="shared" si="16"/>
        <v>14.328997336901111</v>
      </c>
    </row>
    <row r="106" spans="2:12">
      <c r="B106">
        <f t="shared" si="12"/>
        <v>9.4999999999999822</v>
      </c>
      <c r="C106">
        <f t="shared" ref="C106:C118" si="20">$C$2+$C$6*COS($C$5)*B106</f>
        <v>161.05880785616554</v>
      </c>
      <c r="D106">
        <f t="shared" ref="D106:D118" si="21">$C$3+$C$6*SIN($C$5)*B106-$C$4*B106^2/2</f>
        <v>-241.87912498171909</v>
      </c>
      <c r="F106">
        <f t="shared" si="15"/>
        <v>1.4137166941154093</v>
      </c>
      <c r="G106">
        <f t="shared" si="9"/>
        <v>2.064149084175336</v>
      </c>
      <c r="H106" s="1">
        <f t="shared" si="10"/>
        <v>6.4580811549249262</v>
      </c>
      <c r="I106">
        <f t="shared" si="11"/>
        <v>119.87593005225452</v>
      </c>
      <c r="K106">
        <f t="shared" si="17"/>
        <v>94</v>
      </c>
      <c r="L106">
        <f t="shared" si="16"/>
        <v>12.035909836901112</v>
      </c>
    </row>
    <row r="107" spans="2:12">
      <c r="B107">
        <f t="shared" si="12"/>
        <v>9.5999999999999819</v>
      </c>
      <c r="C107">
        <f t="shared" si="20"/>
        <v>162.7541637283357</v>
      </c>
      <c r="D107">
        <f t="shared" si="21"/>
        <v>-250.18665261310565</v>
      </c>
      <c r="F107">
        <f t="shared" si="15"/>
        <v>1.4451326206513073</v>
      </c>
      <c r="G107">
        <f t="shared" si="9"/>
        <v>2.0549397977763446</v>
      </c>
      <c r="H107" s="1">
        <f t="shared" si="10"/>
        <v>5.1510449927056357</v>
      </c>
      <c r="I107">
        <f t="shared" si="11"/>
        <v>120.06199568076292</v>
      </c>
      <c r="K107">
        <f t="shared" si="17"/>
        <v>95</v>
      </c>
      <c r="L107">
        <f t="shared" si="16"/>
        <v>9.7182973369011165</v>
      </c>
    </row>
    <row r="108" spans="2:12">
      <c r="B108">
        <f t="shared" si="12"/>
        <v>9.6999999999999815</v>
      </c>
      <c r="C108">
        <f t="shared" si="20"/>
        <v>164.44951960050588</v>
      </c>
      <c r="D108">
        <f t="shared" si="21"/>
        <v>-258.59228024449214</v>
      </c>
      <c r="F108">
        <f t="shared" si="15"/>
        <v>1.4765485471872053</v>
      </c>
      <c r="G108">
        <f t="shared" si="9"/>
        <v>2.0478243004220573</v>
      </c>
      <c r="H108" s="1">
        <f t="shared" si="10"/>
        <v>3.8543458177076264</v>
      </c>
      <c r="I108">
        <f t="shared" si="11"/>
        <v>120.2051883615197</v>
      </c>
      <c r="K108">
        <f t="shared" si="17"/>
        <v>96</v>
      </c>
      <c r="L108">
        <f t="shared" si="16"/>
        <v>7.3761598369011097</v>
      </c>
    </row>
    <row r="109" spans="2:12">
      <c r="B109">
        <f t="shared" si="12"/>
        <v>9.7999999999999812</v>
      </c>
      <c r="C109">
        <f t="shared" si="20"/>
        <v>166.14487547267603</v>
      </c>
      <c r="D109">
        <f t="shared" si="21"/>
        <v>-267.09600787587863</v>
      </c>
      <c r="F109">
        <f t="shared" si="15"/>
        <v>1.5079644737231033</v>
      </c>
      <c r="G109">
        <f t="shared" si="9"/>
        <v>2.0427669175762322</v>
      </c>
      <c r="H109" s="1">
        <f t="shared" si="10"/>
        <v>2.5653279206380111</v>
      </c>
      <c r="I109">
        <f t="shared" si="11"/>
        <v>120.30666146063939</v>
      </c>
      <c r="K109">
        <f t="shared" si="17"/>
        <v>97</v>
      </c>
      <c r="L109">
        <f t="shared" si="16"/>
        <v>5.0094973369011058</v>
      </c>
    </row>
    <row r="110" spans="2:12">
      <c r="B110">
        <f t="shared" si="12"/>
        <v>9.8999999999999808</v>
      </c>
      <c r="C110">
        <f t="shared" si="20"/>
        <v>167.84023134484619</v>
      </c>
      <c r="D110">
        <f t="shared" si="21"/>
        <v>-275.69783550726504</v>
      </c>
      <c r="F110">
        <f t="shared" si="15"/>
        <v>1.5393804002590012</v>
      </c>
      <c r="G110">
        <f t="shared" si="9"/>
        <v>2.039742473470223</v>
      </c>
      <c r="H110" s="1">
        <f t="shared" si="10"/>
        <v>1.2813971883118691</v>
      </c>
      <c r="I110">
        <f t="shared" si="11"/>
        <v>120.36722507242759</v>
      </c>
      <c r="K110">
        <f t="shared" si="17"/>
        <v>98</v>
      </c>
      <c r="L110">
        <f t="shared" si="16"/>
        <v>2.6183098369011049</v>
      </c>
    </row>
    <row r="111" spans="2:12">
      <c r="B111">
        <f t="shared" si="12"/>
        <v>9.9999999999999805</v>
      </c>
      <c r="C111">
        <f t="shared" si="20"/>
        <v>169.53558721701634</v>
      </c>
      <c r="D111">
        <f t="shared" si="21"/>
        <v>-284.39776313865156</v>
      </c>
      <c r="F111">
        <f t="shared" si="15"/>
        <v>1.5707963267948992</v>
      </c>
      <c r="G111">
        <f t="shared" si="9"/>
        <v>2.038735983690112</v>
      </c>
      <c r="H111" s="1">
        <f t="shared" si="10"/>
        <v>-1.061479240103953E-13</v>
      </c>
      <c r="I111">
        <f t="shared" si="11"/>
        <v>120.38735983690111</v>
      </c>
      <c r="K111">
        <f t="shared" si="17"/>
        <v>99</v>
      </c>
      <c r="L111">
        <f t="shared" si="16"/>
        <v>0.20259733690112114</v>
      </c>
    </row>
    <row r="112" spans="2:12">
      <c r="B112">
        <f t="shared" si="12"/>
        <v>10.09999999999998</v>
      </c>
      <c r="C112">
        <f t="shared" si="20"/>
        <v>171.23094308918652</v>
      </c>
      <c r="D112">
        <f t="shared" si="21"/>
        <v>-293.195790770038</v>
      </c>
      <c r="K112">
        <f>K111+1</f>
        <v>100</v>
      </c>
      <c r="L112">
        <f t="shared" si="16"/>
        <v>-2.237640163098888</v>
      </c>
    </row>
    <row r="113" spans="2:12">
      <c r="B113">
        <f t="shared" si="12"/>
        <v>10.19999999999998</v>
      </c>
      <c r="C113">
        <f t="shared" si="20"/>
        <v>172.92629896135668</v>
      </c>
      <c r="D113">
        <f t="shared" si="21"/>
        <v>-302.09191840142449</v>
      </c>
      <c r="K113">
        <f t="shared" ref="K113" si="22">K112+1</f>
        <v>101</v>
      </c>
      <c r="L113">
        <f t="shared" si="16"/>
        <v>-4.7024026630989084</v>
      </c>
    </row>
    <row r="114" spans="2:12">
      <c r="B114">
        <f t="shared" si="12"/>
        <v>10.299999999999979</v>
      </c>
      <c r="C114">
        <f t="shared" si="20"/>
        <v>174.62165483352683</v>
      </c>
      <c r="D114">
        <f t="shared" si="21"/>
        <v>-311.08614603281097</v>
      </c>
    </row>
    <row r="115" spans="2:12">
      <c r="B115">
        <f t="shared" si="12"/>
        <v>10.399999999999979</v>
      </c>
      <c r="C115">
        <f t="shared" si="20"/>
        <v>176.31701070569699</v>
      </c>
      <c r="D115">
        <f t="shared" si="21"/>
        <v>-320.17847366419744</v>
      </c>
    </row>
    <row r="116" spans="2:12">
      <c r="B116">
        <f t="shared" si="12"/>
        <v>10.499999999999979</v>
      </c>
      <c r="C116">
        <f t="shared" si="20"/>
        <v>178.01236657786717</v>
      </c>
      <c r="D116">
        <f t="shared" si="21"/>
        <v>-329.36890129558395</v>
      </c>
    </row>
    <row r="117" spans="2:12">
      <c r="B117">
        <f t="shared" si="12"/>
        <v>10.599999999999978</v>
      </c>
      <c r="C117">
        <f t="shared" si="20"/>
        <v>179.70772245003732</v>
      </c>
      <c r="D117">
        <f t="shared" si="21"/>
        <v>-338.6574289269704</v>
      </c>
    </row>
    <row r="118" spans="2:12">
      <c r="B118">
        <f t="shared" si="12"/>
        <v>10.699999999999978</v>
      </c>
      <c r="C118">
        <f t="shared" si="20"/>
        <v>181.40307832220748</v>
      </c>
      <c r="D118">
        <f t="shared" si="21"/>
        <v>-348.04405655835689</v>
      </c>
    </row>
    <row r="119" spans="2:12">
      <c r="B119">
        <f t="shared" si="12"/>
        <v>10.799999999999978</v>
      </c>
      <c r="C119">
        <f>$C$2+$C$6*COS($C$5)*B119</f>
        <v>183.09843419437763</v>
      </c>
      <c r="D119">
        <f>$C$3+$C$6*SIN($C$5)*B119-$C$4*B119^2/2</f>
        <v>-357.52878418974342</v>
      </c>
    </row>
    <row r="120" spans="2:12">
      <c r="B120">
        <f t="shared" si="12"/>
        <v>10.899999999999977</v>
      </c>
      <c r="C120">
        <f t="shared" ref="C120:C134" si="23">$C$2+$C$6*COS($C$5)*B120</f>
        <v>184.79379006654779</v>
      </c>
      <c r="D120">
        <f t="shared" ref="D120:D134" si="24">$C$3+$C$6*SIN($C$5)*B120-$C$4*B120^2/2</f>
        <v>-367.11161182112988</v>
      </c>
    </row>
    <row r="121" spans="2:12">
      <c r="B121">
        <f t="shared" si="12"/>
        <v>10.999999999999977</v>
      </c>
      <c r="C121">
        <f t="shared" si="23"/>
        <v>186.48914593871797</v>
      </c>
      <c r="D121">
        <f t="shared" si="24"/>
        <v>-376.79253945251628</v>
      </c>
    </row>
    <row r="122" spans="2:12">
      <c r="B122">
        <f t="shared" si="12"/>
        <v>11.099999999999977</v>
      </c>
      <c r="C122">
        <f t="shared" si="23"/>
        <v>188.18450181088812</v>
      </c>
      <c r="D122">
        <f t="shared" si="24"/>
        <v>-386.57156708390283</v>
      </c>
    </row>
    <row r="123" spans="2:12">
      <c r="B123">
        <f t="shared" si="12"/>
        <v>11.199999999999976</v>
      </c>
      <c r="C123">
        <f t="shared" si="23"/>
        <v>189.87985768305828</v>
      </c>
      <c r="D123">
        <f t="shared" si="24"/>
        <v>-396.44869471528932</v>
      </c>
    </row>
    <row r="124" spans="2:12">
      <c r="B124">
        <f t="shared" si="12"/>
        <v>11.299999999999976</v>
      </c>
      <c r="C124">
        <f t="shared" si="23"/>
        <v>191.57521355522843</v>
      </c>
      <c r="D124">
        <f t="shared" si="24"/>
        <v>-406.42392234667574</v>
      </c>
    </row>
    <row r="125" spans="2:12">
      <c r="B125">
        <f t="shared" si="12"/>
        <v>11.399999999999975</v>
      </c>
      <c r="C125">
        <f t="shared" si="23"/>
        <v>193.27056942739861</v>
      </c>
      <c r="D125">
        <f t="shared" si="24"/>
        <v>-416.4972499780622</v>
      </c>
    </row>
    <row r="126" spans="2:12">
      <c r="B126">
        <f t="shared" si="12"/>
        <v>11.499999999999975</v>
      </c>
      <c r="C126">
        <f t="shared" si="23"/>
        <v>194.96592529956877</v>
      </c>
      <c r="D126">
        <f t="shared" si="24"/>
        <v>-426.66867760944871</v>
      </c>
    </row>
    <row r="127" spans="2:12">
      <c r="B127">
        <f t="shared" si="12"/>
        <v>11.599999999999975</v>
      </c>
      <c r="C127">
        <f t="shared" si="23"/>
        <v>196.66128117173892</v>
      </c>
      <c r="D127">
        <f t="shared" si="24"/>
        <v>-436.93820524083515</v>
      </c>
    </row>
    <row r="128" spans="2:12">
      <c r="B128">
        <f t="shared" si="12"/>
        <v>11.699999999999974</v>
      </c>
      <c r="C128">
        <f t="shared" si="23"/>
        <v>198.35663704390907</v>
      </c>
      <c r="D128">
        <f t="shared" si="24"/>
        <v>-447.30583287222163</v>
      </c>
    </row>
    <row r="129" spans="2:4">
      <c r="B129">
        <f t="shared" si="12"/>
        <v>11.799999999999974</v>
      </c>
      <c r="C129">
        <f t="shared" si="23"/>
        <v>200.05199291607926</v>
      </c>
      <c r="D129">
        <f t="shared" si="24"/>
        <v>-457.77156050360804</v>
      </c>
    </row>
    <row r="130" spans="2:4">
      <c r="B130">
        <f t="shared" si="12"/>
        <v>11.899999999999974</v>
      </c>
      <c r="C130">
        <f t="shared" si="23"/>
        <v>201.74734878824941</v>
      </c>
      <c r="D130">
        <f t="shared" si="24"/>
        <v>-468.33538813499462</v>
      </c>
    </row>
    <row r="131" spans="2:4">
      <c r="B131">
        <f t="shared" si="12"/>
        <v>11.999999999999973</v>
      </c>
      <c r="C131">
        <f t="shared" si="23"/>
        <v>203.44270466041957</v>
      </c>
      <c r="D131">
        <f t="shared" si="24"/>
        <v>-478.99731576638112</v>
      </c>
    </row>
    <row r="132" spans="2:4">
      <c r="B132">
        <f t="shared" si="12"/>
        <v>12.099999999999973</v>
      </c>
      <c r="C132">
        <f t="shared" si="23"/>
        <v>205.13806053258972</v>
      </c>
      <c r="D132">
        <f t="shared" si="24"/>
        <v>-489.75734339776744</v>
      </c>
    </row>
    <row r="133" spans="2:4">
      <c r="B133">
        <f t="shared" si="12"/>
        <v>12.199999999999973</v>
      </c>
      <c r="C133">
        <f t="shared" si="23"/>
        <v>206.8334164047599</v>
      </c>
      <c r="D133">
        <f t="shared" si="24"/>
        <v>-500.61547102915392</v>
      </c>
    </row>
    <row r="134" spans="2:4">
      <c r="B134">
        <f t="shared" si="12"/>
        <v>12.299999999999972</v>
      </c>
      <c r="C134">
        <f t="shared" si="23"/>
        <v>208.52877227693006</v>
      </c>
      <c r="D134">
        <f t="shared" si="24"/>
        <v>-511.57169866054045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Scroll Bar 4">
              <controlPr defaultSize="0" autoPict="0">
                <anchor moveWithCells="1">
                  <from>
                    <xdr:col>5</xdr:col>
                    <xdr:colOff>546100</xdr:colOff>
                    <xdr:row>2</xdr:row>
                    <xdr:rowOff>114300</xdr:rowOff>
                  </from>
                  <to>
                    <xdr:col>8</xdr:col>
                    <xdr:colOff>812800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BOUYGUES-CONSTRUCTION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MORIN, Xavier</dc:creator>
  <cp:lastModifiedBy>Xavier MORIN</cp:lastModifiedBy>
  <dcterms:created xsi:type="dcterms:W3CDTF">2017-04-19T06:56:08Z</dcterms:created>
  <dcterms:modified xsi:type="dcterms:W3CDTF">2017-04-19T22:48:49Z</dcterms:modified>
</cp:coreProperties>
</file>